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M:\groupe\BO\ETUDOC\SITE INTERNET CNC\Cinéma\Exploitation\"/>
    </mc:Choice>
  </mc:AlternateContent>
  <xr:revisionPtr revIDLastSave="0" documentId="8_{F1A4289A-27EE-4FB1-A78B-EB6B5F37A302}" xr6:coauthVersionLast="47" xr6:coauthVersionMax="47" xr10:uidLastSave="{00000000-0000-0000-0000-000000000000}"/>
  <bookViews>
    <workbookView xWindow="-120" yWindow="-120" windowWidth="25440" windowHeight="15390" xr2:uid="{00000000-000D-0000-FFFF-FFFF00000000}"/>
  </bookViews>
  <sheets>
    <sheet name="Sommaire" sheetId="18" r:id="rId1"/>
    <sheet name="Définitions" sheetId="19" r:id="rId2"/>
    <sheet name="Fiche" sheetId="55" r:id="rId3"/>
    <sheet name="établissements" sheetId="2" r:id="rId4"/>
    <sheet name="écrans" sheetId="1" r:id="rId5"/>
    <sheet name="fauteuils" sheetId="4" r:id="rId6"/>
    <sheet name="multiplexes" sheetId="5" r:id="rId7"/>
    <sheet name="séances" sheetId="10" r:id="rId8"/>
    <sheet name="entrées" sheetId="16" r:id="rId9"/>
    <sheet name="recettes" sheetId="17" r:id="rId10"/>
    <sheet name="RME" sheetId="11" r:id="rId11"/>
    <sheet name="indice de fréquentation" sheetId="13" r:id="rId12"/>
    <sheet name="taux d'occupation des fauteuils" sheetId="14" r:id="rId13"/>
    <sheet name="étabAE" sheetId="6" r:id="rId14"/>
    <sheet name="écransAE" sheetId="20" r:id="rId15"/>
    <sheet name="fauteuilsAE" sheetId="21" r:id="rId16"/>
    <sheet name="séances AE" sheetId="22" r:id="rId17"/>
    <sheet name="entréesAE" sheetId="23" r:id="rId18"/>
    <sheet name="recettesAE" sheetId="24" r:id="rId19"/>
    <sheet name="RMEAE" sheetId="25" r:id="rId20"/>
    <sheet name="indice de fréquentationAE" sheetId="26" r:id="rId21"/>
    <sheet name="tmofAE" sheetId="27" r:id="rId22"/>
    <sheet name="étabP" sheetId="28" r:id="rId23"/>
    <sheet name="écransP" sheetId="29" r:id="rId24"/>
    <sheet name="fauteuilsP" sheetId="30" r:id="rId25"/>
    <sheet name="séancesP" sheetId="31" r:id="rId26"/>
    <sheet name="entréesP" sheetId="32" r:id="rId27"/>
    <sheet name="recettesP" sheetId="33" r:id="rId28"/>
    <sheet name="RMEP" sheetId="34" r:id="rId29"/>
    <sheet name="indice de fréquentationP" sheetId="35" r:id="rId30"/>
    <sheet name="tmofP" sheetId="36" r:id="rId31"/>
    <sheet name="étabM" sheetId="37" r:id="rId32"/>
    <sheet name="écransM" sheetId="38" r:id="rId33"/>
    <sheet name="fauteuilsM" sheetId="39" r:id="rId34"/>
    <sheet name="séancesM" sheetId="40" r:id="rId35"/>
    <sheet name="entréesM" sheetId="41" r:id="rId36"/>
    <sheet name="recettesM" sheetId="42" r:id="rId37"/>
    <sheet name="RMEM" sheetId="43" r:id="rId38"/>
    <sheet name="indice de fréquentationM" sheetId="44" r:id="rId39"/>
    <sheet name="tmofM" sheetId="45" r:id="rId40"/>
    <sheet name="étabG" sheetId="46" r:id="rId41"/>
    <sheet name="écransG" sheetId="47" r:id="rId42"/>
    <sheet name="fauteuilsG" sheetId="48" r:id="rId43"/>
    <sheet name="séancesG" sheetId="49" r:id="rId44"/>
    <sheet name="entréesG" sheetId="50" r:id="rId45"/>
    <sheet name="recettesG" sheetId="51" r:id="rId46"/>
    <sheet name="RMEG" sheetId="52" r:id="rId47"/>
    <sheet name="indice de fréquentationG" sheetId="53" r:id="rId48"/>
    <sheet name="tmofG" sheetId="54" r:id="rId49"/>
  </sheets>
  <externalReferences>
    <externalReference r:id="rId50"/>
  </externalReferences>
  <definedNames>
    <definedName name="Departements">[1]établissements!$B$8:$B$103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7" i="23" l="1"/>
  <c r="B21" i="2" l="1"/>
  <c r="C21" i="2"/>
  <c r="D21" i="2"/>
  <c r="E21" i="2"/>
  <c r="F21" i="2"/>
  <c r="G21" i="2"/>
  <c r="H21" i="2"/>
  <c r="I21" i="2"/>
  <c r="J21" i="2"/>
  <c r="K21" i="2"/>
  <c r="L21" i="2"/>
  <c r="M21" i="2"/>
  <c r="N21" i="2"/>
  <c r="O21" i="2"/>
  <c r="P21" i="2"/>
  <c r="Q21" i="2"/>
  <c r="R21" i="2"/>
  <c r="S21" i="2"/>
  <c r="T21" i="2"/>
  <c r="U21" i="2"/>
  <c r="V21" i="2"/>
  <c r="W21" i="2"/>
  <c r="X21" i="2"/>
  <c r="Y21" i="2"/>
  <c r="Z21" i="2"/>
  <c r="AA21" i="2"/>
  <c r="B8" i="55" l="1"/>
  <c r="T78" i="55" l="1"/>
  <c r="T86" i="55"/>
  <c r="T71" i="55"/>
  <c r="T56" i="55"/>
  <c r="V41" i="55"/>
  <c r="AF24" i="55"/>
  <c r="T50" i="55"/>
  <c r="V44" i="55"/>
  <c r="W44" i="55"/>
  <c r="T52" i="55"/>
  <c r="W37" i="55"/>
  <c r="T53" i="55"/>
  <c r="W38" i="55"/>
  <c r="V39" i="55"/>
  <c r="U54" i="55"/>
  <c r="AF23" i="55"/>
  <c r="U78" i="55"/>
  <c r="U86" i="55"/>
  <c r="U71" i="55"/>
  <c r="U56" i="55"/>
  <c r="W41" i="55"/>
  <c r="AG24" i="55"/>
  <c r="T65" i="55"/>
  <c r="V43" i="55"/>
  <c r="AF27" i="55"/>
  <c r="W36" i="55"/>
  <c r="U82" i="55"/>
  <c r="AF29" i="55"/>
  <c r="T84" i="55"/>
  <c r="W39" i="55"/>
  <c r="U70" i="55"/>
  <c r="T79" i="55"/>
  <c r="T64" i="55"/>
  <c r="T72" i="55"/>
  <c r="T57" i="55"/>
  <c r="V42" i="55"/>
  <c r="AF25" i="55"/>
  <c r="T58" i="55"/>
  <c r="V36" i="55"/>
  <c r="AG27" i="55"/>
  <c r="AF21" i="55"/>
  <c r="U52" i="55"/>
  <c r="U83" i="55"/>
  <c r="U84" i="55"/>
  <c r="U55" i="55"/>
  <c r="U79" i="55"/>
  <c r="U64" i="55"/>
  <c r="U72" i="55"/>
  <c r="U57" i="55"/>
  <c r="W42" i="55"/>
  <c r="AG25" i="55"/>
  <c r="T80" i="55"/>
  <c r="AF26" i="55"/>
  <c r="U66" i="55"/>
  <c r="AF28" i="55"/>
  <c r="U67" i="55"/>
  <c r="AD21" i="55"/>
  <c r="U53" i="55"/>
  <c r="AF30" i="55"/>
  <c r="U69" i="55"/>
  <c r="V40" i="55"/>
  <c r="W40" i="55"/>
  <c r="U80" i="55"/>
  <c r="U65" i="55"/>
  <c r="U50" i="55"/>
  <c r="U58" i="55"/>
  <c r="W43" i="55"/>
  <c r="AG26" i="55"/>
  <c r="U51" i="55"/>
  <c r="V37" i="55"/>
  <c r="AE21" i="55"/>
  <c r="T68" i="55"/>
  <c r="T69" i="55"/>
  <c r="T85" i="55"/>
  <c r="T81" i="55"/>
  <c r="T66" i="55"/>
  <c r="T51" i="55"/>
  <c r="T67" i="55"/>
  <c r="AG28" i="55"/>
  <c r="V38" i="55"/>
  <c r="AG21" i="55"/>
  <c r="AF22" i="55"/>
  <c r="T70" i="55"/>
  <c r="AG23" i="55"/>
  <c r="U81" i="55"/>
  <c r="U68" i="55"/>
  <c r="U85" i="55"/>
  <c r="T82" i="55"/>
  <c r="AG29" i="55"/>
  <c r="T54" i="55"/>
  <c r="AG30" i="55"/>
  <c r="T55" i="55"/>
  <c r="AG22" i="55"/>
  <c r="T83" i="55"/>
  <c r="S84" i="55"/>
  <c r="S54" i="55"/>
  <c r="AE24" i="55"/>
  <c r="R82" i="55"/>
  <c r="R67" i="55"/>
  <c r="R52" i="55"/>
  <c r="T37" i="55"/>
  <c r="AC22" i="55"/>
  <c r="AC30" i="55"/>
  <c r="R68" i="55"/>
  <c r="T38" i="55"/>
  <c r="Q66" i="55"/>
  <c r="S82" i="55"/>
  <c r="S85" i="55"/>
  <c r="S55" i="55"/>
  <c r="AE25" i="55"/>
  <c r="Q83" i="55"/>
  <c r="Q68" i="55"/>
  <c r="Q53" i="55"/>
  <c r="S38" i="55"/>
  <c r="AD22" i="55"/>
  <c r="AD30" i="55"/>
  <c r="R83" i="55"/>
  <c r="AC23" i="55"/>
  <c r="AD28" i="55"/>
  <c r="R66" i="55"/>
  <c r="Q67" i="55"/>
  <c r="S86" i="55"/>
  <c r="S56" i="55"/>
  <c r="AE26" i="55"/>
  <c r="R53" i="55"/>
  <c r="S83" i="55"/>
  <c r="S64" i="55"/>
  <c r="S57" i="55"/>
  <c r="AE27" i="55"/>
  <c r="Q84" i="55"/>
  <c r="Q69" i="55"/>
  <c r="Q54" i="55"/>
  <c r="S39" i="55"/>
  <c r="AD23" i="55"/>
  <c r="R79" i="55"/>
  <c r="R58" i="55"/>
  <c r="Q51" i="55"/>
  <c r="T44" i="55"/>
  <c r="S37" i="55"/>
  <c r="S65" i="55"/>
  <c r="S58" i="55"/>
  <c r="AE28" i="55"/>
  <c r="R84" i="55"/>
  <c r="R69" i="55"/>
  <c r="R54" i="55"/>
  <c r="T39" i="55"/>
  <c r="AC24" i="55"/>
  <c r="R72" i="55"/>
  <c r="R65" i="55"/>
  <c r="AC28" i="55"/>
  <c r="Q81" i="55"/>
  <c r="R51" i="55"/>
  <c r="AE23" i="55"/>
  <c r="AD29" i="55"/>
  <c r="S66" i="55"/>
  <c r="U36" i="55"/>
  <c r="AE29" i="55"/>
  <c r="Q85" i="55"/>
  <c r="Q70" i="55"/>
  <c r="Q55" i="55"/>
  <c r="S40" i="55"/>
  <c r="AD24" i="55"/>
  <c r="R64" i="55"/>
  <c r="S81" i="55"/>
  <c r="S53" i="55"/>
  <c r="S67" i="55"/>
  <c r="U37" i="55"/>
  <c r="AE30" i="55"/>
  <c r="R85" i="55"/>
  <c r="R70" i="55"/>
  <c r="R55" i="55"/>
  <c r="T40" i="55"/>
  <c r="AC25" i="55"/>
  <c r="AC27" i="55"/>
  <c r="S50" i="55"/>
  <c r="S68" i="55"/>
  <c r="U38" i="55"/>
  <c r="Q78" i="55"/>
  <c r="Q86" i="55"/>
  <c r="Q71" i="55"/>
  <c r="Q56" i="55"/>
  <c r="S41" i="55"/>
  <c r="AD25" i="55"/>
  <c r="R57" i="55"/>
  <c r="R50" i="55"/>
  <c r="S51" i="55"/>
  <c r="S69" i="55"/>
  <c r="U39" i="55"/>
  <c r="R78" i="55"/>
  <c r="R86" i="55"/>
  <c r="R71" i="55"/>
  <c r="R56" i="55"/>
  <c r="T41" i="55"/>
  <c r="AC26" i="55"/>
  <c r="T42" i="55"/>
  <c r="R80" i="55"/>
  <c r="S36" i="55"/>
  <c r="AE22" i="55"/>
  <c r="S70" i="55"/>
  <c r="U40" i="55"/>
  <c r="Q79" i="55"/>
  <c r="Q64" i="55"/>
  <c r="Q72" i="55"/>
  <c r="Q57" i="55"/>
  <c r="S42" i="55"/>
  <c r="AD26" i="55"/>
  <c r="S80" i="55"/>
  <c r="S44" i="55"/>
  <c r="R81" i="55"/>
  <c r="AC21" i="55"/>
  <c r="S78" i="55"/>
  <c r="S71" i="55"/>
  <c r="U41" i="55"/>
  <c r="T36" i="55"/>
  <c r="Q82" i="55"/>
  <c r="S79" i="55"/>
  <c r="S72" i="55"/>
  <c r="U42" i="55"/>
  <c r="Q80" i="55"/>
  <c r="Q65" i="55"/>
  <c r="Q50" i="55"/>
  <c r="Q58" i="55"/>
  <c r="S43" i="55"/>
  <c r="AD27" i="55"/>
  <c r="U43" i="55"/>
  <c r="T43" i="55"/>
  <c r="U44" i="55"/>
  <c r="S52" i="55"/>
  <c r="AC29" i="55"/>
  <c r="Q52" i="55"/>
  <c r="P50" i="55"/>
  <c r="P54" i="55"/>
  <c r="P58" i="55"/>
  <c r="P67" i="55"/>
  <c r="P71" i="55"/>
  <c r="P80" i="55"/>
  <c r="P84" i="55"/>
  <c r="R37" i="55"/>
  <c r="R41" i="55"/>
  <c r="AB21" i="55"/>
  <c r="AB25" i="55"/>
  <c r="AB29" i="55"/>
  <c r="P57" i="55"/>
  <c r="P79" i="55"/>
  <c r="R36" i="55"/>
  <c r="AB24" i="55"/>
  <c r="P51" i="55"/>
  <c r="P55" i="55"/>
  <c r="P64" i="55"/>
  <c r="P68" i="55"/>
  <c r="P72" i="55"/>
  <c r="P81" i="55"/>
  <c r="P85" i="55"/>
  <c r="R38" i="55"/>
  <c r="R42" i="55"/>
  <c r="AB22" i="55"/>
  <c r="AB26" i="55"/>
  <c r="AB30" i="55"/>
  <c r="P66" i="55"/>
  <c r="R44" i="55"/>
  <c r="P52" i="55"/>
  <c r="P56" i="55"/>
  <c r="P65" i="55"/>
  <c r="P69" i="55"/>
  <c r="P78" i="55"/>
  <c r="P82" i="55"/>
  <c r="P86" i="55"/>
  <c r="R39" i="55"/>
  <c r="R43" i="55"/>
  <c r="AB23" i="55"/>
  <c r="AB27" i="55"/>
  <c r="P53" i="55"/>
  <c r="P70" i="55"/>
  <c r="P83" i="55"/>
  <c r="R40" i="55"/>
  <c r="AB28" i="55"/>
  <c r="AA30" i="55"/>
  <c r="W30" i="55"/>
  <c r="S30" i="55"/>
  <c r="O30" i="55"/>
  <c r="K30" i="55"/>
  <c r="G30" i="55"/>
  <c r="C30" i="55"/>
  <c r="Y29" i="55"/>
  <c r="U29" i="55"/>
  <c r="Q29" i="55"/>
  <c r="M29" i="55"/>
  <c r="I29" i="55"/>
  <c r="E29" i="55"/>
  <c r="AA28" i="55"/>
  <c r="W28" i="55"/>
  <c r="S28" i="55"/>
  <c r="O28" i="55"/>
  <c r="K28" i="55"/>
  <c r="G28" i="55"/>
  <c r="C28" i="55"/>
  <c r="Y27" i="55"/>
  <c r="U27" i="55"/>
  <c r="Q27" i="55"/>
  <c r="M27" i="55"/>
  <c r="I27" i="55"/>
  <c r="E27" i="55"/>
  <c r="AA26" i="55"/>
  <c r="W26" i="55"/>
  <c r="S26" i="55"/>
  <c r="O26" i="55"/>
  <c r="K26" i="55"/>
  <c r="G26" i="55"/>
  <c r="C26" i="55"/>
  <c r="Y25" i="55"/>
  <c r="U25" i="55"/>
  <c r="Q25" i="55"/>
  <c r="M25" i="55"/>
  <c r="I25" i="55"/>
  <c r="E25" i="55"/>
  <c r="AA24" i="55"/>
  <c r="W24" i="55"/>
  <c r="S24" i="55"/>
  <c r="O24" i="55"/>
  <c r="K24" i="55"/>
  <c r="G24" i="55"/>
  <c r="C24" i="55"/>
  <c r="Y23" i="55"/>
  <c r="U23" i="55"/>
  <c r="Q23" i="55"/>
  <c r="M23" i="55"/>
  <c r="I23" i="55"/>
  <c r="E23" i="55"/>
  <c r="AA22" i="55"/>
  <c r="W22" i="55"/>
  <c r="S22" i="55"/>
  <c r="O22" i="55"/>
  <c r="K22" i="55"/>
  <c r="G22" i="55"/>
  <c r="C22" i="55"/>
  <c r="Y21" i="55"/>
  <c r="U21" i="55"/>
  <c r="Q21" i="55"/>
  <c r="M21" i="55"/>
  <c r="I21" i="55"/>
  <c r="E21" i="55"/>
  <c r="AA18" i="55"/>
  <c r="W18" i="55"/>
  <c r="S18" i="55"/>
  <c r="O18" i="55"/>
  <c r="K18" i="55"/>
  <c r="G18" i="55"/>
  <c r="C18" i="55"/>
  <c r="Y17" i="55"/>
  <c r="U17" i="55"/>
  <c r="Q17" i="55"/>
  <c r="M17" i="55"/>
  <c r="I17" i="55"/>
  <c r="E17" i="55"/>
  <c r="AA16" i="55"/>
  <c r="W16" i="55"/>
  <c r="S16" i="55"/>
  <c r="O16" i="55"/>
  <c r="K16" i="55"/>
  <c r="G16" i="55"/>
  <c r="C16" i="55"/>
  <c r="Z30" i="55"/>
  <c r="V30" i="55"/>
  <c r="R30" i="55"/>
  <c r="N30" i="55"/>
  <c r="J30" i="55"/>
  <c r="F30" i="55"/>
  <c r="B30" i="55"/>
  <c r="X29" i="55"/>
  <c r="T29" i="55"/>
  <c r="P29" i="55"/>
  <c r="L29" i="55"/>
  <c r="H29" i="55"/>
  <c r="D29" i="55"/>
  <c r="Z28" i="55"/>
  <c r="V28" i="55"/>
  <c r="R28" i="55"/>
  <c r="N28" i="55"/>
  <c r="J28" i="55"/>
  <c r="F28" i="55"/>
  <c r="B28" i="55"/>
  <c r="X27" i="55"/>
  <c r="T27" i="55"/>
  <c r="P27" i="55"/>
  <c r="L27" i="55"/>
  <c r="H27" i="55"/>
  <c r="D27" i="55"/>
  <c r="Z26" i="55"/>
  <c r="V26" i="55"/>
  <c r="R26" i="55"/>
  <c r="N26" i="55"/>
  <c r="J26" i="55"/>
  <c r="F26" i="55"/>
  <c r="B26" i="55"/>
  <c r="X25" i="55"/>
  <c r="T25" i="55"/>
  <c r="P25" i="55"/>
  <c r="L25" i="55"/>
  <c r="H25" i="55"/>
  <c r="D25" i="55"/>
  <c r="Z24" i="55"/>
  <c r="V24" i="55"/>
  <c r="R24" i="55"/>
  <c r="N24" i="55"/>
  <c r="J24" i="55"/>
  <c r="F24" i="55"/>
  <c r="B24" i="55"/>
  <c r="X23" i="55"/>
  <c r="T23" i="55"/>
  <c r="P23" i="55"/>
  <c r="L23" i="55"/>
  <c r="H23" i="55"/>
  <c r="D23" i="55"/>
  <c r="Z22" i="55"/>
  <c r="V22" i="55"/>
  <c r="R22" i="55"/>
  <c r="N22" i="55"/>
  <c r="J22" i="55"/>
  <c r="F22" i="55"/>
  <c r="B22" i="55"/>
  <c r="X21" i="55"/>
  <c r="T21" i="55"/>
  <c r="P21" i="55"/>
  <c r="L21" i="55"/>
  <c r="H21" i="55"/>
  <c r="D21" i="55"/>
  <c r="Z18" i="55"/>
  <c r="V18" i="55"/>
  <c r="R18" i="55"/>
  <c r="N18" i="55"/>
  <c r="J18" i="55"/>
  <c r="F18" i="55"/>
  <c r="B18" i="55"/>
  <c r="X17" i="55"/>
  <c r="T17" i="55"/>
  <c r="P17" i="55"/>
  <c r="L17" i="55"/>
  <c r="H17" i="55"/>
  <c r="D17" i="55"/>
  <c r="Z16" i="55"/>
  <c r="V16" i="55"/>
  <c r="R16" i="55"/>
  <c r="N16" i="55"/>
  <c r="J16" i="55"/>
  <c r="F16" i="55"/>
  <c r="B16" i="55"/>
  <c r="Y30" i="55"/>
  <c r="U30" i="55"/>
  <c r="Q30" i="55"/>
  <c r="M30" i="55"/>
  <c r="I30" i="55"/>
  <c r="E30" i="55"/>
  <c r="AA29" i="55"/>
  <c r="W29" i="55"/>
  <c r="S29" i="55"/>
  <c r="O29" i="55"/>
  <c r="K29" i="55"/>
  <c r="G29" i="55"/>
  <c r="C29" i="55"/>
  <c r="Y28" i="55"/>
  <c r="U28" i="55"/>
  <c r="Q28" i="55"/>
  <c r="M28" i="55"/>
  <c r="I28" i="55"/>
  <c r="E28" i="55"/>
  <c r="AA27" i="55"/>
  <c r="W27" i="55"/>
  <c r="S27" i="55"/>
  <c r="O27" i="55"/>
  <c r="K27" i="55"/>
  <c r="G27" i="55"/>
  <c r="C27" i="55"/>
  <c r="Y26" i="55"/>
  <c r="U26" i="55"/>
  <c r="Q26" i="55"/>
  <c r="M26" i="55"/>
  <c r="I26" i="55"/>
  <c r="E26" i="55"/>
  <c r="AA25" i="55"/>
  <c r="W25" i="55"/>
  <c r="S25" i="55"/>
  <c r="O25" i="55"/>
  <c r="K25" i="55"/>
  <c r="G25" i="55"/>
  <c r="C25" i="55"/>
  <c r="Y24" i="55"/>
  <c r="U24" i="55"/>
  <c r="Q24" i="55"/>
  <c r="M24" i="55"/>
  <c r="I24" i="55"/>
  <c r="E24" i="55"/>
  <c r="AA23" i="55"/>
  <c r="W23" i="55"/>
  <c r="S23" i="55"/>
  <c r="O23" i="55"/>
  <c r="K23" i="55"/>
  <c r="G23" i="55"/>
  <c r="C23" i="55"/>
  <c r="Y22" i="55"/>
  <c r="U22" i="55"/>
  <c r="Q22" i="55"/>
  <c r="M22" i="55"/>
  <c r="I22" i="55"/>
  <c r="E22" i="55"/>
  <c r="AA21" i="55"/>
  <c r="W21" i="55"/>
  <c r="S21" i="55"/>
  <c r="O21" i="55"/>
  <c r="K21" i="55"/>
  <c r="G21" i="55"/>
  <c r="C21" i="55"/>
  <c r="Y18" i="55"/>
  <c r="U18" i="55"/>
  <c r="Q18" i="55"/>
  <c r="M18" i="55"/>
  <c r="I18" i="55"/>
  <c r="E18" i="55"/>
  <c r="AA17" i="55"/>
  <c r="W17" i="55"/>
  <c r="S17" i="55"/>
  <c r="O17" i="55"/>
  <c r="K17" i="55"/>
  <c r="G17" i="55"/>
  <c r="C17" i="55"/>
  <c r="Y16" i="55"/>
  <c r="U16" i="55"/>
  <c r="Q16" i="55"/>
  <c r="M16" i="55"/>
  <c r="I16" i="55"/>
  <c r="E16" i="55"/>
  <c r="AA15" i="55"/>
  <c r="X30" i="55"/>
  <c r="H30" i="55"/>
  <c r="R29" i="55"/>
  <c r="B29" i="55"/>
  <c r="L28" i="55"/>
  <c r="V27" i="55"/>
  <c r="F27" i="55"/>
  <c r="P26" i="55"/>
  <c r="Z25" i="55"/>
  <c r="J25" i="55"/>
  <c r="T24" i="55"/>
  <c r="D24" i="55"/>
  <c r="N23" i="55"/>
  <c r="X22" i="55"/>
  <c r="H22" i="55"/>
  <c r="R21" i="55"/>
  <c r="B21" i="55"/>
  <c r="L18" i="55"/>
  <c r="V17" i="55"/>
  <c r="F17" i="55"/>
  <c r="P16" i="55"/>
  <c r="Z15" i="55"/>
  <c r="V15" i="55"/>
  <c r="R15" i="55"/>
  <c r="N15" i="55"/>
  <c r="J15" i="55"/>
  <c r="F15" i="55"/>
  <c r="B15" i="55"/>
  <c r="X14" i="55"/>
  <c r="T14" i="55"/>
  <c r="P14" i="55"/>
  <c r="L14" i="55"/>
  <c r="H14" i="55"/>
  <c r="D14" i="55"/>
  <c r="Z13" i="55"/>
  <c r="V13" i="55"/>
  <c r="R13" i="55"/>
  <c r="N13" i="55"/>
  <c r="J13" i="55"/>
  <c r="F13" i="55"/>
  <c r="B13" i="55"/>
  <c r="F50" i="55"/>
  <c r="J50" i="55"/>
  <c r="N50" i="55"/>
  <c r="E51" i="55"/>
  <c r="I51" i="55"/>
  <c r="M51" i="55"/>
  <c r="D52" i="55"/>
  <c r="H52" i="55"/>
  <c r="L52" i="55"/>
  <c r="C53" i="55"/>
  <c r="G53" i="55"/>
  <c r="K53" i="55"/>
  <c r="O53" i="55"/>
  <c r="F54" i="55"/>
  <c r="J54" i="55"/>
  <c r="N54" i="55"/>
  <c r="E55" i="55"/>
  <c r="I55" i="55"/>
  <c r="M55" i="55"/>
  <c r="D56" i="55"/>
  <c r="H56" i="55"/>
  <c r="L56" i="55"/>
  <c r="C57" i="55"/>
  <c r="G57" i="55"/>
  <c r="K57" i="55"/>
  <c r="O57" i="55"/>
  <c r="F58" i="55"/>
  <c r="J58" i="55"/>
  <c r="N58" i="55"/>
  <c r="E56" i="55"/>
  <c r="M56" i="55"/>
  <c r="D57" i="55"/>
  <c r="L57" i="55"/>
  <c r="C58" i="55"/>
  <c r="K58" i="55"/>
  <c r="O58" i="55"/>
  <c r="F29" i="55"/>
  <c r="Z27" i="55"/>
  <c r="T26" i="55"/>
  <c r="D26" i="55"/>
  <c r="H24" i="55"/>
  <c r="R23" i="55"/>
  <c r="L22" i="55"/>
  <c r="F21" i="55"/>
  <c r="T30" i="55"/>
  <c r="D30" i="55"/>
  <c r="N29" i="55"/>
  <c r="X28" i="55"/>
  <c r="H28" i="55"/>
  <c r="R27" i="55"/>
  <c r="B27" i="55"/>
  <c r="L26" i="55"/>
  <c r="V25" i="55"/>
  <c r="F25" i="55"/>
  <c r="P24" i="55"/>
  <c r="Z23" i="55"/>
  <c r="J23" i="55"/>
  <c r="T22" i="55"/>
  <c r="D22" i="55"/>
  <c r="N21" i="55"/>
  <c r="X18" i="55"/>
  <c r="H18" i="55"/>
  <c r="R17" i="55"/>
  <c r="B17" i="55"/>
  <c r="L16" i="55"/>
  <c r="Y15" i="55"/>
  <c r="U15" i="55"/>
  <c r="Q15" i="55"/>
  <c r="M15" i="55"/>
  <c r="I15" i="55"/>
  <c r="E15" i="55"/>
  <c r="AA14" i="55"/>
  <c r="W14" i="55"/>
  <c r="S14" i="55"/>
  <c r="O14" i="55"/>
  <c r="K14" i="55"/>
  <c r="G14" i="55"/>
  <c r="C14" i="55"/>
  <c r="Y13" i="55"/>
  <c r="U13" i="55"/>
  <c r="Q13" i="55"/>
  <c r="M13" i="55"/>
  <c r="I13" i="55"/>
  <c r="E13" i="55"/>
  <c r="C50" i="55"/>
  <c r="G50" i="55"/>
  <c r="K50" i="55"/>
  <c r="O50" i="55"/>
  <c r="F51" i="55"/>
  <c r="J51" i="55"/>
  <c r="N51" i="55"/>
  <c r="E52" i="55"/>
  <c r="I52" i="55"/>
  <c r="M52" i="55"/>
  <c r="D53" i="55"/>
  <c r="H53" i="55"/>
  <c r="L53" i="55"/>
  <c r="C54" i="55"/>
  <c r="G54" i="55"/>
  <c r="K54" i="55"/>
  <c r="O54" i="55"/>
  <c r="F55" i="55"/>
  <c r="J55" i="55"/>
  <c r="N55" i="55"/>
  <c r="I56" i="55"/>
  <c r="H57" i="55"/>
  <c r="G58" i="55"/>
  <c r="P30" i="55"/>
  <c r="Z29" i="55"/>
  <c r="J29" i="55"/>
  <c r="T28" i="55"/>
  <c r="D28" i="55"/>
  <c r="N27" i="55"/>
  <c r="X26" i="55"/>
  <c r="H26" i="55"/>
  <c r="R25" i="55"/>
  <c r="B25" i="55"/>
  <c r="L24" i="55"/>
  <c r="V23" i="55"/>
  <c r="F23" i="55"/>
  <c r="P22" i="55"/>
  <c r="Z21" i="55"/>
  <c r="J21" i="55"/>
  <c r="T18" i="55"/>
  <c r="D18" i="55"/>
  <c r="N17" i="55"/>
  <c r="X16" i="55"/>
  <c r="H16" i="55"/>
  <c r="X15" i="55"/>
  <c r="T15" i="55"/>
  <c r="P15" i="55"/>
  <c r="L15" i="55"/>
  <c r="H15" i="55"/>
  <c r="D15" i="55"/>
  <c r="Z14" i="55"/>
  <c r="V14" i="55"/>
  <c r="R14" i="55"/>
  <c r="N14" i="55"/>
  <c r="J14" i="55"/>
  <c r="F14" i="55"/>
  <c r="B14" i="55"/>
  <c r="X13" i="55"/>
  <c r="T13" i="55"/>
  <c r="P13" i="55"/>
  <c r="L13" i="55"/>
  <c r="H13" i="55"/>
  <c r="D13" i="55"/>
  <c r="D50" i="55"/>
  <c r="H50" i="55"/>
  <c r="L50" i="55"/>
  <c r="C51" i="55"/>
  <c r="G51" i="55"/>
  <c r="K51" i="55"/>
  <c r="O51" i="55"/>
  <c r="F52" i="55"/>
  <c r="J52" i="55"/>
  <c r="N52" i="55"/>
  <c r="E53" i="55"/>
  <c r="I53" i="55"/>
  <c r="M53" i="55"/>
  <c r="D54" i="55"/>
  <c r="H54" i="55"/>
  <c r="L54" i="55"/>
  <c r="C55" i="55"/>
  <c r="G55" i="55"/>
  <c r="K55" i="55"/>
  <c r="O55" i="55"/>
  <c r="F56" i="55"/>
  <c r="J56" i="55"/>
  <c r="N56" i="55"/>
  <c r="E57" i="55"/>
  <c r="I57" i="55"/>
  <c r="M57" i="55"/>
  <c r="D58" i="55"/>
  <c r="H58" i="55"/>
  <c r="L58" i="55"/>
  <c r="L30" i="55"/>
  <c r="P28" i="55"/>
  <c r="J27" i="55"/>
  <c r="N25" i="55"/>
  <c r="X24" i="55"/>
  <c r="B23" i="55"/>
  <c r="V21" i="55"/>
  <c r="P18" i="55"/>
  <c r="V29" i="55"/>
  <c r="D16" i="55"/>
  <c r="K15" i="55"/>
  <c r="U14" i="55"/>
  <c r="E14" i="55"/>
  <c r="O13" i="55"/>
  <c r="E50" i="55"/>
  <c r="H51" i="55"/>
  <c r="K52" i="55"/>
  <c r="N53" i="55"/>
  <c r="D55" i="55"/>
  <c r="G56" i="55"/>
  <c r="J57" i="55"/>
  <c r="Z17" i="55"/>
  <c r="W15" i="55"/>
  <c r="G15" i="55"/>
  <c r="Q14" i="55"/>
  <c r="AA13" i="55"/>
  <c r="K13" i="55"/>
  <c r="I50" i="55"/>
  <c r="L51" i="55"/>
  <c r="O52" i="55"/>
  <c r="E54" i="55"/>
  <c r="H55" i="55"/>
  <c r="K56" i="55"/>
  <c r="N57" i="55"/>
  <c r="J17" i="55"/>
  <c r="S15" i="55"/>
  <c r="C15" i="55"/>
  <c r="M14" i="55"/>
  <c r="W13" i="55"/>
  <c r="G13" i="55"/>
  <c r="M50" i="55"/>
  <c r="C52" i="55"/>
  <c r="F53" i="55"/>
  <c r="I54" i="55"/>
  <c r="L55" i="55"/>
  <c r="O56" i="55"/>
  <c r="E58" i="55"/>
  <c r="T16" i="55"/>
  <c r="O15" i="55"/>
  <c r="Y14" i="55"/>
  <c r="I14" i="55"/>
  <c r="S13" i="55"/>
  <c r="C13" i="55"/>
  <c r="D51" i="55"/>
  <c r="G52" i="55"/>
  <c r="J53" i="55"/>
  <c r="M54" i="55"/>
  <c r="C56" i="55"/>
  <c r="F57" i="55"/>
  <c r="I58" i="55"/>
  <c r="M58" i="55"/>
  <c r="B50" i="55"/>
  <c r="B67" i="55"/>
  <c r="B71" i="55"/>
  <c r="B80" i="55"/>
  <c r="B84" i="55"/>
  <c r="B70" i="55"/>
  <c r="B64" i="55"/>
  <c r="B68" i="55"/>
  <c r="B72" i="55"/>
  <c r="B81" i="55"/>
  <c r="B85" i="55"/>
  <c r="B83" i="55"/>
  <c r="B65" i="55"/>
  <c r="B69" i="55"/>
  <c r="B78" i="55"/>
  <c r="B82" i="55"/>
  <c r="B86" i="55"/>
  <c r="B66" i="55"/>
  <c r="B79" i="55"/>
  <c r="O67" i="55"/>
  <c r="O71" i="55"/>
  <c r="O80" i="55"/>
  <c r="O84" i="55"/>
  <c r="Q37" i="55"/>
  <c r="Q41" i="55"/>
  <c r="O65" i="55"/>
  <c r="O78" i="55"/>
  <c r="O86" i="55"/>
  <c r="Q43" i="55"/>
  <c r="O70" i="55"/>
  <c r="O83" i="55"/>
  <c r="Q40" i="55"/>
  <c r="O64" i="55"/>
  <c r="O68" i="55"/>
  <c r="O72" i="55"/>
  <c r="O81" i="55"/>
  <c r="O85" i="55"/>
  <c r="Q38" i="55"/>
  <c r="Q42" i="55"/>
  <c r="O69" i="55"/>
  <c r="O82" i="55"/>
  <c r="Q39" i="55"/>
  <c r="O66" i="55"/>
  <c r="O79" i="55"/>
  <c r="Q36" i="55"/>
  <c r="Q44" i="55"/>
  <c r="D78" i="55"/>
  <c r="H78" i="55"/>
  <c r="L78" i="55"/>
  <c r="E79" i="55"/>
  <c r="I79" i="55"/>
  <c r="M79" i="55"/>
  <c r="F80" i="55"/>
  <c r="J80" i="55"/>
  <c r="N80" i="55"/>
  <c r="G81" i="55"/>
  <c r="K81" i="55"/>
  <c r="D82" i="55"/>
  <c r="H82" i="55"/>
  <c r="L82" i="55"/>
  <c r="E83" i="55"/>
  <c r="I83" i="55"/>
  <c r="M83" i="55"/>
  <c r="F84" i="55"/>
  <c r="J84" i="55"/>
  <c r="N84" i="55"/>
  <c r="G85" i="55"/>
  <c r="K85" i="55"/>
  <c r="D86" i="55"/>
  <c r="H86" i="55"/>
  <c r="L86" i="55"/>
  <c r="C85" i="55"/>
  <c r="C81" i="55"/>
  <c r="D64" i="55"/>
  <c r="H64" i="55"/>
  <c r="L64" i="55"/>
  <c r="E65" i="55"/>
  <c r="I65" i="55"/>
  <c r="M65" i="55"/>
  <c r="F66" i="55"/>
  <c r="J66" i="55"/>
  <c r="N66" i="55"/>
  <c r="G67" i="55"/>
  <c r="K67" i="55"/>
  <c r="D68" i="55"/>
  <c r="H68" i="55"/>
  <c r="L68" i="55"/>
  <c r="E69" i="55"/>
  <c r="I69" i="55"/>
  <c r="M69" i="55"/>
  <c r="F70" i="55"/>
  <c r="J70" i="55"/>
  <c r="N70" i="55"/>
  <c r="G71" i="55"/>
  <c r="K71" i="55"/>
  <c r="D72" i="55"/>
  <c r="H72" i="55"/>
  <c r="L72" i="55"/>
  <c r="C71" i="55"/>
  <c r="C67" i="55"/>
  <c r="B57" i="55"/>
  <c r="B53" i="55"/>
  <c r="C36" i="55"/>
  <c r="G36" i="55"/>
  <c r="K36" i="55"/>
  <c r="O36" i="55"/>
  <c r="F78" i="55"/>
  <c r="J78" i="55"/>
  <c r="N78" i="55"/>
  <c r="G79" i="55"/>
  <c r="K79" i="55"/>
  <c r="D80" i="55"/>
  <c r="H80" i="55"/>
  <c r="L80" i="55"/>
  <c r="E81" i="55"/>
  <c r="I81" i="55"/>
  <c r="M81" i="55"/>
  <c r="F82" i="55"/>
  <c r="J82" i="55"/>
  <c r="N82" i="55"/>
  <c r="G83" i="55"/>
  <c r="K83" i="55"/>
  <c r="D84" i="55"/>
  <c r="H84" i="55"/>
  <c r="L84" i="55"/>
  <c r="E78" i="55"/>
  <c r="M78" i="55"/>
  <c r="J79" i="55"/>
  <c r="G80" i="55"/>
  <c r="D81" i="55"/>
  <c r="L81" i="55"/>
  <c r="I82" i="55"/>
  <c r="F83" i="55"/>
  <c r="N83" i="55"/>
  <c r="K84" i="55"/>
  <c r="F85" i="55"/>
  <c r="L85" i="55"/>
  <c r="F86" i="55"/>
  <c r="K86" i="55"/>
  <c r="C84" i="55"/>
  <c r="C79" i="55"/>
  <c r="G64" i="55"/>
  <c r="M64" i="55"/>
  <c r="G65" i="55"/>
  <c r="L65" i="55"/>
  <c r="G66" i="55"/>
  <c r="L66" i="55"/>
  <c r="F67" i="55"/>
  <c r="L67" i="55"/>
  <c r="F68" i="55"/>
  <c r="K68" i="55"/>
  <c r="F69" i="55"/>
  <c r="K69" i="55"/>
  <c r="E70" i="55"/>
  <c r="K70" i="55"/>
  <c r="E71" i="55"/>
  <c r="J71" i="55"/>
  <c r="E72" i="55"/>
  <c r="J72" i="55"/>
  <c r="C72" i="55"/>
  <c r="C66" i="55"/>
  <c r="B54" i="55"/>
  <c r="D36" i="55"/>
  <c r="I36" i="55"/>
  <c r="N36" i="55"/>
  <c r="E37" i="55"/>
  <c r="I37" i="55"/>
  <c r="M37" i="55"/>
  <c r="C38" i="55"/>
  <c r="G38" i="55"/>
  <c r="K38" i="55"/>
  <c r="O38" i="55"/>
  <c r="E39" i="55"/>
  <c r="I39" i="55"/>
  <c r="M39" i="55"/>
  <c r="C40" i="55"/>
  <c r="G40" i="55"/>
  <c r="K40" i="55"/>
  <c r="O40" i="55"/>
  <c r="E41" i="55"/>
  <c r="I41" i="55"/>
  <c r="M41" i="55"/>
  <c r="C42" i="55"/>
  <c r="G42" i="55"/>
  <c r="K42" i="55"/>
  <c r="O42" i="55"/>
  <c r="E43" i="55"/>
  <c r="I43" i="55"/>
  <c r="M43" i="55"/>
  <c r="C44" i="55"/>
  <c r="G44" i="55"/>
  <c r="K44" i="55"/>
  <c r="O44" i="55"/>
  <c r="B42" i="55"/>
  <c r="B38" i="55"/>
  <c r="G78" i="55"/>
  <c r="F79" i="55"/>
  <c r="E80" i="55"/>
  <c r="F81" i="55"/>
  <c r="E82" i="55"/>
  <c r="D83" i="55"/>
  <c r="E84" i="55"/>
  <c r="D85" i="55"/>
  <c r="J85" i="55"/>
  <c r="G86" i="55"/>
  <c r="N86" i="55"/>
  <c r="C80" i="55"/>
  <c r="I64" i="55"/>
  <c r="D65" i="55"/>
  <c r="K65" i="55"/>
  <c r="H66" i="55"/>
  <c r="D67" i="55"/>
  <c r="J67" i="55"/>
  <c r="G68" i="55"/>
  <c r="N68" i="55"/>
  <c r="J69" i="55"/>
  <c r="G70" i="55"/>
  <c r="M70" i="55"/>
  <c r="I71" i="55"/>
  <c r="F72" i="55"/>
  <c r="M72" i="55"/>
  <c r="C68" i="55"/>
  <c r="B55" i="55"/>
  <c r="E36" i="55"/>
  <c r="L36" i="55"/>
  <c r="D37" i="55"/>
  <c r="J37" i="55"/>
  <c r="O37" i="55"/>
  <c r="F38" i="55"/>
  <c r="L38" i="55"/>
  <c r="C39" i="55"/>
  <c r="H39" i="55"/>
  <c r="N39" i="55"/>
  <c r="E40" i="55"/>
  <c r="J40" i="55"/>
  <c r="P40" i="55"/>
  <c r="G41" i="55"/>
  <c r="L41" i="55"/>
  <c r="D42" i="55"/>
  <c r="I42" i="55"/>
  <c r="N42" i="55"/>
  <c r="F43" i="55"/>
  <c r="K43" i="55"/>
  <c r="P43" i="55"/>
  <c r="H44" i="55"/>
  <c r="M44" i="55"/>
  <c r="B43" i="55"/>
  <c r="B37" i="55"/>
  <c r="I78" i="55"/>
  <c r="H79" i="55"/>
  <c r="I80" i="55"/>
  <c r="H81" i="55"/>
  <c r="G82" i="55"/>
  <c r="H83" i="55"/>
  <c r="G84" i="55"/>
  <c r="E85" i="55"/>
  <c r="M85" i="55"/>
  <c r="I86" i="55"/>
  <c r="C86" i="55"/>
  <c r="C78" i="55"/>
  <c r="J64" i="55"/>
  <c r="F65" i="55"/>
  <c r="N65" i="55"/>
  <c r="I66" i="55"/>
  <c r="E67" i="55"/>
  <c r="M67" i="55"/>
  <c r="I68" i="55"/>
  <c r="D69" i="55"/>
  <c r="L69" i="55"/>
  <c r="H70" i="55"/>
  <c r="D71" i="55"/>
  <c r="L71" i="55"/>
  <c r="G72" i="55"/>
  <c r="N72" i="55"/>
  <c r="C65" i="55"/>
  <c r="B52" i="55"/>
  <c r="F36" i="55"/>
  <c r="M36" i="55"/>
  <c r="F37" i="55"/>
  <c r="K37" i="55"/>
  <c r="P37" i="55"/>
  <c r="H38" i="55"/>
  <c r="M38" i="55"/>
  <c r="D39" i="55"/>
  <c r="J39" i="55"/>
  <c r="O39" i="55"/>
  <c r="F40" i="55"/>
  <c r="L40" i="55"/>
  <c r="C41" i="55"/>
  <c r="H41" i="55"/>
  <c r="N41" i="55"/>
  <c r="E42" i="55"/>
  <c r="J42" i="55"/>
  <c r="P42" i="55"/>
  <c r="G43" i="55"/>
  <c r="L43" i="55"/>
  <c r="D44" i="55"/>
  <c r="I44" i="55"/>
  <c r="N44" i="55"/>
  <c r="B41" i="55"/>
  <c r="B36" i="55"/>
  <c r="K78" i="55"/>
  <c r="L79" i="55"/>
  <c r="K80" i="55"/>
  <c r="J81" i="55"/>
  <c r="K82" i="55"/>
  <c r="J83" i="55"/>
  <c r="I84" i="55"/>
  <c r="H85" i="55"/>
  <c r="N85" i="55"/>
  <c r="J86" i="55"/>
  <c r="C83" i="55"/>
  <c r="E64" i="55"/>
  <c r="K64" i="55"/>
  <c r="H65" i="55"/>
  <c r="D66" i="55"/>
  <c r="K66" i="55"/>
  <c r="H67" i="55"/>
  <c r="N67" i="55"/>
  <c r="J68" i="55"/>
  <c r="G69" i="55"/>
  <c r="N69" i="55"/>
  <c r="I70" i="55"/>
  <c r="F71" i="55"/>
  <c r="M71" i="55"/>
  <c r="I72" i="55"/>
  <c r="C70" i="55"/>
  <c r="C64" i="55"/>
  <c r="B58" i="55"/>
  <c r="B51" i="55"/>
  <c r="H36" i="55"/>
  <c r="P36" i="55"/>
  <c r="G37" i="55"/>
  <c r="L37" i="55"/>
  <c r="D38" i="55"/>
  <c r="I38" i="55"/>
  <c r="N38" i="55"/>
  <c r="F39" i="55"/>
  <c r="D79" i="55"/>
  <c r="M82" i="55"/>
  <c r="E86" i="55"/>
  <c r="N64" i="55"/>
  <c r="I67" i="55"/>
  <c r="D70" i="55"/>
  <c r="K72" i="55"/>
  <c r="B56" i="55"/>
  <c r="H37" i="55"/>
  <c r="P38" i="55"/>
  <c r="P39" i="55"/>
  <c r="M40" i="55"/>
  <c r="J41" i="55"/>
  <c r="F42" i="55"/>
  <c r="C43" i="55"/>
  <c r="N43" i="55"/>
  <c r="J44" i="55"/>
  <c r="B40" i="55"/>
  <c r="N79" i="55"/>
  <c r="L83" i="55"/>
  <c r="M86" i="55"/>
  <c r="J65" i="55"/>
  <c r="E68" i="55"/>
  <c r="L70" i="55"/>
  <c r="C69" i="55"/>
  <c r="N37" i="55"/>
  <c r="G39" i="55"/>
  <c r="D40" i="55"/>
  <c r="N40" i="55"/>
  <c r="K41" i="55"/>
  <c r="H42" i="55"/>
  <c r="D43" i="55"/>
  <c r="O43" i="55"/>
  <c r="L44" i="55"/>
  <c r="B39" i="55"/>
  <c r="M80" i="55"/>
  <c r="M84" i="55"/>
  <c r="C82" i="55"/>
  <c r="E66" i="55"/>
  <c r="M68" i="55"/>
  <c r="H71" i="55"/>
  <c r="J36" i="55"/>
  <c r="E38" i="55"/>
  <c r="K39" i="55"/>
  <c r="H40" i="55"/>
  <c r="D41" i="55"/>
  <c r="O41" i="55"/>
  <c r="L42" i="55"/>
  <c r="H43" i="55"/>
  <c r="E44" i="55"/>
  <c r="P44" i="55"/>
  <c r="N81" i="55"/>
  <c r="I85" i="55"/>
  <c r="F64" i="55"/>
  <c r="M66" i="55"/>
  <c r="H69" i="55"/>
  <c r="N71" i="55"/>
  <c r="C37" i="55"/>
  <c r="J38" i="55"/>
  <c r="L39" i="55"/>
  <c r="I40" i="55"/>
  <c r="F41" i="55"/>
  <c r="P41" i="55"/>
  <c r="M42" i="55"/>
  <c r="J43" i="55"/>
  <c r="F44" i="55"/>
  <c r="B44" i="55"/>
  <c r="B21" i="5" l="1"/>
  <c r="C21" i="5"/>
  <c r="D21" i="5"/>
  <c r="E21" i="5"/>
  <c r="F21" i="5"/>
  <c r="G21" i="5"/>
  <c r="H21" i="5"/>
  <c r="I21" i="5"/>
  <c r="J21" i="5"/>
  <c r="K21" i="5"/>
  <c r="L21" i="5"/>
  <c r="M21" i="5"/>
  <c r="N21" i="5"/>
  <c r="O21" i="5"/>
  <c r="P21" i="5"/>
  <c r="Q21" i="5"/>
  <c r="R21" i="5"/>
  <c r="S21" i="5"/>
  <c r="T21" i="5"/>
  <c r="U21" i="5"/>
  <c r="V21" i="5"/>
  <c r="W21" i="5"/>
  <c r="X21" i="5"/>
  <c r="Y21" i="5"/>
  <c r="Z21" i="5"/>
  <c r="AA21" i="5"/>
  <c r="B21"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alcChain>
</file>

<file path=xl/sharedStrings.xml><?xml version="1.0" encoding="utf-8"?>
<sst xmlns="http://schemas.openxmlformats.org/spreadsheetml/2006/main" count="1357" uniqueCount="120">
  <si>
    <t>TOTAL</t>
  </si>
  <si>
    <t>BRETAGNE</t>
  </si>
  <si>
    <t>ILE-DE-FRANCE</t>
  </si>
  <si>
    <t>PAYS DE LA LOIRE</t>
  </si>
  <si>
    <t>PROVENCE-ALPES-COTE D'AZUR</t>
  </si>
  <si>
    <t>CORSE</t>
  </si>
  <si>
    <t>Etablissements par région</t>
  </si>
  <si>
    <t>Ecrans par région</t>
  </si>
  <si>
    <t>Indice de fréquentation par région</t>
  </si>
  <si>
    <t>Recette moyenne par entrée par région (€)</t>
  </si>
  <si>
    <t>Recettes guichets par région (M€)</t>
  </si>
  <si>
    <t>Entrées par région (millions)</t>
  </si>
  <si>
    <t>Séances par région (milliers)</t>
  </si>
  <si>
    <t>Etablissements Art et Essai par région</t>
  </si>
  <si>
    <t>Multiplexes (8 écrans et plus) par région</t>
  </si>
  <si>
    <t>Fauteuils par région</t>
  </si>
  <si>
    <t>Taux d'occupation des fauteuils par région</t>
  </si>
  <si>
    <t>Définitions et sources</t>
  </si>
  <si>
    <t>Etablissements</t>
  </si>
  <si>
    <t>Ecrans</t>
  </si>
  <si>
    <t>Fauteuils</t>
  </si>
  <si>
    <t>Multiplexes (établissements de 8 écrans et plus)</t>
  </si>
  <si>
    <t>Séances</t>
  </si>
  <si>
    <t>Entrées</t>
  </si>
  <si>
    <t>Recettes</t>
  </si>
  <si>
    <t>Recette moyenne par entrée</t>
  </si>
  <si>
    <t>Indice de fréquentation</t>
  </si>
  <si>
    <t>Taux moyen d'occupation des fauteuils</t>
  </si>
  <si>
    <t>Réglementation</t>
  </si>
  <si>
    <t>Définitions</t>
  </si>
  <si>
    <t>Sources</t>
  </si>
  <si>
    <t>EQUIPEMENT ET RESULTATS DES REGIONS</t>
  </si>
  <si>
    <t>Retour au menu "Régions"</t>
  </si>
  <si>
    <t>Etablissements Art et Essai</t>
  </si>
  <si>
    <t>Etablissements de la petite exploitation</t>
  </si>
  <si>
    <t>Etablissements de la moyenne exploitation</t>
  </si>
  <si>
    <t>Etablissements de la grande exploitation</t>
  </si>
  <si>
    <t>2004</t>
  </si>
  <si>
    <t>2005</t>
  </si>
  <si>
    <t>2006</t>
  </si>
  <si>
    <t>2007</t>
  </si>
  <si>
    <t>2008</t>
  </si>
  <si>
    <t>2009</t>
  </si>
  <si>
    <t>2010</t>
  </si>
  <si>
    <t>2011</t>
  </si>
  <si>
    <t>2012</t>
  </si>
  <si>
    <t>Ecrans des établissements Art et Essai par région</t>
  </si>
  <si>
    <t>Taux d'occupation des fauteuils des établissements Art et Essai par région</t>
  </si>
  <si>
    <t>Indice de fréquentation des établissements Art et Essai par région</t>
  </si>
  <si>
    <t>Recette moyenne par entrée des établissements Art et Essai par région (€)</t>
  </si>
  <si>
    <t>Recettes guichets des établissements Art et Essai par région (M€)</t>
  </si>
  <si>
    <t>Entrées des établissements Art et Essai par région (millions)</t>
  </si>
  <si>
    <t>Séances des établissements Art et Essai par région (milliers)</t>
  </si>
  <si>
    <t>Fauteuils des établissements Art et Essai par région</t>
  </si>
  <si>
    <t>2013</t>
  </si>
  <si>
    <t>2014</t>
  </si>
  <si>
    <t>Résultats totaux</t>
  </si>
  <si>
    <t>écrans</t>
  </si>
  <si>
    <t>fauteuils</t>
  </si>
  <si>
    <t>entrées (millions)</t>
  </si>
  <si>
    <t>recettes (M€)</t>
  </si>
  <si>
    <t>RME (€)</t>
  </si>
  <si>
    <t>indice de fréquentation</t>
  </si>
  <si>
    <t>établissements</t>
  </si>
  <si>
    <t>multiplexes (8 écrans et plus)</t>
  </si>
  <si>
    <t>séances (milliers)</t>
  </si>
  <si>
    <t>taux d'occupation des fauteuils (%)</t>
  </si>
  <si>
    <t>Résultats des établissements Art et Essai</t>
  </si>
  <si>
    <t>Rechercher la région dans la liste suivante</t>
  </si>
  <si>
    <t>REGION</t>
  </si>
  <si>
    <t>Fiche récapitulative</t>
  </si>
  <si>
    <t>Ensemble du parc</t>
  </si>
  <si>
    <t>AUVERGNE-RHONE-ALPES</t>
  </si>
  <si>
    <t>BOURGOGNE-FRANCHE-COMTE</t>
  </si>
  <si>
    <t>CENTRE-VAL DE LOIRE</t>
  </si>
  <si>
    <t>NORMANDIE</t>
  </si>
  <si>
    <t>2015</t>
  </si>
  <si>
    <t>GRAND EST</t>
  </si>
  <si>
    <t>HAUTS-DE-FRANCE</t>
  </si>
  <si>
    <t>NOUVELLE AQUITAINE</t>
  </si>
  <si>
    <t>OCCITANIE</t>
  </si>
  <si>
    <t>2016</t>
  </si>
  <si>
    <t>2017</t>
  </si>
  <si>
    <t>Etablissements à moins de 80 000 entrées annuelles par région</t>
  </si>
  <si>
    <t>Taux d'occupation des fauteuils des établissements à moins de 80 000 entrées annuelles par région</t>
  </si>
  <si>
    <t>Indice de fréquentation des établissements à moins de 80 000 entrées annuelles par région</t>
  </si>
  <si>
    <t>Recette moyenne par entrée des établissements à moins de 80 000 entrées annuelles par région (€)</t>
  </si>
  <si>
    <t>Recettes guichets des établissements à moins de 80 000 entrées annuelles par région (M€)</t>
  </si>
  <si>
    <t>Entrées des établissements à moins de 80 000 entrées annuelles par région (millions)</t>
  </si>
  <si>
    <t>Séances des établissements à moins de 80 000 entrées annuelles par région (milliers)</t>
  </si>
  <si>
    <t>Fauteuils des établissements à moins de 80 000 entrées annuelles par région</t>
  </si>
  <si>
    <t>Ecrans des établissements à moins de 80 000 entrées annuelles par région</t>
  </si>
  <si>
    <t>Etablissements de 80 000 à 450 000 entrées annuelles par région</t>
  </si>
  <si>
    <t>Taux d'occupation des fauteuils des établissements de 80 000 à 450 000 entrées annuelles par région</t>
  </si>
  <si>
    <t>Indice de fréquentation des établissements de 80 000 à 450 000 entrées annuelles par région</t>
  </si>
  <si>
    <t>Recette moyenne par entrée des établissements de 80 000 à 450 000 entrées annuelles par région (€)</t>
  </si>
  <si>
    <t>Recettes guichets des établissements de 80 000 à 450 000 entrées annuelles par région (M€)</t>
  </si>
  <si>
    <t>Entrées des établissements de 80 000 à 450 000 entrées annuelles par région (millions)</t>
  </si>
  <si>
    <t>Séances des établissements de 80 000 à 450 000 entrées annuelles par région (milliers)</t>
  </si>
  <si>
    <t>Fauteuils des établissements de 80 000 à 450 000 entrées annuelles par région</t>
  </si>
  <si>
    <t>Ecrans des établissements de 80 000 à 450 000 entrées annuelles par région</t>
  </si>
  <si>
    <t>Ecrans des établissements à 450 000 entrées annuelles ou plus par région</t>
  </si>
  <si>
    <t>Etablissements à 450 000 entrées annuelles ou plus par région</t>
  </si>
  <si>
    <t>Taux d'occupation des fauteuils des établissements à 450 000 entrées annuelles ou plus par région</t>
  </si>
  <si>
    <t>Indice de fréquentation des établissements à 450 000 entrées annuelles ou plus par région</t>
  </si>
  <si>
    <t>Recette moyenne par entrée des établissements à 450 000 entrées annuelles ou plus par région (€)</t>
  </si>
  <si>
    <t>Recettes guichets des établissements à 450 000 entrées annuelles ou plus par région (M€)</t>
  </si>
  <si>
    <t>Entrées des établissements à 450 000 entrées annuelles ou plus par région (millions)</t>
  </si>
  <si>
    <t>Séances des établissements à 450 000 entrées annuelles ou plus par région (milliers)</t>
  </si>
  <si>
    <t>Fauteuils des établissements à 450 000 entrées annuelles ou plus par région</t>
  </si>
  <si>
    <t>Résultats des établissements à moins de 80 000 entrées annuelles</t>
  </si>
  <si>
    <t>Résultats des établissements de 80 000 à 450 000 entrées annuelles</t>
  </si>
  <si>
    <t>Résultats des établissements à 450 000 entrées annuelles</t>
  </si>
  <si>
    <t>2018</t>
  </si>
  <si>
    <t>2019</t>
  </si>
  <si>
    <t>2020</t>
  </si>
  <si>
    <t>2021</t>
  </si>
  <si>
    <t>2022</t>
  </si>
  <si>
    <t>2023</t>
  </si>
  <si>
    <t>Mis à jour le 24 septembre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</si>
</sst>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0,"/>
    <numFmt numFmtId="166" formatCode="#,##0.0"/>
    <numFmt numFmtId="167" formatCode="#,##0.000,,"/>
    <numFmt numFmtId="168" formatCode="0.0"/>
  </numFmts>
  <fonts count="22" x14ac:knownFonts="1">
    <font>
      <sz val="10"/>
      <name val="Arial"/>
    </font>
    <font>
      <sz val="8"/>
      <name val="Arial"/>
      <family val="2"/>
    </font>
    <font>
      <sz val="10"/>
      <color indexed="8"/>
      <name val="Arial"/>
      <family val="2"/>
    </font>
    <font>
      <sz val="9"/>
      <color indexed="8"/>
      <name val="Arial"/>
      <family val="2"/>
    </font>
    <font>
      <sz val="9"/>
      <name val="Arial"/>
      <family val="2"/>
    </font>
    <font>
      <b/>
      <sz val="9"/>
      <color indexed="8"/>
      <name val="Arial"/>
      <family val="2"/>
    </font>
    <font>
      <b/>
      <sz val="9"/>
      <name val="Arial"/>
      <family val="2"/>
    </font>
    <font>
      <b/>
      <sz val="10"/>
      <name val="Arial"/>
      <family val="2"/>
    </font>
    <font>
      <sz val="10"/>
      <name val="Arial"/>
      <family val="2"/>
    </font>
    <font>
      <b/>
      <sz val="20"/>
      <name val="Arial"/>
      <family val="2"/>
    </font>
    <font>
      <sz val="12"/>
      <name val="Arial"/>
      <family val="2"/>
    </font>
    <font>
      <u/>
      <sz val="10"/>
      <color indexed="12"/>
      <name val="Arial"/>
      <family val="2"/>
    </font>
    <font>
      <u/>
      <sz val="12"/>
      <name val="Arial"/>
      <family val="2"/>
    </font>
    <font>
      <u/>
      <sz val="12"/>
      <color theme="1"/>
      <name val="Arial"/>
      <family val="2"/>
    </font>
    <font>
      <sz val="10"/>
      <color indexed="12"/>
      <name val="Arial"/>
      <family val="2"/>
    </font>
    <font>
      <b/>
      <sz val="12"/>
      <name val="Arial"/>
      <family val="2"/>
    </font>
    <font>
      <b/>
      <sz val="10"/>
      <color theme="8" tint="-0.249977111117893"/>
      <name val="Arial"/>
      <family val="2"/>
    </font>
    <font>
      <sz val="10"/>
      <color theme="8" tint="-0.249977111117893"/>
      <name val="Arial"/>
      <family val="2"/>
    </font>
    <font>
      <sz val="10"/>
      <color theme="0"/>
      <name val="Arial"/>
      <family val="2"/>
    </font>
    <font>
      <sz val="10"/>
      <name val="MS Sans Serif"/>
      <family val="2"/>
    </font>
    <font>
      <sz val="10"/>
      <color rgb="FF00B0F0"/>
      <name val="Arial"/>
      <family val="2"/>
    </font>
    <font>
      <sz val="8"/>
      <name val="Arial"/>
      <family val="2"/>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9">
    <xf numFmtId="0" fontId="0" fillId="0" borderId="0"/>
    <xf numFmtId="0" fontId="2" fillId="0" borderId="0"/>
    <xf numFmtId="0" fontId="2" fillId="0" borderId="0"/>
    <xf numFmtId="0" fontId="2" fillId="0" borderId="0"/>
    <xf numFmtId="0" fontId="2" fillId="0" borderId="0"/>
    <xf numFmtId="0" fontId="2" fillId="0" borderId="0"/>
    <xf numFmtId="0" fontId="8" fillId="0" borderId="0"/>
    <xf numFmtId="0" fontId="11" fillId="0" borderId="0" applyNumberFormat="0" applyFill="0" applyBorder="0" applyAlignment="0" applyProtection="0">
      <alignment vertical="top"/>
      <protection locked="0"/>
    </xf>
    <xf numFmtId="0" fontId="19" fillId="0" borderId="0"/>
  </cellStyleXfs>
  <cellXfs count="108">
    <xf numFmtId="0" fontId="0" fillId="0" borderId="0" xfId="0"/>
    <xf numFmtId="0" fontId="4" fillId="0" borderId="0" xfId="0" applyFont="1" applyFill="1" applyBorder="1" applyAlignment="1"/>
    <xf numFmtId="0" fontId="6" fillId="0" borderId="0" xfId="0" applyFont="1" applyFill="1" applyBorder="1" applyAlignment="1"/>
    <xf numFmtId="0" fontId="7" fillId="0" borderId="0" xfId="0" applyFont="1" applyFill="1" applyBorder="1" applyAlignment="1"/>
    <xf numFmtId="0" fontId="4" fillId="0" borderId="0" xfId="0" applyFont="1" applyFill="1" applyBorder="1" applyAlignment="1">
      <alignment horizontal="right"/>
    </xf>
    <xf numFmtId="0" fontId="5" fillId="0" borderId="1" xfId="2" applyFont="1" applyFill="1" applyBorder="1" applyAlignment="1">
      <alignment horizontal="center"/>
    </xf>
    <xf numFmtId="0" fontId="5" fillId="0" borderId="1" xfId="2" applyFont="1" applyFill="1" applyBorder="1" applyAlignment="1">
      <alignment horizontal="right"/>
    </xf>
    <xf numFmtId="0" fontId="3" fillId="0" borderId="1" xfId="2" applyFont="1" applyFill="1" applyBorder="1" applyAlignment="1"/>
    <xf numFmtId="3" fontId="3" fillId="0" borderId="1" xfId="2" applyNumberFormat="1" applyFont="1" applyFill="1" applyBorder="1" applyAlignment="1">
      <alignment horizontal="right"/>
    </xf>
    <xf numFmtId="0" fontId="6" fillId="0" borderId="1" xfId="0" applyFont="1" applyFill="1" applyBorder="1" applyAlignment="1"/>
    <xf numFmtId="3" fontId="6" fillId="0" borderId="1" xfId="0" applyNumberFormat="1" applyFont="1" applyFill="1" applyBorder="1" applyAlignment="1">
      <alignment horizontal="right"/>
    </xf>
    <xf numFmtId="0" fontId="5" fillId="0" borderId="1" xfId="5" applyFont="1" applyFill="1" applyBorder="1" applyAlignment="1">
      <alignment horizontal="center"/>
    </xf>
    <xf numFmtId="0" fontId="5" fillId="0" borderId="1" xfId="5" applyFont="1" applyFill="1" applyBorder="1" applyAlignment="1">
      <alignment horizontal="right"/>
    </xf>
    <xf numFmtId="0" fontId="3" fillId="0" borderId="1" xfId="5" applyFont="1" applyFill="1" applyBorder="1" applyAlignment="1"/>
    <xf numFmtId="0" fontId="5" fillId="0" borderId="1" xfId="1" applyFont="1" applyFill="1" applyBorder="1" applyAlignment="1">
      <alignment horizontal="center"/>
    </xf>
    <xf numFmtId="0" fontId="3" fillId="0" borderId="1" xfId="1" applyFont="1" applyFill="1" applyBorder="1" applyAlignment="1"/>
    <xf numFmtId="0" fontId="5" fillId="0" borderId="1" xfId="4" applyFont="1" applyFill="1" applyBorder="1" applyAlignment="1">
      <alignment horizontal="center"/>
    </xf>
    <xf numFmtId="0" fontId="5" fillId="0" borderId="1" xfId="4" applyFont="1" applyFill="1" applyBorder="1" applyAlignment="1">
      <alignment horizontal="right"/>
    </xf>
    <xf numFmtId="0" fontId="3" fillId="0" borderId="1" xfId="4" applyFont="1" applyFill="1" applyBorder="1" applyAlignment="1"/>
    <xf numFmtId="3" fontId="3" fillId="0" borderId="1" xfId="4" applyNumberFormat="1" applyFont="1" applyFill="1" applyBorder="1" applyAlignment="1">
      <alignment horizontal="right"/>
    </xf>
    <xf numFmtId="0" fontId="5" fillId="0" borderId="1" xfId="3" applyFont="1" applyFill="1" applyBorder="1" applyAlignment="1">
      <alignment horizontal="center"/>
    </xf>
    <xf numFmtId="0" fontId="5" fillId="0" borderId="1" xfId="3" applyFont="1" applyFill="1" applyBorder="1" applyAlignment="1">
      <alignment horizontal="right"/>
    </xf>
    <xf numFmtId="0" fontId="3" fillId="0" borderId="1" xfId="3" applyFont="1" applyFill="1" applyBorder="1" applyAlignment="1"/>
    <xf numFmtId="3" fontId="3" fillId="0" borderId="1" xfId="3" applyNumberFormat="1" applyFont="1" applyFill="1" applyBorder="1" applyAlignment="1">
      <alignment horizontal="right"/>
    </xf>
    <xf numFmtId="164" fontId="3" fillId="0" borderId="1" xfId="5" applyNumberFormat="1" applyFont="1" applyFill="1" applyBorder="1" applyAlignment="1">
      <alignment horizontal="right"/>
    </xf>
    <xf numFmtId="164" fontId="6" fillId="0" borderId="1" xfId="0" applyNumberFormat="1" applyFont="1" applyFill="1" applyBorder="1" applyAlignment="1">
      <alignment horizontal="right"/>
    </xf>
    <xf numFmtId="165" fontId="3" fillId="0" borderId="1" xfId="5" applyNumberFormat="1" applyFont="1" applyFill="1" applyBorder="1" applyAlignment="1">
      <alignment horizontal="right"/>
    </xf>
    <xf numFmtId="165" fontId="6" fillId="0" borderId="1" xfId="0" applyNumberFormat="1" applyFont="1" applyFill="1" applyBorder="1" applyAlignment="1">
      <alignment horizontal="right"/>
    </xf>
    <xf numFmtId="166" fontId="3" fillId="0" borderId="1" xfId="2" applyNumberFormat="1" applyFont="1" applyFill="1" applyBorder="1" applyAlignment="1">
      <alignment horizontal="right"/>
    </xf>
    <xf numFmtId="166" fontId="6" fillId="0" borderId="1" xfId="0" applyNumberFormat="1" applyFont="1" applyFill="1" applyBorder="1" applyAlignment="1">
      <alignment horizontal="right"/>
    </xf>
    <xf numFmtId="4" fontId="3" fillId="0" borderId="1" xfId="2" applyNumberFormat="1" applyFont="1" applyFill="1" applyBorder="1" applyAlignment="1">
      <alignment horizontal="right"/>
    </xf>
    <xf numFmtId="4" fontId="6" fillId="0" borderId="1" xfId="0" applyNumberFormat="1" applyFont="1" applyFill="1" applyBorder="1" applyAlignment="1">
      <alignment horizontal="right"/>
    </xf>
    <xf numFmtId="0" fontId="9" fillId="0" borderId="0" xfId="6" applyFont="1"/>
    <xf numFmtId="0" fontId="10" fillId="0" borderId="0" xfId="6" applyFont="1" applyAlignment="1">
      <alignment vertical="center"/>
    </xf>
    <xf numFmtId="0" fontId="12" fillId="0" borderId="0" xfId="7" applyFont="1" applyBorder="1" applyAlignment="1" applyProtection="1">
      <alignment horizontal="left" vertical="center"/>
    </xf>
    <xf numFmtId="0" fontId="13" fillId="0" borderId="0" xfId="7" applyFont="1" applyBorder="1" applyAlignment="1" applyProtection="1">
      <alignment vertical="center"/>
    </xf>
    <xf numFmtId="0" fontId="8" fillId="0" borderId="0" xfId="6" applyFont="1"/>
    <xf numFmtId="3" fontId="8" fillId="0" borderId="0" xfId="6" applyNumberFormat="1" applyFont="1"/>
    <xf numFmtId="0" fontId="11" fillId="0" borderId="0" xfId="7" applyFont="1" applyAlignment="1" applyProtection="1"/>
    <xf numFmtId="3" fontId="14" fillId="0" borderId="0" xfId="6" applyNumberFormat="1" applyFont="1"/>
    <xf numFmtId="0" fontId="14" fillId="0" borderId="0" xfId="6" applyFont="1"/>
    <xf numFmtId="0" fontId="15" fillId="0" borderId="0" xfId="6" applyFont="1"/>
    <xf numFmtId="0" fontId="8" fillId="0" borderId="0" xfId="6"/>
    <xf numFmtId="0" fontId="15" fillId="0" borderId="0" xfId="0" applyFont="1" applyAlignment="1">
      <alignment vertical="center"/>
    </xf>
    <xf numFmtId="0" fontId="10" fillId="0" borderId="0" xfId="0" applyFont="1" applyAlignment="1">
      <alignment vertical="center"/>
    </xf>
    <xf numFmtId="0" fontId="12" fillId="0" borderId="0" xfId="7" applyFont="1" applyBorder="1" applyAlignment="1" applyProtection="1">
      <alignment vertical="center"/>
    </xf>
    <xf numFmtId="0" fontId="7" fillId="0" borderId="0" xfId="6" applyFont="1" applyFill="1" applyBorder="1" applyAlignment="1"/>
    <xf numFmtId="0" fontId="4" fillId="0" borderId="0" xfId="6" applyFont="1" applyFill="1" applyBorder="1" applyAlignment="1"/>
    <xf numFmtId="0" fontId="4" fillId="0" borderId="0" xfId="6" applyFont="1" applyFill="1" applyBorder="1" applyAlignment="1">
      <alignment horizontal="right"/>
    </xf>
    <xf numFmtId="0" fontId="6" fillId="0" borderId="0" xfId="6" applyFont="1" applyFill="1" applyBorder="1" applyAlignment="1"/>
    <xf numFmtId="0" fontId="6" fillId="0" borderId="1" xfId="6" applyFont="1" applyFill="1" applyBorder="1" applyAlignment="1"/>
    <xf numFmtId="3" fontId="8" fillId="0" borderId="0" xfId="6" applyNumberFormat="1" applyFont="1" applyAlignment="1">
      <alignment horizontal="right"/>
    </xf>
    <xf numFmtId="0" fontId="8" fillId="0" borderId="0" xfId="6" applyFont="1" applyAlignment="1">
      <alignment horizontal="right"/>
    </xf>
    <xf numFmtId="3" fontId="14" fillId="0" borderId="0" xfId="6" applyNumberFormat="1" applyFont="1" applyAlignment="1">
      <alignment horizontal="right"/>
    </xf>
    <xf numFmtId="0" fontId="14" fillId="0" borderId="0" xfId="6" applyFont="1" applyAlignment="1">
      <alignment horizontal="right"/>
    </xf>
    <xf numFmtId="0" fontId="7" fillId="0" borderId="0" xfId="6" applyFont="1"/>
    <xf numFmtId="0" fontId="8" fillId="0" borderId="0" xfId="6" applyAlignment="1">
      <alignment horizontal="right"/>
    </xf>
    <xf numFmtId="0" fontId="8" fillId="0" borderId="0" xfId="6" applyAlignment="1"/>
    <xf numFmtId="0" fontId="16" fillId="0" borderId="0" xfId="6" applyFont="1"/>
    <xf numFmtId="0" fontId="17" fillId="0" borderId="0" xfId="6" applyFont="1" applyAlignment="1">
      <alignment horizontal="left"/>
    </xf>
    <xf numFmtId="0" fontId="6" fillId="0" borderId="0" xfId="6" applyFont="1"/>
    <xf numFmtId="0" fontId="6" fillId="0" borderId="0" xfId="6" applyFont="1" applyAlignment="1">
      <alignment horizontal="right"/>
    </xf>
    <xf numFmtId="0" fontId="4" fillId="0" borderId="0" xfId="6" applyFont="1"/>
    <xf numFmtId="0" fontId="4" fillId="0" borderId="0" xfId="0" applyFont="1" applyAlignment="1">
      <alignment horizontal="right"/>
    </xf>
    <xf numFmtId="3" fontId="4" fillId="0" borderId="0" xfId="0" applyNumberFormat="1" applyFont="1" applyAlignment="1">
      <alignment horizontal="right"/>
    </xf>
    <xf numFmtId="167" fontId="4" fillId="0" borderId="0" xfId="0" applyNumberFormat="1" applyFont="1" applyAlignment="1">
      <alignment horizontal="right"/>
    </xf>
    <xf numFmtId="4" fontId="4" fillId="0" borderId="0" xfId="0" applyNumberFormat="1" applyFont="1" applyAlignment="1">
      <alignment horizontal="right"/>
    </xf>
    <xf numFmtId="0" fontId="0" fillId="0" borderId="0" xfId="0" applyAlignment="1">
      <alignment horizontal="right"/>
    </xf>
    <xf numFmtId="0" fontId="6" fillId="0" borderId="0" xfId="0" applyFont="1" applyAlignment="1">
      <alignment horizontal="right"/>
    </xf>
    <xf numFmtId="0" fontId="7" fillId="0" borderId="0" xfId="0" applyFont="1" applyAlignment="1">
      <alignment horizontal="right"/>
    </xf>
    <xf numFmtId="165" fontId="4" fillId="0" borderId="0" xfId="0" applyNumberFormat="1" applyFont="1" applyAlignment="1">
      <alignment horizontal="right"/>
    </xf>
    <xf numFmtId="168" fontId="4" fillId="0" borderId="0" xfId="0" applyNumberFormat="1" applyFont="1" applyAlignment="1">
      <alignment horizontal="right"/>
    </xf>
    <xf numFmtId="2" fontId="4" fillId="0" borderId="0" xfId="0" applyNumberFormat="1" applyFont="1" applyAlignment="1">
      <alignment horizontal="right"/>
    </xf>
    <xf numFmtId="0" fontId="18" fillId="0" borderId="0" xfId="6" applyFont="1" applyAlignment="1">
      <alignment horizontal="right"/>
    </xf>
    <xf numFmtId="0" fontId="18" fillId="0" borderId="0" xfId="0" applyFont="1" applyAlignment="1">
      <alignment horizontal="right"/>
    </xf>
    <xf numFmtId="0" fontId="20" fillId="0" borderId="0" xfId="8" applyFont="1"/>
    <xf numFmtId="0" fontId="5" fillId="0" borderId="1" xfId="2" applyFont="1" applyBorder="1" applyAlignment="1">
      <alignment horizontal="right"/>
    </xf>
    <xf numFmtId="3" fontId="3" fillId="0" borderId="1" xfId="2" applyNumberFormat="1" applyFont="1" applyBorder="1" applyAlignment="1">
      <alignment horizontal="right"/>
    </xf>
    <xf numFmtId="3" fontId="6" fillId="0" borderId="1" xfId="0" applyNumberFormat="1" applyFont="1" applyBorder="1" applyAlignment="1">
      <alignment horizontal="right"/>
    </xf>
    <xf numFmtId="0" fontId="5" fillId="0" borderId="1" xfId="3" applyFont="1" applyBorder="1" applyAlignment="1">
      <alignment horizontal="right"/>
    </xf>
    <xf numFmtId="3" fontId="3" fillId="0" borderId="1" xfId="3" applyNumberFormat="1" applyFont="1" applyBorder="1" applyAlignment="1">
      <alignment horizontal="right"/>
    </xf>
    <xf numFmtId="0" fontId="5" fillId="0" borderId="1" xfId="4" applyFont="1" applyBorder="1" applyAlignment="1">
      <alignment horizontal="right"/>
    </xf>
    <xf numFmtId="3" fontId="3" fillId="0" borderId="1" xfId="4" applyNumberFormat="1" applyFont="1" applyBorder="1" applyAlignment="1">
      <alignment horizontal="right"/>
    </xf>
    <xf numFmtId="0" fontId="5" fillId="0" borderId="1" xfId="5" applyFont="1" applyBorder="1" applyAlignment="1">
      <alignment horizontal="right"/>
    </xf>
    <xf numFmtId="165" fontId="3" fillId="0" borderId="1" xfId="5" applyNumberFormat="1" applyFont="1" applyBorder="1" applyAlignment="1">
      <alignment horizontal="right"/>
    </xf>
    <xf numFmtId="165" fontId="6" fillId="0" borderId="1" xfId="0" applyNumberFormat="1" applyFont="1" applyBorder="1" applyAlignment="1">
      <alignment horizontal="right"/>
    </xf>
    <xf numFmtId="164" fontId="3" fillId="0" borderId="1" xfId="5" applyNumberFormat="1" applyFont="1" applyBorder="1" applyAlignment="1">
      <alignment horizontal="right"/>
    </xf>
    <xf numFmtId="164" fontId="6" fillId="0" borderId="1" xfId="0" applyNumberFormat="1" applyFont="1" applyBorder="1" applyAlignment="1">
      <alignment horizontal="right"/>
    </xf>
    <xf numFmtId="4" fontId="3" fillId="0" borderId="1" xfId="2" applyNumberFormat="1" applyFont="1" applyBorder="1" applyAlignment="1">
      <alignment horizontal="right"/>
    </xf>
    <xf numFmtId="4" fontId="6" fillId="0" borderId="1" xfId="0" applyNumberFormat="1" applyFont="1" applyBorder="1" applyAlignment="1">
      <alignment horizontal="right"/>
    </xf>
    <xf numFmtId="166" fontId="3" fillId="0" borderId="1" xfId="2" applyNumberFormat="1" applyFont="1" applyBorder="1" applyAlignment="1">
      <alignment horizontal="right"/>
    </xf>
    <xf numFmtId="166" fontId="6" fillId="0" borderId="1" xfId="0" applyNumberFormat="1" applyFont="1" applyBorder="1" applyAlignment="1">
      <alignment horizontal="right"/>
    </xf>
    <xf numFmtId="0" fontId="5" fillId="0" borderId="1" xfId="1" applyFont="1" applyBorder="1" applyAlignment="1">
      <alignment horizontal="right"/>
    </xf>
    <xf numFmtId="3" fontId="6" fillId="0" borderId="1" xfId="6" applyNumberFormat="1" applyFont="1" applyBorder="1" applyAlignment="1">
      <alignment horizontal="right"/>
    </xf>
    <xf numFmtId="165" fontId="6" fillId="0" borderId="1" xfId="6" applyNumberFormat="1" applyFont="1" applyBorder="1" applyAlignment="1">
      <alignment horizontal="right"/>
    </xf>
    <xf numFmtId="164" fontId="6" fillId="0" borderId="1" xfId="6" applyNumberFormat="1" applyFont="1" applyBorder="1" applyAlignment="1">
      <alignment horizontal="right"/>
    </xf>
    <xf numFmtId="4" fontId="3" fillId="0" borderId="1" xfId="5" applyNumberFormat="1" applyFont="1" applyBorder="1" applyAlignment="1">
      <alignment horizontal="right"/>
    </xf>
    <xf numFmtId="4" fontId="5" fillId="0" borderId="1" xfId="5" applyNumberFormat="1" applyFont="1" applyBorder="1" applyAlignment="1">
      <alignment horizontal="right"/>
    </xf>
    <xf numFmtId="166" fontId="3" fillId="0" borderId="1" xfId="5" applyNumberFormat="1" applyFont="1" applyBorder="1" applyAlignment="1">
      <alignment horizontal="right"/>
    </xf>
    <xf numFmtId="166" fontId="6" fillId="0" borderId="1" xfId="6" applyNumberFormat="1" applyFont="1" applyBorder="1" applyAlignment="1">
      <alignment horizontal="right"/>
    </xf>
    <xf numFmtId="0" fontId="6" fillId="0" borderId="1" xfId="6" applyFont="1" applyBorder="1" applyAlignment="1">
      <alignment horizontal="right"/>
    </xf>
    <xf numFmtId="3" fontId="3" fillId="0" borderId="1" xfId="1" applyNumberFormat="1" applyFont="1" applyBorder="1" applyAlignment="1">
      <alignment horizontal="right"/>
    </xf>
    <xf numFmtId="4" fontId="6" fillId="0" borderId="1" xfId="6" applyNumberFormat="1" applyFont="1" applyBorder="1" applyAlignment="1">
      <alignment horizontal="right"/>
    </xf>
    <xf numFmtId="3" fontId="4" fillId="0" borderId="0" xfId="6" applyNumberFormat="1" applyFont="1" applyFill="1" applyBorder="1" applyAlignment="1"/>
    <xf numFmtId="166" fontId="4" fillId="0" borderId="0" xfId="6" applyNumberFormat="1" applyFont="1" applyFill="1" applyBorder="1" applyAlignment="1"/>
    <xf numFmtId="4" fontId="4" fillId="0" borderId="0" xfId="6" applyNumberFormat="1" applyFont="1" applyFill="1" applyBorder="1" applyAlignment="1"/>
    <xf numFmtId="0" fontId="8" fillId="0" borderId="0" xfId="6" applyFont="1" applyAlignment="1">
      <alignment horizontal="left"/>
    </xf>
    <xf numFmtId="0" fontId="8" fillId="0" borderId="0" xfId="6" applyAlignment="1">
      <alignment horizontal="left"/>
    </xf>
  </cellXfs>
  <cellStyles count="9">
    <cellStyle name="Lien hypertexte" xfId="7" builtinId="8"/>
    <cellStyle name="Normal" xfId="0" builtinId="0"/>
    <cellStyle name="Normal 2" xfId="6" xr:uid="{00000000-0005-0000-0000-000002000000}"/>
    <cellStyle name="Normal 2 2" xfId="8" xr:uid="{00000000-0005-0000-0000-000003000000}"/>
    <cellStyle name="Normal_Art et Essai" xfId="1" xr:uid="{00000000-0005-0000-0000-000004000000}"/>
    <cellStyle name="Normal_établissements" xfId="2" xr:uid="{00000000-0005-0000-0000-000005000000}"/>
    <cellStyle name="Normal_fauteuils" xfId="3" xr:uid="{00000000-0005-0000-0000-000006000000}"/>
    <cellStyle name="Normal_multiplexes" xfId="4" xr:uid="{00000000-0005-0000-0000-000007000000}"/>
    <cellStyle name="Normal_séances" xfId="5"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695325</xdr:colOff>
      <xdr:row>1</xdr:row>
      <xdr:rowOff>123825</xdr:rowOff>
    </xdr:to>
    <xdr:pic>
      <xdr:nvPicPr>
        <xdr:cNvPr id="2" name="Picture 15" descr="image_gallery">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0</xdr:colOff>
      <xdr:row>21</xdr:row>
      <xdr:rowOff>19050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81000" y="847725"/>
          <a:ext cx="8382000" cy="26098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pitchFamily="34" charset="0"/>
              <a:cs typeface="Arial" pitchFamily="34" charset="0"/>
            </a:rPr>
            <a:t>Tout entrepreneur de spectacles cinématographiques doit être titulaire de la carte d'autorisation d'exercice prévue à l'article 14 du Code de l'industrie cinématographique. L'agencement de la salle de projection doit répondre à des normes de sécurité et de qualité de projection. La billetterie est un élément essentiel des mécanismes de recettes réalisées par les salles de cinéma.</a:t>
          </a:r>
        </a:p>
        <a:p>
          <a:pPr algn="l" rtl="0">
            <a:defRPr sz="1000"/>
          </a:pPr>
          <a:endParaRPr lang="fr-FR" sz="1000" b="0" i="0" strike="noStrike">
            <a:solidFill>
              <a:srgbClr val="000000"/>
            </a:solidFill>
            <a:latin typeface="Arial" pitchFamily="34" charset="0"/>
            <a:cs typeface="Arial" pitchFamily="34" charset="0"/>
          </a:endParaRPr>
        </a:p>
        <a:p>
          <a:pPr algn="l" rtl="0">
            <a:defRPr sz="1000"/>
          </a:pPr>
          <a:r>
            <a:rPr lang="fr-FR" sz="1000" b="1" i="1" strike="noStrike">
              <a:solidFill>
                <a:srgbClr val="000000"/>
              </a:solidFill>
              <a:latin typeface="Arial" pitchFamily="34" charset="0"/>
              <a:cs typeface="Arial" pitchFamily="34" charset="0"/>
            </a:rPr>
            <a:t>Classement des établissements " Art et Essai "</a:t>
          </a:r>
          <a:endParaRPr lang="fr-FR" sz="1000" b="0" i="0" strike="noStrike">
            <a:solidFill>
              <a:srgbClr val="000000"/>
            </a:solidFill>
            <a:latin typeface="Arial" pitchFamily="34" charset="0"/>
            <a:cs typeface="Arial" pitchFamily="34" charset="0"/>
          </a:endParaRPr>
        </a:p>
        <a:p>
          <a:pPr algn="l" rtl="0">
            <a:defRPr sz="1000"/>
          </a:pPr>
          <a:r>
            <a:rPr lang="fr-FR" sz="1000" b="0" i="0" strike="noStrike">
              <a:solidFill>
                <a:srgbClr val="000000"/>
              </a:solidFill>
              <a:latin typeface="Arial" pitchFamily="34" charset="0"/>
              <a:cs typeface="Arial" pitchFamily="34" charset="0"/>
            </a:rPr>
            <a:t>Le classement Art et Essai des lieux de projection cinématographiques a fait l'objet d'une réforme qui s'applique depuis 2002.</a:t>
          </a:r>
        </a:p>
        <a:p>
          <a:pPr algn="l" rtl="0">
            <a:defRPr sz="1000"/>
          </a:pPr>
          <a:r>
            <a:rPr lang="fr-FR" sz="1000" b="0" i="0" strike="noStrike">
              <a:solidFill>
                <a:srgbClr val="000000"/>
              </a:solidFill>
              <a:latin typeface="Arial" pitchFamily="34" charset="0"/>
              <a:cs typeface="Arial" pitchFamily="34" charset="0"/>
            </a:rPr>
            <a:t>Le classement Art et Essai d'un lieu de projection cinématographique repose désormais :</a:t>
          </a:r>
        </a:p>
        <a:p>
          <a:pPr algn="l" rtl="0">
            <a:defRPr sz="1000"/>
          </a:pPr>
          <a:r>
            <a:rPr lang="fr-FR" sz="1000" b="0" i="0" strike="noStrike">
              <a:solidFill>
                <a:srgbClr val="000000"/>
              </a:solidFill>
              <a:latin typeface="Arial" pitchFamily="34" charset="0"/>
              <a:cs typeface="Arial" pitchFamily="34" charset="0"/>
            </a:rPr>
            <a:t>- sur un indice automatique indiquant la proportion de séances réalisées avec des films recommandés Art et Essai par rapport au total des séances offertes ;</a:t>
          </a:r>
        </a:p>
        <a:p>
          <a:pPr algn="l" rtl="0">
            <a:defRPr sz="1000"/>
          </a:pPr>
          <a:r>
            <a:rPr lang="fr-FR" sz="1000" b="0" i="0" strike="noStrike">
              <a:solidFill>
                <a:srgbClr val="000000"/>
              </a:solidFill>
              <a:latin typeface="Arial" pitchFamily="34" charset="0"/>
              <a:cs typeface="Arial" pitchFamily="34" charset="0"/>
            </a:rPr>
            <a:t>- sur une pondération de cet indice automatique par deux coefficients. D'une part, un coefficient majorateur qui apprécie le nombre de films proposés, la politique d'animation, l'environnement sociologique et l'environnement cinématographique, d'autre part un coefficient minorateur qui prend en compte l'état de l'établissement, la diversité des films Art et Essai proposés, l'insuffisance de fonctionnement (nombre de semaines et de séances hors période de travaux).</a:t>
          </a:r>
        </a:p>
        <a:p>
          <a:pPr algn="l" rtl="0">
            <a:defRPr sz="1000"/>
          </a:pPr>
          <a:r>
            <a:rPr lang="fr-FR" sz="1000" b="0" i="0" strike="noStrike">
              <a:solidFill>
                <a:srgbClr val="000000"/>
              </a:solidFill>
              <a:latin typeface="Arial" pitchFamily="34" charset="0"/>
              <a:cs typeface="Arial" pitchFamily="34" charset="0"/>
            </a:rPr>
            <a:t>Le classement se fait désormais par établissement et la référence géographique est l'unité urbaine dans laquelle est situé l'établissement. Le classement est effectué par la Directrice générale du CNC, après avis de la commission du cinéma d'Art et Essai, qui examine les dossiers de demande de classement des établissements pour une année au début de cette même année. Le montant des subventions est fixé en fonction de l'indice résultant des calculs exposés ci-dessus.</a:t>
          </a:r>
        </a:p>
        <a:p>
          <a:pPr algn="l" rtl="0">
            <a:defRPr sz="1000"/>
          </a:pPr>
          <a:endParaRPr lang="fr-FR" sz="1000" b="0" i="0" strike="noStrike">
            <a:solidFill>
              <a:srgbClr val="000000"/>
            </a:solidFill>
            <a:latin typeface="Arial" pitchFamily="34" charset="0"/>
            <a:cs typeface="Arial" pitchFamily="34" charset="0"/>
          </a:endParaRPr>
        </a:p>
      </xdr:txBody>
    </xdr:sp>
    <xdr:clientData/>
  </xdr:twoCellAnchor>
  <xdr:twoCellAnchor>
    <xdr:from>
      <xdr:col>0</xdr:col>
      <xdr:colOff>371475</xdr:colOff>
      <xdr:row>24</xdr:row>
      <xdr:rowOff>9525</xdr:rowOff>
    </xdr:from>
    <xdr:to>
      <xdr:col>11</xdr:col>
      <xdr:colOff>752475</xdr:colOff>
      <xdr:row>37</xdr:row>
      <xdr:rowOff>28575</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371475" y="4781550"/>
          <a:ext cx="8382000" cy="21240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1" i="1" strike="noStrike">
              <a:solidFill>
                <a:srgbClr val="000000"/>
              </a:solidFill>
              <a:latin typeface="Arial"/>
              <a:cs typeface="Arial"/>
            </a:rPr>
            <a:t>Ecrans autorisés, écrans actifs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écrans autorisés sont ceux qui disposent d'une autorisation administrative. Les écrans actifs au cours d'une année sont ceux qui ont organisé au moins une séance et ont envoyé au CNC au moins un bordereau de recettes au titre de l'année.</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Etablissements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établissements sont les lieux de projection. Ils peuvent regrouper un ou plusieurs écrans. Ils sont plus communément appelés "cinémas".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Taux moyen d'occupation des fauteuils (TMOF)</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 taux moyen d'occupation des fauteuils est le rapport entre les entrées au cours de l'année et le produit entre le nombre de fauteuils et le nombre de séances. Le taux moyen d'occupation des fauteuils permet d'évaluer le " remplissage " des salles.</a:t>
          </a:r>
        </a:p>
        <a:p>
          <a:pPr algn="l" rtl="0">
            <a:defRPr sz="1000"/>
          </a:pPr>
          <a:r>
            <a:rPr lang="fr-FR" sz="1000" b="0" i="0" strike="noStrike">
              <a:solidFill>
                <a:srgbClr val="000000"/>
              </a:solidFill>
              <a:latin typeface="Arial"/>
              <a:cs typeface="Arial"/>
            </a:rPr>
            <a:t>TMOF = entrées / (fauteuils x séances)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Recette moyenne par entrée</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RME = recettes / entrées</a:t>
          </a:r>
        </a:p>
      </xdr:txBody>
    </xdr:sp>
    <xdr:clientData/>
  </xdr:twoCellAnchor>
  <xdr:twoCellAnchor>
    <xdr:from>
      <xdr:col>1</xdr:col>
      <xdr:colOff>0</xdr:colOff>
      <xdr:row>40</xdr:row>
      <xdr:rowOff>38100</xdr:rowOff>
    </xdr:from>
    <xdr:to>
      <xdr:col>12</xdr:col>
      <xdr:colOff>0</xdr:colOff>
      <xdr:row>42</xdr:row>
      <xdr:rowOff>57150</xdr:rowOff>
    </xdr:to>
    <xdr:sp macro="" textlink="">
      <xdr:nvSpPr>
        <xdr:cNvPr id="4" name="Rectangle 3">
          <a:extLst>
            <a:ext uri="{FF2B5EF4-FFF2-40B4-BE49-F238E27FC236}">
              <a16:creationId xmlns:a16="http://schemas.microsoft.com/office/drawing/2014/main" id="{00000000-0008-0000-0100-000004000000}"/>
            </a:ext>
          </a:extLst>
        </xdr:cNvPr>
        <xdr:cNvSpPr>
          <a:spLocks noChangeArrowheads="1"/>
        </xdr:cNvSpPr>
      </xdr:nvSpPr>
      <xdr:spPr bwMode="auto">
        <a:xfrm>
          <a:off x="381000" y="7439025"/>
          <a:ext cx="8382000" cy="34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a:cs typeface="Arial"/>
            </a:rPr>
            <a:t>Liste des salles autorisées par le CNC.</a:t>
          </a:r>
        </a:p>
        <a:p>
          <a:pPr algn="l" rtl="0">
            <a:defRPr sz="1000"/>
          </a:pPr>
          <a:r>
            <a:rPr lang="fr-FR" sz="1000" b="0" i="0" strike="noStrike">
              <a:solidFill>
                <a:srgbClr val="000000"/>
              </a:solidFill>
              <a:latin typeface="Arial"/>
              <a:cs typeface="Arial"/>
            </a:rPr>
            <a:t>Bordereaux de recettes des salles.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rdillier\AppData\Local\Microsoft\Windows\INetCache\Content.Outlook\QR20F2M9\D&#233;partements%20-%20Donn&#233;es%20statistiqu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mmaire"/>
      <sheetName val="Définitions"/>
      <sheetName val="Fiche"/>
      <sheetName val="établissements"/>
      <sheetName val="écrans"/>
      <sheetName val="fauteuils"/>
      <sheetName val="multiplexes"/>
      <sheetName val="séances"/>
      <sheetName val="entrées"/>
      <sheetName val="recettes"/>
      <sheetName val="RME"/>
      <sheetName val="indice de fréquentation"/>
      <sheetName val="taux d'occupation des fauteuils"/>
      <sheetName val="étabAE"/>
      <sheetName val="écransAE"/>
      <sheetName val="fauteuilsAE"/>
      <sheetName val="séances AE"/>
      <sheetName val="entréesAE"/>
      <sheetName val="recettesAE"/>
      <sheetName val="RMEAE"/>
      <sheetName val="indice de fréquentationAE"/>
      <sheetName val="tmofAE"/>
      <sheetName val="étabP"/>
      <sheetName val="écransP"/>
      <sheetName val="fauteuilsP"/>
      <sheetName val="séancesP"/>
      <sheetName val="entréesP"/>
      <sheetName val="recettesP"/>
      <sheetName val="RMEP"/>
      <sheetName val="indice de fréquentationP"/>
      <sheetName val="tmofP"/>
      <sheetName val="étabM"/>
      <sheetName val="écransM"/>
      <sheetName val="fauteuilsM"/>
      <sheetName val="séancesM"/>
      <sheetName val="entréesM"/>
      <sheetName val="recettesM"/>
      <sheetName val="RMEM"/>
      <sheetName val="indice de fréquentationM"/>
      <sheetName val="tmofM"/>
      <sheetName val="étabG"/>
      <sheetName val="écransG"/>
      <sheetName val="fauteuilsG"/>
      <sheetName val="séancesG"/>
      <sheetName val="entréesG"/>
      <sheetName val="recettesG"/>
      <sheetName val="RMEG"/>
      <sheetName val="indice de fréquentationG"/>
      <sheetName val="tmofG"/>
    </sheetNames>
    <sheetDataSet>
      <sheetData sheetId="0"/>
      <sheetData sheetId="1"/>
      <sheetData sheetId="2"/>
      <sheetData sheetId="3">
        <row r="8">
          <cell r="B8" t="str">
            <v>AIN</v>
          </cell>
        </row>
        <row r="9">
          <cell r="B9" t="str">
            <v>AISNE</v>
          </cell>
        </row>
        <row r="10">
          <cell r="B10" t="str">
            <v>ALLIER</v>
          </cell>
        </row>
        <row r="11">
          <cell r="B11" t="str">
            <v>ALPES-DE-HAUTE-PROVENCE</v>
          </cell>
        </row>
        <row r="12">
          <cell r="B12" t="str">
            <v>HAUTES-ALPES</v>
          </cell>
        </row>
        <row r="13">
          <cell r="B13" t="str">
            <v>ALPES-MARITIMES</v>
          </cell>
        </row>
        <row r="14">
          <cell r="B14" t="str">
            <v>ARDECHE</v>
          </cell>
        </row>
        <row r="15">
          <cell r="B15" t="str">
            <v>ARDENNES</v>
          </cell>
        </row>
        <row r="16">
          <cell r="B16" t="str">
            <v>ARIEGE</v>
          </cell>
        </row>
        <row r="17">
          <cell r="B17" t="str">
            <v>AUBE</v>
          </cell>
        </row>
        <row r="18">
          <cell r="B18" t="str">
            <v>AUDE</v>
          </cell>
        </row>
        <row r="19">
          <cell r="B19" t="str">
            <v>AVEYRON</v>
          </cell>
        </row>
        <row r="20">
          <cell r="B20" t="str">
            <v>BOUCHES-DU-RHONE</v>
          </cell>
        </row>
        <row r="21">
          <cell r="B21" t="str">
            <v>CALVADOS</v>
          </cell>
        </row>
        <row r="22">
          <cell r="B22" t="str">
            <v>CANTAL</v>
          </cell>
        </row>
        <row r="23">
          <cell r="B23" t="str">
            <v>CHARENTE</v>
          </cell>
        </row>
        <row r="24">
          <cell r="B24" t="str">
            <v>CHARENTE-MARITIME</v>
          </cell>
        </row>
        <row r="25">
          <cell r="B25" t="str">
            <v>CHER</v>
          </cell>
        </row>
        <row r="26">
          <cell r="B26" t="str">
            <v>CORREZE</v>
          </cell>
        </row>
        <row r="27">
          <cell r="B27" t="str">
            <v>CORSE-DU-SUD</v>
          </cell>
        </row>
        <row r="28">
          <cell r="B28" t="str">
            <v>HAUTE-CORSE</v>
          </cell>
        </row>
        <row r="29">
          <cell r="B29" t="str">
            <v>COTE-D'OR</v>
          </cell>
        </row>
        <row r="30">
          <cell r="B30" t="str">
            <v>COTES-D'ARMOR</v>
          </cell>
        </row>
        <row r="31">
          <cell r="B31" t="str">
            <v>CREUSE</v>
          </cell>
        </row>
        <row r="32">
          <cell r="B32" t="str">
            <v>DORDOGNE</v>
          </cell>
        </row>
        <row r="33">
          <cell r="B33" t="str">
            <v>DOUBS</v>
          </cell>
        </row>
        <row r="34">
          <cell r="B34" t="str">
            <v>DROME</v>
          </cell>
        </row>
        <row r="35">
          <cell r="B35" t="str">
            <v>EURE</v>
          </cell>
        </row>
        <row r="36">
          <cell r="B36" t="str">
            <v>EURE-ET-LOIR</v>
          </cell>
        </row>
        <row r="37">
          <cell r="B37" t="str">
            <v>FINISTERE</v>
          </cell>
        </row>
        <row r="38">
          <cell r="B38" t="str">
            <v>GARD</v>
          </cell>
        </row>
        <row r="39">
          <cell r="B39" t="str">
            <v>HAUTE-GARONNE</v>
          </cell>
        </row>
        <row r="40">
          <cell r="B40" t="str">
            <v>GERS</v>
          </cell>
        </row>
        <row r="41">
          <cell r="B41" t="str">
            <v>GIRONDE</v>
          </cell>
        </row>
        <row r="42">
          <cell r="B42" t="str">
            <v>HERAULT</v>
          </cell>
        </row>
        <row r="43">
          <cell r="B43" t="str">
            <v>ILLE-ET-VILAINE</v>
          </cell>
        </row>
        <row r="44">
          <cell r="B44" t="str">
            <v>INDRE</v>
          </cell>
        </row>
        <row r="45">
          <cell r="B45" t="str">
            <v>INDRE-ET-LOIRE</v>
          </cell>
        </row>
        <row r="46">
          <cell r="B46" t="str">
            <v>ISERE</v>
          </cell>
        </row>
        <row r="47">
          <cell r="B47" t="str">
            <v>JURA</v>
          </cell>
        </row>
        <row r="48">
          <cell r="B48" t="str">
            <v>LANDES</v>
          </cell>
        </row>
        <row r="49">
          <cell r="B49" t="str">
            <v>LOIR-ET-CHER</v>
          </cell>
        </row>
        <row r="50">
          <cell r="B50" t="str">
            <v>LOIRE</v>
          </cell>
        </row>
        <row r="51">
          <cell r="B51" t="str">
            <v>HAUTE-LOIRE</v>
          </cell>
        </row>
        <row r="52">
          <cell r="B52" t="str">
            <v>LOIRE-ATLANTIQUE</v>
          </cell>
        </row>
        <row r="53">
          <cell r="B53" t="str">
            <v>LOIRET</v>
          </cell>
        </row>
        <row r="54">
          <cell r="B54" t="str">
            <v>LOT</v>
          </cell>
        </row>
        <row r="55">
          <cell r="B55" t="str">
            <v>LOT-ET-GARONNE</v>
          </cell>
        </row>
        <row r="56">
          <cell r="B56" t="str">
            <v>LOZERE</v>
          </cell>
        </row>
        <row r="57">
          <cell r="B57" t="str">
            <v>MAINE-ET-LOIRE</v>
          </cell>
        </row>
        <row r="58">
          <cell r="B58" t="str">
            <v>MANCHE</v>
          </cell>
        </row>
        <row r="59">
          <cell r="B59" t="str">
            <v>MARNE</v>
          </cell>
        </row>
        <row r="60">
          <cell r="B60" t="str">
            <v>HAUTE-MARNE</v>
          </cell>
        </row>
        <row r="61">
          <cell r="B61" t="str">
            <v>MAYENNE</v>
          </cell>
        </row>
        <row r="62">
          <cell r="B62" t="str">
            <v>MEURTHE-ET-MOSELLE</v>
          </cell>
        </row>
        <row r="63">
          <cell r="B63" t="str">
            <v>MEUSE</v>
          </cell>
        </row>
        <row r="64">
          <cell r="B64" t="str">
            <v>MORBIHAN</v>
          </cell>
        </row>
        <row r="65">
          <cell r="B65" t="str">
            <v>MOSELLE</v>
          </cell>
        </row>
        <row r="66">
          <cell r="B66" t="str">
            <v>NIEVRE</v>
          </cell>
        </row>
        <row r="67">
          <cell r="B67" t="str">
            <v>NORD</v>
          </cell>
        </row>
        <row r="68">
          <cell r="B68" t="str">
            <v>OISE</v>
          </cell>
        </row>
        <row r="69">
          <cell r="B69" t="str">
            <v>ORNE</v>
          </cell>
        </row>
        <row r="70">
          <cell r="B70" t="str">
            <v>PAS-DE-CALAIS</v>
          </cell>
        </row>
        <row r="71">
          <cell r="B71" t="str">
            <v>PUY-DE-DOME</v>
          </cell>
        </row>
        <row r="72">
          <cell r="B72" t="str">
            <v>PYRENEES-ATLANTIQUES</v>
          </cell>
        </row>
        <row r="73">
          <cell r="B73" t="str">
            <v>HAUTES-PYRENEES</v>
          </cell>
        </row>
        <row r="74">
          <cell r="B74" t="str">
            <v>PYRENEES-ORIENTALES</v>
          </cell>
        </row>
        <row r="75">
          <cell r="B75" t="str">
            <v>BAS-RHIN</v>
          </cell>
        </row>
        <row r="76">
          <cell r="B76" t="str">
            <v>HAUT-RHIN</v>
          </cell>
        </row>
        <row r="77">
          <cell r="B77" t="str">
            <v>RHONE</v>
          </cell>
        </row>
        <row r="78">
          <cell r="B78" t="str">
            <v>HAUTE-SAONE</v>
          </cell>
        </row>
        <row r="79">
          <cell r="B79" t="str">
            <v>SAONE-ET-LOIRE</v>
          </cell>
        </row>
        <row r="80">
          <cell r="B80" t="str">
            <v>SARTHE</v>
          </cell>
        </row>
        <row r="81">
          <cell r="B81" t="str">
            <v>SAVOIE</v>
          </cell>
        </row>
        <row r="82">
          <cell r="B82" t="str">
            <v>HAUTE-SAVOIE</v>
          </cell>
        </row>
        <row r="83">
          <cell r="B83" t="str">
            <v>PARIS</v>
          </cell>
        </row>
        <row r="84">
          <cell r="B84" t="str">
            <v>SEINE-MARITIME</v>
          </cell>
        </row>
        <row r="85">
          <cell r="B85" t="str">
            <v>SEINE-ET-MARNE</v>
          </cell>
        </row>
        <row r="86">
          <cell r="B86" t="str">
            <v>YVELINES</v>
          </cell>
        </row>
        <row r="87">
          <cell r="B87" t="str">
            <v>DEUX-SEVRES</v>
          </cell>
        </row>
        <row r="88">
          <cell r="B88" t="str">
            <v>SOMME</v>
          </cell>
        </row>
        <row r="89">
          <cell r="B89" t="str">
            <v>TARN</v>
          </cell>
        </row>
        <row r="90">
          <cell r="B90" t="str">
            <v>TARN-ET-GARONNE</v>
          </cell>
        </row>
        <row r="91">
          <cell r="B91" t="str">
            <v>VAR</v>
          </cell>
        </row>
        <row r="92">
          <cell r="B92" t="str">
            <v>VAUCLUSE</v>
          </cell>
        </row>
        <row r="93">
          <cell r="B93" t="str">
            <v>VENDEE</v>
          </cell>
        </row>
        <row r="94">
          <cell r="B94" t="str">
            <v>VIENNE</v>
          </cell>
        </row>
        <row r="95">
          <cell r="B95" t="str">
            <v>HAUTE-VIENNE</v>
          </cell>
        </row>
        <row r="96">
          <cell r="B96" t="str">
            <v>VOSGES</v>
          </cell>
        </row>
        <row r="97">
          <cell r="B97" t="str">
            <v>YONNE</v>
          </cell>
        </row>
        <row r="98">
          <cell r="B98" t="str">
            <v>TERRITOIRE DE BELFORT</v>
          </cell>
        </row>
        <row r="99">
          <cell r="B99" t="str">
            <v>ESSONNE</v>
          </cell>
        </row>
        <row r="100">
          <cell r="B100" t="str">
            <v>HAUTS-DE-SEINE</v>
          </cell>
        </row>
        <row r="101">
          <cell r="B101" t="str">
            <v>SEINE-SAINT-DENIS</v>
          </cell>
        </row>
        <row r="102">
          <cell r="B102" t="str">
            <v>VAL-DE-MARNE</v>
          </cell>
        </row>
        <row r="103">
          <cell r="B103" t="str">
            <v>VAL-D'OISE</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5:B67"/>
  <sheetViews>
    <sheetView showGridLines="0" tabSelected="1" workbookViewId="0">
      <selection activeCell="A4" sqref="A4"/>
    </sheetView>
  </sheetViews>
  <sheetFormatPr baseColWidth="10" defaultColWidth="11.42578125" defaultRowHeight="12.75" x14ac:dyDescent="0.2"/>
  <cols>
    <col min="1" max="1" width="11.42578125" style="36"/>
    <col min="2" max="2" width="59" style="36" bestFit="1" customWidth="1"/>
    <col min="3" max="16384" width="11.42578125" style="36"/>
  </cols>
  <sheetData>
    <row r="5" spans="1:2" s="32" customFormat="1" ht="26.25" x14ac:dyDescent="0.4">
      <c r="A5" s="32" t="s">
        <v>31</v>
      </c>
    </row>
    <row r="8" spans="1:2" x14ac:dyDescent="0.2">
      <c r="A8" s="75" t="s">
        <v>119</v>
      </c>
    </row>
    <row r="10" spans="1:2" s="33" customFormat="1" ht="21" customHeight="1" x14ac:dyDescent="0.2">
      <c r="B10" s="34" t="s">
        <v>17</v>
      </c>
    </row>
    <row r="11" spans="1:2" s="44" customFormat="1" ht="21" customHeight="1" x14ac:dyDescent="0.2">
      <c r="B11" s="34" t="s">
        <v>70</v>
      </c>
    </row>
    <row r="12" spans="1:2" s="44" customFormat="1" ht="21" customHeight="1" x14ac:dyDescent="0.2">
      <c r="B12" s="34"/>
    </row>
    <row r="13" spans="1:2" s="44" customFormat="1" ht="21" customHeight="1" x14ac:dyDescent="0.2">
      <c r="A13" s="43" t="s">
        <v>71</v>
      </c>
      <c r="B13" s="34"/>
    </row>
    <row r="14" spans="1:2" s="33" customFormat="1" ht="21" customHeight="1" x14ac:dyDescent="0.2">
      <c r="B14" s="35" t="s">
        <v>18</v>
      </c>
    </row>
    <row r="15" spans="1:2" s="33" customFormat="1" ht="21" customHeight="1" x14ac:dyDescent="0.2">
      <c r="B15" s="35" t="s">
        <v>19</v>
      </c>
    </row>
    <row r="16" spans="1:2" s="33" customFormat="1" ht="21" customHeight="1" x14ac:dyDescent="0.2">
      <c r="B16" s="35" t="s">
        <v>20</v>
      </c>
    </row>
    <row r="17" spans="1:2" s="33" customFormat="1" ht="21" customHeight="1" x14ac:dyDescent="0.2">
      <c r="B17" s="35" t="s">
        <v>21</v>
      </c>
    </row>
    <row r="18" spans="1:2" s="33" customFormat="1" ht="21" customHeight="1" x14ac:dyDescent="0.2">
      <c r="B18" s="35" t="s">
        <v>22</v>
      </c>
    </row>
    <row r="19" spans="1:2" s="33" customFormat="1" ht="21" customHeight="1" x14ac:dyDescent="0.2">
      <c r="B19" s="35" t="s">
        <v>23</v>
      </c>
    </row>
    <row r="20" spans="1:2" s="33" customFormat="1" ht="21" customHeight="1" x14ac:dyDescent="0.2">
      <c r="B20" s="35" t="s">
        <v>24</v>
      </c>
    </row>
    <row r="21" spans="1:2" s="33" customFormat="1" ht="21" customHeight="1" x14ac:dyDescent="0.2">
      <c r="B21" s="35" t="s">
        <v>25</v>
      </c>
    </row>
    <row r="22" spans="1:2" s="33" customFormat="1" ht="21" customHeight="1" x14ac:dyDescent="0.2">
      <c r="B22" s="35" t="s">
        <v>26</v>
      </c>
    </row>
    <row r="23" spans="1:2" s="33" customFormat="1" ht="21" customHeight="1" x14ac:dyDescent="0.2">
      <c r="B23" s="35" t="s">
        <v>27</v>
      </c>
    </row>
    <row r="24" spans="1:2" s="33" customFormat="1" ht="21" customHeight="1" x14ac:dyDescent="0.2">
      <c r="B24" s="35"/>
    </row>
    <row r="25" spans="1:2" s="44" customFormat="1" ht="21" customHeight="1" x14ac:dyDescent="0.2">
      <c r="A25" s="43" t="s">
        <v>33</v>
      </c>
      <c r="B25" s="34"/>
    </row>
    <row r="26" spans="1:2" s="44" customFormat="1" ht="21" customHeight="1" x14ac:dyDescent="0.2">
      <c r="B26" s="45" t="s">
        <v>18</v>
      </c>
    </row>
    <row r="27" spans="1:2" s="44" customFormat="1" ht="21" customHeight="1" x14ac:dyDescent="0.2">
      <c r="B27" s="45" t="s">
        <v>19</v>
      </c>
    </row>
    <row r="28" spans="1:2" s="44" customFormat="1" ht="21" customHeight="1" x14ac:dyDescent="0.2">
      <c r="B28" s="45" t="s">
        <v>20</v>
      </c>
    </row>
    <row r="29" spans="1:2" s="44" customFormat="1" ht="21" customHeight="1" x14ac:dyDescent="0.2">
      <c r="B29" s="45" t="s">
        <v>22</v>
      </c>
    </row>
    <row r="30" spans="1:2" s="44" customFormat="1" ht="21" customHeight="1" x14ac:dyDescent="0.2">
      <c r="B30" s="45" t="s">
        <v>23</v>
      </c>
    </row>
    <row r="31" spans="1:2" s="44" customFormat="1" ht="21" customHeight="1" x14ac:dyDescent="0.2">
      <c r="B31" s="45" t="s">
        <v>24</v>
      </c>
    </row>
    <row r="32" spans="1:2" s="44" customFormat="1" ht="21" customHeight="1" x14ac:dyDescent="0.2">
      <c r="B32" s="45" t="s">
        <v>25</v>
      </c>
    </row>
    <row r="33" spans="1:2" s="44" customFormat="1" ht="21" customHeight="1" x14ac:dyDescent="0.2">
      <c r="B33" s="45" t="s">
        <v>26</v>
      </c>
    </row>
    <row r="34" spans="1:2" s="44" customFormat="1" ht="21" customHeight="1" x14ac:dyDescent="0.2">
      <c r="B34" s="45" t="s">
        <v>27</v>
      </c>
    </row>
    <row r="35" spans="1:2" s="44" customFormat="1" ht="21" customHeight="1" x14ac:dyDescent="0.2">
      <c r="B35" s="35"/>
    </row>
    <row r="36" spans="1:2" s="44" customFormat="1" ht="21" customHeight="1" x14ac:dyDescent="0.2">
      <c r="A36" s="43" t="s">
        <v>34</v>
      </c>
      <c r="B36" s="34"/>
    </row>
    <row r="37" spans="1:2" s="44" customFormat="1" ht="21" customHeight="1" x14ac:dyDescent="0.2">
      <c r="B37" s="45" t="s">
        <v>18</v>
      </c>
    </row>
    <row r="38" spans="1:2" s="44" customFormat="1" ht="21" customHeight="1" x14ac:dyDescent="0.2">
      <c r="B38" s="45" t="s">
        <v>19</v>
      </c>
    </row>
    <row r="39" spans="1:2" s="44" customFormat="1" ht="21" customHeight="1" x14ac:dyDescent="0.2">
      <c r="B39" s="45" t="s">
        <v>20</v>
      </c>
    </row>
    <row r="40" spans="1:2" s="44" customFormat="1" ht="21" customHeight="1" x14ac:dyDescent="0.2">
      <c r="B40" s="45" t="s">
        <v>22</v>
      </c>
    </row>
    <row r="41" spans="1:2" s="44" customFormat="1" ht="21" customHeight="1" x14ac:dyDescent="0.2">
      <c r="B41" s="45" t="s">
        <v>23</v>
      </c>
    </row>
    <row r="42" spans="1:2" s="44" customFormat="1" ht="21" customHeight="1" x14ac:dyDescent="0.2">
      <c r="B42" s="45" t="s">
        <v>24</v>
      </c>
    </row>
    <row r="43" spans="1:2" s="44" customFormat="1" ht="21" customHeight="1" x14ac:dyDescent="0.2">
      <c r="B43" s="45" t="s">
        <v>25</v>
      </c>
    </row>
    <row r="44" spans="1:2" s="44" customFormat="1" ht="21" customHeight="1" x14ac:dyDescent="0.2">
      <c r="B44" s="45" t="s">
        <v>26</v>
      </c>
    </row>
    <row r="45" spans="1:2" s="44" customFormat="1" ht="21" customHeight="1" x14ac:dyDescent="0.2">
      <c r="B45" s="45" t="s">
        <v>27</v>
      </c>
    </row>
    <row r="46" spans="1:2" s="44" customFormat="1" ht="21" customHeight="1" x14ac:dyDescent="0.2">
      <c r="B46" s="35"/>
    </row>
    <row r="47" spans="1:2" s="44" customFormat="1" ht="21" customHeight="1" x14ac:dyDescent="0.2">
      <c r="A47" s="43" t="s">
        <v>35</v>
      </c>
      <c r="B47" s="34"/>
    </row>
    <row r="48" spans="1:2" s="44" customFormat="1" ht="21" customHeight="1" x14ac:dyDescent="0.2">
      <c r="B48" s="45" t="s">
        <v>18</v>
      </c>
    </row>
    <row r="49" spans="1:2" s="44" customFormat="1" ht="21" customHeight="1" x14ac:dyDescent="0.2">
      <c r="B49" s="45" t="s">
        <v>19</v>
      </c>
    </row>
    <row r="50" spans="1:2" s="44" customFormat="1" ht="21" customHeight="1" x14ac:dyDescent="0.2">
      <c r="B50" s="45" t="s">
        <v>20</v>
      </c>
    </row>
    <row r="51" spans="1:2" s="44" customFormat="1" ht="21" customHeight="1" x14ac:dyDescent="0.2">
      <c r="B51" s="45" t="s">
        <v>22</v>
      </c>
    </row>
    <row r="52" spans="1:2" s="44" customFormat="1" ht="21" customHeight="1" x14ac:dyDescent="0.2">
      <c r="B52" s="45" t="s">
        <v>23</v>
      </c>
    </row>
    <row r="53" spans="1:2" s="44" customFormat="1" ht="21" customHeight="1" x14ac:dyDescent="0.2">
      <c r="B53" s="45" t="s">
        <v>24</v>
      </c>
    </row>
    <row r="54" spans="1:2" s="44" customFormat="1" ht="21" customHeight="1" x14ac:dyDescent="0.2">
      <c r="B54" s="45" t="s">
        <v>25</v>
      </c>
    </row>
    <row r="55" spans="1:2" s="44" customFormat="1" ht="21" customHeight="1" x14ac:dyDescent="0.2">
      <c r="B55" s="45" t="s">
        <v>26</v>
      </c>
    </row>
    <row r="56" spans="1:2" s="44" customFormat="1" ht="21" customHeight="1" x14ac:dyDescent="0.2">
      <c r="B56" s="45" t="s">
        <v>27</v>
      </c>
    </row>
    <row r="57" spans="1:2" s="44" customFormat="1" ht="21" customHeight="1" x14ac:dyDescent="0.2">
      <c r="B57" s="35"/>
    </row>
    <row r="58" spans="1:2" s="44" customFormat="1" ht="21" customHeight="1" x14ac:dyDescent="0.2">
      <c r="A58" s="43" t="s">
        <v>36</v>
      </c>
      <c r="B58" s="34"/>
    </row>
    <row r="59" spans="1:2" s="44" customFormat="1" ht="21" customHeight="1" x14ac:dyDescent="0.2">
      <c r="B59" s="45" t="s">
        <v>18</v>
      </c>
    </row>
    <row r="60" spans="1:2" s="44" customFormat="1" ht="21" customHeight="1" x14ac:dyDescent="0.2">
      <c r="B60" s="45" t="s">
        <v>19</v>
      </c>
    </row>
    <row r="61" spans="1:2" s="44" customFormat="1" ht="21" customHeight="1" x14ac:dyDescent="0.2">
      <c r="B61" s="45" t="s">
        <v>20</v>
      </c>
    </row>
    <row r="62" spans="1:2" s="44" customFormat="1" ht="21" customHeight="1" x14ac:dyDescent="0.2">
      <c r="B62" s="45" t="s">
        <v>22</v>
      </c>
    </row>
    <row r="63" spans="1:2" s="44" customFormat="1" ht="21" customHeight="1" x14ac:dyDescent="0.2">
      <c r="B63" s="45" t="s">
        <v>23</v>
      </c>
    </row>
    <row r="64" spans="1:2" s="44" customFormat="1" ht="21" customHeight="1" x14ac:dyDescent="0.2">
      <c r="B64" s="45" t="s">
        <v>24</v>
      </c>
    </row>
    <row r="65" spans="2:2" s="44" customFormat="1" ht="21" customHeight="1" x14ac:dyDescent="0.2">
      <c r="B65" s="45" t="s">
        <v>25</v>
      </c>
    </row>
    <row r="66" spans="2:2" s="44" customFormat="1" ht="21" customHeight="1" x14ac:dyDescent="0.2">
      <c r="B66" s="45" t="s">
        <v>26</v>
      </c>
    </row>
    <row r="67" spans="2:2" s="44" customFormat="1" ht="21" customHeight="1" x14ac:dyDescent="0.2">
      <c r="B67" s="45" t="s">
        <v>27</v>
      </c>
    </row>
  </sheetData>
  <hyperlinks>
    <hyperlink ref="B10" location="Définitions!A1" display="Définitions et sources" xr:uid="{00000000-0004-0000-0000-000000000000}"/>
    <hyperlink ref="B14" location="établissements!A1" display="Etablissements" xr:uid="{00000000-0004-0000-0000-000001000000}"/>
    <hyperlink ref="B15" location="écrans!A1" display="Ecrans" xr:uid="{00000000-0004-0000-0000-000002000000}"/>
    <hyperlink ref="B16" location="fauteuils!A1" display="Fauteuils" xr:uid="{00000000-0004-0000-0000-000003000000}"/>
    <hyperlink ref="B17" location="multiplexes!A1" display="Multiplexes" xr:uid="{00000000-0004-0000-0000-000004000000}"/>
    <hyperlink ref="B18" location="séances!A1" display="Séances" xr:uid="{00000000-0004-0000-0000-000005000000}"/>
    <hyperlink ref="B19" location="entrées!A1" display="Entrées" xr:uid="{00000000-0004-0000-0000-000006000000}"/>
    <hyperlink ref="B20" location="recettes!A1" display="Recettes" xr:uid="{00000000-0004-0000-0000-000007000000}"/>
    <hyperlink ref="B21" location="RME!A1" display="Recette moyenne par entrée" xr:uid="{00000000-0004-0000-0000-000008000000}"/>
    <hyperlink ref="B22" location="'indice de fréquentation'!A1" display="Indice de fréquentation" xr:uid="{00000000-0004-0000-0000-000009000000}"/>
    <hyperlink ref="B23" location="'taux d''occupation des fauteuils'!A1" display="Taux moyen d'occupation des fauteuils" xr:uid="{00000000-0004-0000-0000-00000A000000}"/>
    <hyperlink ref="B26" location="étabAE!A1" display="Etablissements" xr:uid="{00000000-0004-0000-0000-00000B000000}"/>
    <hyperlink ref="B27" location="écransAE!A1" display="Ecrans" xr:uid="{00000000-0004-0000-0000-00000C000000}"/>
    <hyperlink ref="B28" location="fauteuilsAE!A1" display="Fauteuils" xr:uid="{00000000-0004-0000-0000-00000D000000}"/>
    <hyperlink ref="B29" location="'séances AE'!A1" display="Séances" xr:uid="{00000000-0004-0000-0000-00000E000000}"/>
    <hyperlink ref="B30" location="entréesAE!A1" display="Entrées" xr:uid="{00000000-0004-0000-0000-00000F000000}"/>
    <hyperlink ref="B31" location="recettesAE!A1" display="Recettes" xr:uid="{00000000-0004-0000-0000-000010000000}"/>
    <hyperlink ref="B32" location="RMEAE!A1" display="Recette moyenne par entrée" xr:uid="{00000000-0004-0000-0000-000011000000}"/>
    <hyperlink ref="B33" location="'indice de fréquentationAE'!A1" display="Indice de fréquentation" xr:uid="{00000000-0004-0000-0000-000012000000}"/>
    <hyperlink ref="B34" location="tmofAE!A1" display="Taux moyen d'occupation des fauteuils" xr:uid="{00000000-0004-0000-0000-000013000000}"/>
    <hyperlink ref="B37" location="étabP!A1" display="Etablissements" xr:uid="{00000000-0004-0000-0000-000014000000}"/>
    <hyperlink ref="B38" location="écransP!A1" display="Ecrans" xr:uid="{00000000-0004-0000-0000-000015000000}"/>
    <hyperlink ref="B39" location="fauteuilsP!A1" display="Fauteuils" xr:uid="{00000000-0004-0000-0000-000016000000}"/>
    <hyperlink ref="B40" location="séancesP!A1" display="Séances" xr:uid="{00000000-0004-0000-0000-000017000000}"/>
    <hyperlink ref="B41" location="entréesP!A1" display="Entrées" xr:uid="{00000000-0004-0000-0000-000018000000}"/>
    <hyperlink ref="B42" location="recettesP!A1" display="Recettes" xr:uid="{00000000-0004-0000-0000-000019000000}"/>
    <hyperlink ref="B43" location="RMEP!A1" display="Recette moyenne par entrée" xr:uid="{00000000-0004-0000-0000-00001A000000}"/>
    <hyperlink ref="B44" location="'indice de fréquentationP'!A1" display="Indice de fréquentation" xr:uid="{00000000-0004-0000-0000-00001B000000}"/>
    <hyperlink ref="B45" location="tmofP!A1" display="Taux moyen d'occupation des fauteuils" xr:uid="{00000000-0004-0000-0000-00001C000000}"/>
    <hyperlink ref="B48" location="étabM!A1" display="Etablissements" xr:uid="{00000000-0004-0000-0000-00001D000000}"/>
    <hyperlink ref="B49" location="écransM!A1" display="Ecrans" xr:uid="{00000000-0004-0000-0000-00001E000000}"/>
    <hyperlink ref="B50" location="fauteuilsM!A1" display="Fauteuils" xr:uid="{00000000-0004-0000-0000-00001F000000}"/>
    <hyperlink ref="B51" location="séancesM!A1" display="Séances" xr:uid="{00000000-0004-0000-0000-000020000000}"/>
    <hyperlink ref="B52" location="entréesM!A1" display="Entrées" xr:uid="{00000000-0004-0000-0000-000021000000}"/>
    <hyperlink ref="B53" location="recettesM!A1" display="Recettes" xr:uid="{00000000-0004-0000-0000-000022000000}"/>
    <hyperlink ref="B54" location="RMEM!A1" display="Recette moyenne par entrée" xr:uid="{00000000-0004-0000-0000-000023000000}"/>
    <hyperlink ref="B55" location="'indice de fréquentationM'!A1" display="Indice de fréquentation" xr:uid="{00000000-0004-0000-0000-000024000000}"/>
    <hyperlink ref="B56" location="tmofM!A1" display="Taux moyen d'occupation des fauteuils" xr:uid="{00000000-0004-0000-0000-000025000000}"/>
    <hyperlink ref="B59" location="étabG!A1" display="Etablissements" xr:uid="{00000000-0004-0000-0000-000026000000}"/>
    <hyperlink ref="B60" location="écransG!A1" display="Ecrans" xr:uid="{00000000-0004-0000-0000-000027000000}"/>
    <hyperlink ref="B61" location="fauteuilsG!A1" display="Fauteuils" xr:uid="{00000000-0004-0000-0000-000028000000}"/>
    <hyperlink ref="B62" location="séancesG!A1" display="Séances" xr:uid="{00000000-0004-0000-0000-000029000000}"/>
    <hyperlink ref="B63" location="entréesG!A1" display="Entrées" xr:uid="{00000000-0004-0000-0000-00002A000000}"/>
    <hyperlink ref="B64" location="recettesG!A1" display="Recettes" xr:uid="{00000000-0004-0000-0000-00002B000000}"/>
    <hyperlink ref="B65" location="RMEG!A1" display="Recette moyenne par entrée" xr:uid="{00000000-0004-0000-0000-00002C000000}"/>
    <hyperlink ref="B66" location="'indice de fréquentationG'!A1" display="Indice de fréquentation" xr:uid="{00000000-0004-0000-0000-00002D000000}"/>
    <hyperlink ref="B67" location="tmofG!A1" display="Taux moyen d'occupation des fauteuils" xr:uid="{00000000-0004-0000-0000-00002E000000}"/>
    <hyperlink ref="B11" location="Fiche!E5" display="Fiche récapitulative" xr:uid="{00000000-0004-0000-0000-00002F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BG21"/>
  <sheetViews>
    <sheetView workbookViewId="0">
      <pane xSplit="1" ySplit="7" topLeftCell="B8" activePane="bottomRight" state="frozen"/>
      <selection pane="topRight"/>
      <selection pane="bottomLeft"/>
      <selection pane="bottomRight" activeCell="BD7" sqref="BD7:BG21"/>
    </sheetView>
  </sheetViews>
  <sheetFormatPr baseColWidth="10" defaultColWidth="5.5703125" defaultRowHeight="12" x14ac:dyDescent="0.2"/>
  <cols>
    <col min="1" max="1" width="31.7109375" style="1" bestFit="1" customWidth="1"/>
    <col min="2" max="36" width="6.42578125" style="1" bestFit="1" customWidth="1"/>
    <col min="37" max="38" width="7.85546875" style="1" bestFit="1" customWidth="1"/>
    <col min="39" max="39" width="6.42578125" style="4" bestFit="1" customWidth="1"/>
    <col min="40" max="51" width="7.85546875" style="4" bestFit="1" customWidth="1"/>
    <col min="52" max="55" width="7.85546875" style="1" bestFit="1" customWidth="1"/>
    <col min="56" max="57" width="6.42578125" style="1" bestFit="1" customWidth="1"/>
    <col min="58" max="58" width="7.85546875" style="1" bestFit="1" customWidth="1"/>
    <col min="59" max="16384" width="5.5703125" style="1"/>
  </cols>
  <sheetData>
    <row r="1" spans="1:59" s="36" customFormat="1" ht="12.75" x14ac:dyDescent="0.2">
      <c r="AM1" s="37"/>
      <c r="AN1" s="37"/>
      <c r="AO1" s="37"/>
      <c r="AP1" s="37"/>
      <c r="AQ1" s="37"/>
      <c r="AR1" s="37"/>
      <c r="AS1" s="37"/>
      <c r="AT1" s="37"/>
      <c r="AU1" s="37"/>
      <c r="AV1" s="37"/>
      <c r="AW1" s="37"/>
      <c r="AX1" s="37"/>
      <c r="AY1" s="37"/>
      <c r="AZ1" s="37"/>
      <c r="BA1" s="37"/>
      <c r="BB1" s="37"/>
      <c r="BC1" s="37"/>
      <c r="BD1" s="37"/>
      <c r="BE1" s="37"/>
      <c r="BF1" s="37"/>
    </row>
    <row r="2" spans="1:59" s="40" customFormat="1" ht="12.75" x14ac:dyDescent="0.2">
      <c r="A2" s="38" t="s">
        <v>32</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9"/>
      <c r="AN2" s="39"/>
      <c r="AO2" s="39"/>
      <c r="AP2" s="39"/>
      <c r="AQ2" s="39"/>
      <c r="AR2" s="39"/>
      <c r="AS2" s="39"/>
      <c r="AT2" s="39"/>
      <c r="AU2" s="39"/>
      <c r="AV2" s="39"/>
      <c r="AW2" s="39"/>
      <c r="AX2" s="39"/>
      <c r="AY2" s="39"/>
      <c r="AZ2" s="39"/>
      <c r="BA2" s="39"/>
      <c r="BB2" s="39"/>
      <c r="BC2" s="39"/>
      <c r="BD2" s="39"/>
      <c r="BE2" s="39"/>
      <c r="BF2" s="39"/>
    </row>
    <row r="3" spans="1:59" s="36" customFormat="1" ht="12.75" x14ac:dyDescent="0.2">
      <c r="AM3" s="37"/>
      <c r="AN3" s="37"/>
      <c r="AO3" s="37"/>
      <c r="AP3" s="37"/>
      <c r="AQ3" s="37"/>
      <c r="AR3" s="37"/>
      <c r="AS3" s="37"/>
      <c r="AT3" s="37"/>
      <c r="AU3" s="37"/>
      <c r="AV3" s="37"/>
      <c r="AW3" s="37"/>
      <c r="AX3" s="37"/>
      <c r="AY3" s="37"/>
      <c r="AZ3" s="37"/>
      <c r="BA3" s="37"/>
      <c r="BB3" s="37"/>
      <c r="BC3" s="37"/>
      <c r="BD3" s="37"/>
      <c r="BE3" s="37"/>
      <c r="BF3" s="37"/>
    </row>
    <row r="4" spans="1:59" s="36" customFormat="1" ht="12.75" x14ac:dyDescent="0.2">
      <c r="AM4" s="37"/>
      <c r="AN4" s="37"/>
      <c r="AO4" s="37"/>
      <c r="AP4" s="37"/>
      <c r="AQ4" s="37"/>
      <c r="AR4" s="37"/>
      <c r="AS4" s="37"/>
      <c r="AT4" s="37"/>
      <c r="AU4" s="37"/>
      <c r="AV4" s="37"/>
      <c r="AW4" s="37"/>
      <c r="AX4" s="37"/>
      <c r="AY4" s="37"/>
      <c r="AZ4" s="37"/>
      <c r="BA4" s="37"/>
      <c r="BB4" s="37"/>
      <c r="BC4" s="37"/>
      <c r="BD4" s="37"/>
      <c r="BE4" s="37"/>
      <c r="BF4" s="37"/>
    </row>
    <row r="5" spans="1:59" ht="12.75" x14ac:dyDescent="0.2">
      <c r="A5" s="3" t="s">
        <v>10</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9" ht="3" customHeight="1" x14ac:dyDescent="0.2"/>
    <row r="7" spans="1:59" s="2" customFormat="1" x14ac:dyDescent="0.2">
      <c r="A7" s="11"/>
      <c r="B7" s="12">
        <v>1966</v>
      </c>
      <c r="C7" s="12">
        <v>1967</v>
      </c>
      <c r="D7" s="12">
        <v>1968</v>
      </c>
      <c r="E7" s="12">
        <v>1969</v>
      </c>
      <c r="F7" s="12">
        <v>1970</v>
      </c>
      <c r="G7" s="12">
        <v>1971</v>
      </c>
      <c r="H7" s="12">
        <v>1972</v>
      </c>
      <c r="I7" s="12">
        <v>1973</v>
      </c>
      <c r="J7" s="12">
        <v>1974</v>
      </c>
      <c r="K7" s="12">
        <v>1975</v>
      </c>
      <c r="L7" s="12">
        <v>1976</v>
      </c>
      <c r="M7" s="12">
        <v>1977</v>
      </c>
      <c r="N7" s="12">
        <v>1978</v>
      </c>
      <c r="O7" s="12">
        <v>1979</v>
      </c>
      <c r="P7" s="12">
        <v>1980</v>
      </c>
      <c r="Q7" s="12">
        <v>1981</v>
      </c>
      <c r="R7" s="12">
        <v>1982</v>
      </c>
      <c r="S7" s="12">
        <v>1983</v>
      </c>
      <c r="T7" s="12">
        <v>1984</v>
      </c>
      <c r="U7" s="12">
        <v>1985</v>
      </c>
      <c r="V7" s="12">
        <v>1986</v>
      </c>
      <c r="W7" s="12">
        <v>1987</v>
      </c>
      <c r="X7" s="12">
        <v>1988</v>
      </c>
      <c r="Y7" s="12">
        <v>1989</v>
      </c>
      <c r="Z7" s="12">
        <v>1990</v>
      </c>
      <c r="AA7" s="12">
        <v>1991</v>
      </c>
      <c r="AB7" s="12">
        <v>1992</v>
      </c>
      <c r="AC7" s="12">
        <v>1993</v>
      </c>
      <c r="AD7" s="12">
        <v>1994</v>
      </c>
      <c r="AE7" s="12">
        <v>1995</v>
      </c>
      <c r="AF7" s="83">
        <v>1996</v>
      </c>
      <c r="AG7" s="83">
        <v>1997</v>
      </c>
      <c r="AH7" s="83">
        <v>1998</v>
      </c>
      <c r="AI7" s="83">
        <v>1999</v>
      </c>
      <c r="AJ7" s="83">
        <v>2000</v>
      </c>
      <c r="AK7" s="83">
        <v>2001</v>
      </c>
      <c r="AL7" s="83">
        <v>2002</v>
      </c>
      <c r="AM7" s="83">
        <v>2003</v>
      </c>
      <c r="AN7" s="83">
        <v>2004</v>
      </c>
      <c r="AO7" s="83">
        <v>2005</v>
      </c>
      <c r="AP7" s="83">
        <v>2006</v>
      </c>
      <c r="AQ7" s="83">
        <v>2007</v>
      </c>
      <c r="AR7" s="83">
        <v>2008</v>
      </c>
      <c r="AS7" s="83">
        <v>2009</v>
      </c>
      <c r="AT7" s="83">
        <v>2010</v>
      </c>
      <c r="AU7" s="83">
        <v>2011</v>
      </c>
      <c r="AV7" s="83">
        <v>2012</v>
      </c>
      <c r="AW7" s="83">
        <v>2013</v>
      </c>
      <c r="AX7" s="83">
        <v>2014</v>
      </c>
      <c r="AY7" s="83">
        <v>2015</v>
      </c>
      <c r="AZ7" s="83">
        <v>2016</v>
      </c>
      <c r="BA7" s="83">
        <v>2017</v>
      </c>
      <c r="BB7" s="83">
        <v>2018</v>
      </c>
      <c r="BC7" s="83">
        <v>2019</v>
      </c>
      <c r="BD7" s="83">
        <v>2020</v>
      </c>
      <c r="BE7" s="83">
        <v>2021</v>
      </c>
      <c r="BF7" s="83">
        <v>2022</v>
      </c>
      <c r="BG7" s="83">
        <v>2023</v>
      </c>
    </row>
    <row r="8" spans="1:59" x14ac:dyDescent="0.2">
      <c r="A8" s="13" t="s">
        <v>72</v>
      </c>
      <c r="B8" s="24">
        <v>11430225.609300612</v>
      </c>
      <c r="C8" s="24">
        <v>11478893.128665445</v>
      </c>
      <c r="D8" s="24">
        <v>11365514.202912692</v>
      </c>
      <c r="E8" s="24">
        <v>11956259.023076206</v>
      </c>
      <c r="F8" s="24">
        <v>13135298.045451151</v>
      </c>
      <c r="G8" s="24">
        <v>14105632.53383987</v>
      </c>
      <c r="H8" s="24">
        <v>16212011.91541519</v>
      </c>
      <c r="I8" s="24">
        <v>17734351.337054107</v>
      </c>
      <c r="J8" s="24">
        <v>20665546.064757295</v>
      </c>
      <c r="K8" s="24">
        <v>23638908.6479754</v>
      </c>
      <c r="L8" s="24">
        <v>27049095.901103273</v>
      </c>
      <c r="M8" s="24">
        <v>28833539.088690262</v>
      </c>
      <c r="N8" s="24">
        <v>33478896.025196776</v>
      </c>
      <c r="O8" s="24">
        <v>36792584.727352552</v>
      </c>
      <c r="P8" s="24">
        <v>45259608.175535895</v>
      </c>
      <c r="Q8" s="24">
        <v>58207333.102627158</v>
      </c>
      <c r="R8" s="24">
        <v>71599154.212852374</v>
      </c>
      <c r="S8" s="24">
        <v>77037324.092890233</v>
      </c>
      <c r="T8" s="24">
        <v>78516738.597194642</v>
      </c>
      <c r="U8" s="24">
        <v>76985636.4060449</v>
      </c>
      <c r="V8" s="24">
        <v>79981038.097563565</v>
      </c>
      <c r="W8" s="24">
        <v>70344727.409011826</v>
      </c>
      <c r="X8" s="24">
        <v>65793363.209892213</v>
      </c>
      <c r="Y8" s="24">
        <v>67472589.209945515</v>
      </c>
      <c r="Z8" s="24">
        <v>70265099.075494662</v>
      </c>
      <c r="AA8" s="24">
        <v>69716322.24954474</v>
      </c>
      <c r="AB8" s="24">
        <v>69573631.560000002</v>
      </c>
      <c r="AC8" s="24">
        <v>79332115.019999996</v>
      </c>
      <c r="AD8" s="24">
        <v>73424213.179999992</v>
      </c>
      <c r="AE8" s="24">
        <v>77613595.140000001</v>
      </c>
      <c r="AF8" s="86">
        <v>82934198.63000001</v>
      </c>
      <c r="AG8" s="86">
        <v>89786369.390000001</v>
      </c>
      <c r="AH8" s="86">
        <v>109450980.69999999</v>
      </c>
      <c r="AI8" s="86">
        <v>96202320.820000008</v>
      </c>
      <c r="AJ8" s="86">
        <v>100721734.92999999</v>
      </c>
      <c r="AK8" s="86">
        <v>123151984.54000001</v>
      </c>
      <c r="AL8" s="86">
        <v>125295392.48</v>
      </c>
      <c r="AM8" s="86">
        <v>117014898.16</v>
      </c>
      <c r="AN8" s="86">
        <v>135605774.76999998</v>
      </c>
      <c r="AO8" s="86">
        <v>121901189.12</v>
      </c>
      <c r="AP8" s="86">
        <v>131625876.63000001</v>
      </c>
      <c r="AQ8" s="86">
        <v>125454391.88</v>
      </c>
      <c r="AR8" s="86">
        <v>134461238.55999997</v>
      </c>
      <c r="AS8" s="86">
        <v>148403754.88999999</v>
      </c>
      <c r="AT8" s="86">
        <v>160602859.31</v>
      </c>
      <c r="AU8" s="86">
        <v>166214672.02999997</v>
      </c>
      <c r="AV8" s="86">
        <v>157764318.28000003</v>
      </c>
      <c r="AW8" s="86">
        <v>154141566.75999999</v>
      </c>
      <c r="AX8" s="86">
        <v>161929676.31</v>
      </c>
      <c r="AY8" s="86">
        <v>161598935.82000002</v>
      </c>
      <c r="AZ8" s="86">
        <v>168600008.68000001</v>
      </c>
      <c r="BA8" s="86">
        <v>163983761.56999999</v>
      </c>
      <c r="BB8" s="86">
        <v>161350351.00999999</v>
      </c>
      <c r="BC8" s="86">
        <v>173450954.14000005</v>
      </c>
      <c r="BD8" s="86">
        <v>51720659.789999999</v>
      </c>
      <c r="BE8" s="86">
        <v>79908849.090000004</v>
      </c>
      <c r="BF8" s="86">
        <v>130603597.93000001</v>
      </c>
      <c r="BG8" s="86">
        <v>161846570.26000002</v>
      </c>
    </row>
    <row r="9" spans="1:59" x14ac:dyDescent="0.2">
      <c r="A9" s="13" t="s">
        <v>73</v>
      </c>
      <c r="B9" s="24">
        <v>3552628.449730699</v>
      </c>
      <c r="C9" s="24">
        <v>3663063.7374096173</v>
      </c>
      <c r="D9" s="24">
        <v>3596569.439765106</v>
      </c>
      <c r="E9" s="24">
        <v>3593348.8018269488</v>
      </c>
      <c r="F9" s="24">
        <v>4027308.954702823</v>
      </c>
      <c r="G9" s="24">
        <v>4216850.0374262342</v>
      </c>
      <c r="H9" s="24">
        <v>5167124.0645347182</v>
      </c>
      <c r="I9" s="24">
        <v>5684610.7290569348</v>
      </c>
      <c r="J9" s="24">
        <v>6579035.3635985283</v>
      </c>
      <c r="K9" s="24">
        <v>7745709.5510833794</v>
      </c>
      <c r="L9" s="24">
        <v>8565479.7494347952</v>
      </c>
      <c r="M9" s="24">
        <v>8860469.5124832876</v>
      </c>
      <c r="N9" s="24">
        <v>10599233.486341331</v>
      </c>
      <c r="O9" s="24">
        <v>11642686.487071563</v>
      </c>
      <c r="P9" s="24">
        <v>13904670.428092085</v>
      </c>
      <c r="Q9" s="24">
        <v>17474212.029142156</v>
      </c>
      <c r="R9" s="24">
        <v>22614240.262700148</v>
      </c>
      <c r="S9" s="24">
        <v>23993195.743013643</v>
      </c>
      <c r="T9" s="24">
        <v>24078894.958053656</v>
      </c>
      <c r="U9" s="24">
        <v>22630893.94579218</v>
      </c>
      <c r="V9" s="24">
        <v>23464820.592385076</v>
      </c>
      <c r="W9" s="24">
        <v>18986678.84027984</v>
      </c>
      <c r="X9" s="24">
        <v>17418789.108194664</v>
      </c>
      <c r="Y9" s="24">
        <v>17594913.575657718</v>
      </c>
      <c r="Z9" s="24">
        <v>17732444.18829795</v>
      </c>
      <c r="AA9" s="24">
        <v>17968255.469007924</v>
      </c>
      <c r="AB9" s="24">
        <v>18163693.190000001</v>
      </c>
      <c r="AC9" s="24">
        <v>22450421.09</v>
      </c>
      <c r="AD9" s="24">
        <v>20587201.59</v>
      </c>
      <c r="AE9" s="24">
        <v>22417164.740000002</v>
      </c>
      <c r="AF9" s="86">
        <v>22843475.580000002</v>
      </c>
      <c r="AG9" s="86">
        <v>24310460.670000002</v>
      </c>
      <c r="AH9" s="86">
        <v>29268134.759999998</v>
      </c>
      <c r="AI9" s="86">
        <v>24313103.989999998</v>
      </c>
      <c r="AJ9" s="86">
        <v>26306065.920000002</v>
      </c>
      <c r="AK9" s="86">
        <v>31044064.940000005</v>
      </c>
      <c r="AL9" s="86">
        <v>30573430.199999996</v>
      </c>
      <c r="AM9" s="86">
        <v>29700590.209999997</v>
      </c>
      <c r="AN9" s="86">
        <v>35344930.040000007</v>
      </c>
      <c r="AO9" s="86">
        <v>31129089.640000004</v>
      </c>
      <c r="AP9" s="86">
        <v>35846006.07</v>
      </c>
      <c r="AQ9" s="86">
        <v>33233734.410000004</v>
      </c>
      <c r="AR9" s="86">
        <v>36279422.32</v>
      </c>
      <c r="AS9" s="86">
        <v>37335530.490000002</v>
      </c>
      <c r="AT9" s="86">
        <v>39394617.439999998</v>
      </c>
      <c r="AU9" s="86">
        <v>41742189.520000003</v>
      </c>
      <c r="AV9" s="86">
        <v>38941570.890000001</v>
      </c>
      <c r="AW9" s="86">
        <v>38597771.710000008</v>
      </c>
      <c r="AX9" s="86">
        <v>43534975.839999996</v>
      </c>
      <c r="AY9" s="86">
        <v>45355584.710000001</v>
      </c>
      <c r="AZ9" s="86">
        <v>47725892.509999998</v>
      </c>
      <c r="BA9" s="86">
        <v>46714843.240000002</v>
      </c>
      <c r="BB9" s="86">
        <v>44576301.560000002</v>
      </c>
      <c r="BC9" s="86">
        <v>48406330.199999996</v>
      </c>
      <c r="BD9" s="86">
        <v>14375968.109999999</v>
      </c>
      <c r="BE9" s="86">
        <v>21648016.93</v>
      </c>
      <c r="BF9" s="86">
        <v>35300110.890000001</v>
      </c>
      <c r="BG9" s="86">
        <v>43118014.550000004</v>
      </c>
    </row>
    <row r="10" spans="1:59" x14ac:dyDescent="0.2">
      <c r="A10" s="13" t="s">
        <v>1</v>
      </c>
      <c r="B10" s="24">
        <v>3290325.4329170967</v>
      </c>
      <c r="C10" s="24">
        <v>3327203.6124319127</v>
      </c>
      <c r="D10" s="24">
        <v>3406457.8928191937</v>
      </c>
      <c r="E10" s="24">
        <v>3541378.6269526812</v>
      </c>
      <c r="F10" s="24">
        <v>3845390.7801883356</v>
      </c>
      <c r="G10" s="24">
        <v>4151397.1190184727</v>
      </c>
      <c r="H10" s="24">
        <v>4772076.6757577099</v>
      </c>
      <c r="I10" s="24">
        <v>5333649.4617787451</v>
      </c>
      <c r="J10" s="24">
        <v>6267826.2447081134</v>
      </c>
      <c r="K10" s="24">
        <v>7092505.7587616267</v>
      </c>
      <c r="L10" s="24">
        <v>8202186.2713562017</v>
      </c>
      <c r="M10" s="24">
        <v>8390874.7067262027</v>
      </c>
      <c r="N10" s="24">
        <v>10191235.24865197</v>
      </c>
      <c r="O10" s="24">
        <v>11902993.336453458</v>
      </c>
      <c r="P10" s="24">
        <v>14851212.655707616</v>
      </c>
      <c r="Q10" s="24">
        <v>17948027.690839492</v>
      </c>
      <c r="R10" s="24">
        <v>22577013.279833894</v>
      </c>
      <c r="S10" s="24">
        <v>24297220.24461969</v>
      </c>
      <c r="T10" s="24">
        <v>24778424.195488423</v>
      </c>
      <c r="U10" s="24">
        <v>25468699.015331801</v>
      </c>
      <c r="V10" s="24">
        <v>26229730.633237366</v>
      </c>
      <c r="W10" s="24">
        <v>21767056.615699902</v>
      </c>
      <c r="X10" s="24">
        <v>21256333.255588703</v>
      </c>
      <c r="Y10" s="24">
        <v>21109932.906165618</v>
      </c>
      <c r="Z10" s="24">
        <v>21800775.628324009</v>
      </c>
      <c r="AA10" s="24">
        <v>22550725.100832716</v>
      </c>
      <c r="AB10" s="24">
        <v>22516656.939999998</v>
      </c>
      <c r="AC10" s="24">
        <v>26668586.710000001</v>
      </c>
      <c r="AD10" s="24">
        <v>25777476.09</v>
      </c>
      <c r="AE10" s="24">
        <v>27092801.34</v>
      </c>
      <c r="AF10" s="86">
        <v>28444260.339999996</v>
      </c>
      <c r="AG10" s="86">
        <v>30639605.189999998</v>
      </c>
      <c r="AH10" s="86">
        <v>36051072.780000001</v>
      </c>
      <c r="AI10" s="86">
        <v>31214893.469999999</v>
      </c>
      <c r="AJ10" s="86">
        <v>33006910.899999999</v>
      </c>
      <c r="AK10" s="86">
        <v>37238772.259999998</v>
      </c>
      <c r="AL10" s="86">
        <v>36445252.760000005</v>
      </c>
      <c r="AM10" s="86">
        <v>35538412.630000003</v>
      </c>
      <c r="AN10" s="86">
        <v>42826849.730000004</v>
      </c>
      <c r="AO10" s="86">
        <v>38510138.980000004</v>
      </c>
      <c r="AP10" s="86">
        <v>45067906.019999996</v>
      </c>
      <c r="AQ10" s="86">
        <v>43468571.039999999</v>
      </c>
      <c r="AR10" s="86">
        <v>47907238.450000003</v>
      </c>
      <c r="AS10" s="86">
        <v>53172963.25</v>
      </c>
      <c r="AT10" s="86">
        <v>55472573.530000001</v>
      </c>
      <c r="AU10" s="86">
        <v>59982595.860000007</v>
      </c>
      <c r="AV10" s="86">
        <v>56890801.210000001</v>
      </c>
      <c r="AW10" s="86">
        <v>52596396.490000002</v>
      </c>
      <c r="AX10" s="86">
        <v>57295760.030000001</v>
      </c>
      <c r="AY10" s="86">
        <v>59057212.170000002</v>
      </c>
      <c r="AZ10" s="86">
        <v>61469227.780000001</v>
      </c>
      <c r="BA10" s="86">
        <v>62406911.18</v>
      </c>
      <c r="BB10" s="86">
        <v>59133154.920000002</v>
      </c>
      <c r="BC10" s="86">
        <v>65532914.489999995</v>
      </c>
      <c r="BD10" s="86">
        <v>20636412.23</v>
      </c>
      <c r="BE10" s="86">
        <v>32862981.670000002</v>
      </c>
      <c r="BF10" s="86">
        <v>52720445.93</v>
      </c>
      <c r="BG10" s="86">
        <v>67111228.480000004</v>
      </c>
    </row>
    <row r="11" spans="1:59" x14ac:dyDescent="0.2">
      <c r="A11" s="13" t="s">
        <v>74</v>
      </c>
      <c r="B11" s="24">
        <v>2751508.2543520387</v>
      </c>
      <c r="C11" s="24">
        <v>2877261.7717319885</v>
      </c>
      <c r="D11" s="24">
        <v>2767922.8973850422</v>
      </c>
      <c r="E11" s="24">
        <v>2906873.1639421489</v>
      </c>
      <c r="F11" s="24">
        <v>3170796.7138089845</v>
      </c>
      <c r="G11" s="24">
        <v>3340669.2816754756</v>
      </c>
      <c r="H11" s="24">
        <v>3751421.0535141784</v>
      </c>
      <c r="I11" s="24">
        <v>6319466.5199090801</v>
      </c>
      <c r="J11" s="24">
        <v>4803778.7537902631</v>
      </c>
      <c r="K11" s="24">
        <v>5625227.7207194986</v>
      </c>
      <c r="L11" s="24">
        <v>6249249.4172636317</v>
      </c>
      <c r="M11" s="24">
        <v>6776854.4279579297</v>
      </c>
      <c r="N11" s="24">
        <v>8703301.588366311</v>
      </c>
      <c r="O11" s="24">
        <v>9605331.7519288622</v>
      </c>
      <c r="P11" s="24">
        <v>11267417.528892901</v>
      </c>
      <c r="Q11" s="24">
        <v>14952582.10522946</v>
      </c>
      <c r="R11" s="24">
        <v>17838063.927970886</v>
      </c>
      <c r="S11" s="24">
        <v>21062206.973932743</v>
      </c>
      <c r="T11" s="24">
        <v>21358353.977471083</v>
      </c>
      <c r="U11" s="24">
        <v>20325437.795465253</v>
      </c>
      <c r="V11" s="24">
        <v>20863143.507055033</v>
      </c>
      <c r="W11" s="24">
        <v>16183545.9273762</v>
      </c>
      <c r="X11" s="24">
        <v>15791035.537937162</v>
      </c>
      <c r="Y11" s="24">
        <v>15635103.794953402</v>
      </c>
      <c r="Z11" s="24">
        <v>16472233.821131315</v>
      </c>
      <c r="AA11" s="24">
        <v>16024560.946061032</v>
      </c>
      <c r="AB11" s="24">
        <v>15530499.080000002</v>
      </c>
      <c r="AC11" s="24">
        <v>18161185.960000001</v>
      </c>
      <c r="AD11" s="24">
        <v>18026768.219999999</v>
      </c>
      <c r="AE11" s="24">
        <v>19827357.75</v>
      </c>
      <c r="AF11" s="86">
        <v>20988012.260000002</v>
      </c>
      <c r="AG11" s="86">
        <v>22686046.160000004</v>
      </c>
      <c r="AH11" s="86">
        <v>26805326.149999999</v>
      </c>
      <c r="AI11" s="86">
        <v>22343479.259999998</v>
      </c>
      <c r="AJ11" s="86">
        <v>23373399.600000001</v>
      </c>
      <c r="AK11" s="86">
        <v>28109094.190000001</v>
      </c>
      <c r="AL11" s="86">
        <v>27362964.539999999</v>
      </c>
      <c r="AM11" s="86">
        <v>26711499.800000001</v>
      </c>
      <c r="AN11" s="86">
        <v>30780530.689999998</v>
      </c>
      <c r="AO11" s="86">
        <v>26994530.720000003</v>
      </c>
      <c r="AP11" s="86">
        <v>30756841.52</v>
      </c>
      <c r="AQ11" s="86">
        <v>29054521.609999999</v>
      </c>
      <c r="AR11" s="86">
        <v>33374535.849999998</v>
      </c>
      <c r="AS11" s="86">
        <v>37821551.780000001</v>
      </c>
      <c r="AT11" s="86">
        <v>40336215.339999996</v>
      </c>
      <c r="AU11" s="86">
        <v>43283992.549999997</v>
      </c>
      <c r="AV11" s="86">
        <v>40623152.579999998</v>
      </c>
      <c r="AW11" s="86">
        <v>38843144.280000001</v>
      </c>
      <c r="AX11" s="86">
        <v>42554891.719999999</v>
      </c>
      <c r="AY11" s="86">
        <v>43069330.409999996</v>
      </c>
      <c r="AZ11" s="86">
        <v>44628782.560000002</v>
      </c>
      <c r="BA11" s="86">
        <v>44884357.120000005</v>
      </c>
      <c r="BB11" s="86">
        <v>42880789.719999999</v>
      </c>
      <c r="BC11" s="86">
        <v>47932697.359999999</v>
      </c>
      <c r="BD11" s="86">
        <v>14361233.66</v>
      </c>
      <c r="BE11" s="86">
        <v>21961859.119999997</v>
      </c>
      <c r="BF11" s="86">
        <v>35408876.340000004</v>
      </c>
      <c r="BG11" s="86">
        <v>42719528.230000004</v>
      </c>
    </row>
    <row r="12" spans="1:59" x14ac:dyDescent="0.2">
      <c r="A12" s="13" t="s">
        <v>5</v>
      </c>
      <c r="B12" s="24">
        <v>335560.56265883282</v>
      </c>
      <c r="C12" s="24">
        <v>321954.18297235947</v>
      </c>
      <c r="D12" s="24">
        <v>326242.87872528227</v>
      </c>
      <c r="E12" s="24">
        <v>375620.96295946231</v>
      </c>
      <c r="F12" s="24">
        <v>429650.87650562462</v>
      </c>
      <c r="G12" s="24">
        <v>423937.08733956644</v>
      </c>
      <c r="H12" s="24">
        <v>439852.61229013489</v>
      </c>
      <c r="I12" s="24">
        <v>516548.34082112089</v>
      </c>
      <c r="J12" s="24">
        <v>545630.88739048445</v>
      </c>
      <c r="K12" s="24">
        <v>602865.58417701162</v>
      </c>
      <c r="L12" s="24">
        <v>751964.0769135782</v>
      </c>
      <c r="M12" s="24">
        <v>823537.67091440444</v>
      </c>
      <c r="N12" s="24">
        <v>902390.09569224808</v>
      </c>
      <c r="O12" s="24">
        <v>992294.92177078687</v>
      </c>
      <c r="P12" s="24">
        <v>1176925.7740979972</v>
      </c>
      <c r="Q12" s="24">
        <v>1538612.4395349086</v>
      </c>
      <c r="R12" s="24">
        <v>1980522.1988636451</v>
      </c>
      <c r="S12" s="24">
        <v>2004279.0914648368</v>
      </c>
      <c r="T12" s="24">
        <v>1817630.2714964547</v>
      </c>
      <c r="U12" s="24">
        <v>1614969.4263495931</v>
      </c>
      <c r="V12" s="24">
        <v>1743307.2594697517</v>
      </c>
      <c r="W12" s="24">
        <v>1587831.9767911616</v>
      </c>
      <c r="X12" s="24">
        <v>1366998.2940954971</v>
      </c>
      <c r="Y12" s="24">
        <v>1474764.6568296398</v>
      </c>
      <c r="Z12" s="24">
        <v>1421147.6498966285</v>
      </c>
      <c r="AA12" s="24">
        <v>1404242.1992745283</v>
      </c>
      <c r="AB12" s="24">
        <v>1469628.27</v>
      </c>
      <c r="AC12" s="24">
        <v>1802647.71</v>
      </c>
      <c r="AD12" s="24">
        <v>1548581.15</v>
      </c>
      <c r="AE12" s="24">
        <v>1683137.22</v>
      </c>
      <c r="AF12" s="86">
        <v>1713150.81</v>
      </c>
      <c r="AG12" s="86">
        <v>1815200.26</v>
      </c>
      <c r="AH12" s="86">
        <v>2248135.5099999998</v>
      </c>
      <c r="AI12" s="86">
        <v>1880898.29</v>
      </c>
      <c r="AJ12" s="86">
        <v>1884616.78</v>
      </c>
      <c r="AK12" s="86">
        <v>2137237.96</v>
      </c>
      <c r="AL12" s="86">
        <v>2160578.9300000002</v>
      </c>
      <c r="AM12" s="86">
        <v>2015696.28</v>
      </c>
      <c r="AN12" s="86">
        <v>2600074.25</v>
      </c>
      <c r="AO12" s="86">
        <v>1736854.1400000001</v>
      </c>
      <c r="AP12" s="86">
        <v>1846367.22</v>
      </c>
      <c r="AQ12" s="86">
        <v>1983452.8399999999</v>
      </c>
      <c r="AR12" s="86">
        <v>2041250.05</v>
      </c>
      <c r="AS12" s="86">
        <v>2451310.7000000002</v>
      </c>
      <c r="AT12" s="86">
        <v>2700288.18</v>
      </c>
      <c r="AU12" s="86">
        <v>2816625.52</v>
      </c>
      <c r="AV12" s="86">
        <v>2436491.63</v>
      </c>
      <c r="AW12" s="86">
        <v>2293106.19</v>
      </c>
      <c r="AX12" s="86">
        <v>2667660.7400000002</v>
      </c>
      <c r="AY12" s="86">
        <v>4072028.54</v>
      </c>
      <c r="AZ12" s="86">
        <v>4662544.6100000003</v>
      </c>
      <c r="BA12" s="86">
        <v>4607299.95</v>
      </c>
      <c r="BB12" s="86">
        <v>4249236.17</v>
      </c>
      <c r="BC12" s="86">
        <v>4755414.26</v>
      </c>
      <c r="BD12" s="86">
        <v>1314937.72</v>
      </c>
      <c r="BE12" s="86">
        <v>2247540.73</v>
      </c>
      <c r="BF12" s="86">
        <v>3896045.8200000003</v>
      </c>
      <c r="BG12" s="86">
        <v>5103183.67</v>
      </c>
    </row>
    <row r="13" spans="1:59" x14ac:dyDescent="0.2">
      <c r="A13" s="13" t="s">
        <v>77</v>
      </c>
      <c r="B13" s="24">
        <v>9402968.7921616808</v>
      </c>
      <c r="C13" s="24">
        <v>9316214.1725753359</v>
      </c>
      <c r="D13" s="24">
        <v>9221229.1354463771</v>
      </c>
      <c r="E13" s="24">
        <v>9075695.2056308575</v>
      </c>
      <c r="F13" s="24">
        <v>9736253.1385441422</v>
      </c>
      <c r="G13" s="24">
        <v>10156669.720728645</v>
      </c>
      <c r="H13" s="24">
        <v>11216343.14444392</v>
      </c>
      <c r="I13" s="24">
        <v>12162262.465375017</v>
      </c>
      <c r="J13" s="24">
        <v>15415305.271534568</v>
      </c>
      <c r="K13" s="24">
        <v>17941379.236748751</v>
      </c>
      <c r="L13" s="24">
        <v>19311896.968856189</v>
      </c>
      <c r="M13" s="24">
        <v>20082910.007820636</v>
      </c>
      <c r="N13" s="24">
        <v>23140739.103325374</v>
      </c>
      <c r="O13" s="24">
        <v>24950994.806061983</v>
      </c>
      <c r="P13" s="24">
        <v>30151371.355134562</v>
      </c>
      <c r="Q13" s="24">
        <v>36494548.575592607</v>
      </c>
      <c r="R13" s="24">
        <v>44192156.193165109</v>
      </c>
      <c r="S13" s="24">
        <v>45419332.669671945</v>
      </c>
      <c r="T13" s="24">
        <v>45940601.594311818</v>
      </c>
      <c r="U13" s="24">
        <v>45541458.662686735</v>
      </c>
      <c r="V13" s="24">
        <v>48244574.691765338</v>
      </c>
      <c r="W13" s="24">
        <v>40511023.445477843</v>
      </c>
      <c r="X13" s="24">
        <v>37571903.494565643</v>
      </c>
      <c r="Y13" s="24">
        <v>38170637.522469178</v>
      </c>
      <c r="Z13" s="24">
        <v>40581004.163735218</v>
      </c>
      <c r="AA13" s="24">
        <v>40502045.219244368</v>
      </c>
      <c r="AB13" s="24">
        <v>39789344.329999998</v>
      </c>
      <c r="AC13" s="24">
        <v>47225563.149999991</v>
      </c>
      <c r="AD13" s="24">
        <v>45044679.529999994</v>
      </c>
      <c r="AE13" s="24">
        <v>50753417.190000005</v>
      </c>
      <c r="AF13" s="86">
        <v>53033976.560000002</v>
      </c>
      <c r="AG13" s="86">
        <v>57468641.170000002</v>
      </c>
      <c r="AH13" s="86">
        <v>67067646.420000002</v>
      </c>
      <c r="AI13" s="86">
        <v>59975856.669999994</v>
      </c>
      <c r="AJ13" s="86">
        <v>68487219.150000006</v>
      </c>
      <c r="AK13" s="86">
        <v>81277106.920000002</v>
      </c>
      <c r="AL13" s="86">
        <v>80568254.340000004</v>
      </c>
      <c r="AM13" s="86">
        <v>75537701.070000008</v>
      </c>
      <c r="AN13" s="86">
        <v>86746428.529999986</v>
      </c>
      <c r="AO13" s="86">
        <v>77692167.609999999</v>
      </c>
      <c r="AP13" s="86">
        <v>85691693.449999988</v>
      </c>
      <c r="AQ13" s="86">
        <v>82497159.870000005</v>
      </c>
      <c r="AR13" s="86">
        <v>88731000.180000007</v>
      </c>
      <c r="AS13" s="86">
        <v>95588802.159999996</v>
      </c>
      <c r="AT13" s="86">
        <v>97984122.380000025</v>
      </c>
      <c r="AU13" s="86">
        <v>104816967.06</v>
      </c>
      <c r="AV13" s="86">
        <v>99244921.609999985</v>
      </c>
      <c r="AW13" s="86">
        <v>93903467.210000008</v>
      </c>
      <c r="AX13" s="86">
        <v>100466275.89</v>
      </c>
      <c r="AY13" s="86">
        <v>101308411.61</v>
      </c>
      <c r="AZ13" s="86">
        <v>104482860.75000001</v>
      </c>
      <c r="BA13" s="86">
        <v>102692944.2</v>
      </c>
      <c r="BB13" s="86">
        <v>95939983.939999998</v>
      </c>
      <c r="BC13" s="86">
        <v>103866731.27000001</v>
      </c>
      <c r="BD13" s="86">
        <v>30376462.499999996</v>
      </c>
      <c r="BE13" s="86">
        <v>47117761.670000009</v>
      </c>
      <c r="BF13" s="86">
        <v>75875232.709999993</v>
      </c>
      <c r="BG13" s="86">
        <v>94975024.709999993</v>
      </c>
    </row>
    <row r="14" spans="1:59" x14ac:dyDescent="0.2">
      <c r="A14" s="13" t="s">
        <v>78</v>
      </c>
      <c r="B14" s="24">
        <v>7751359.6165602319</v>
      </c>
      <c r="C14" s="24">
        <v>7835788.6263886206</v>
      </c>
      <c r="D14" s="24">
        <v>7467929.4526927834</v>
      </c>
      <c r="E14" s="24">
        <v>7391498.3756557219</v>
      </c>
      <c r="F14" s="24">
        <v>8312132.5025878223</v>
      </c>
      <c r="G14" s="24">
        <v>8879724.8905034941</v>
      </c>
      <c r="H14" s="24">
        <v>10546115.827714317</v>
      </c>
      <c r="I14" s="24">
        <v>11254960.614796396</v>
      </c>
      <c r="J14" s="24">
        <v>13308785.789312411</v>
      </c>
      <c r="K14" s="24">
        <v>15806116.254571564</v>
      </c>
      <c r="L14" s="24">
        <v>17019172.293305811</v>
      </c>
      <c r="M14" s="24">
        <v>17477604.324673723</v>
      </c>
      <c r="N14" s="24">
        <v>20249686.793494087</v>
      </c>
      <c r="O14" s="24">
        <v>21196349.608282249</v>
      </c>
      <c r="P14" s="24">
        <v>25232167.047535129</v>
      </c>
      <c r="Q14" s="24">
        <v>31994694.164404072</v>
      </c>
      <c r="R14" s="24">
        <v>38335765.606587015</v>
      </c>
      <c r="S14" s="24">
        <v>40235880.858044051</v>
      </c>
      <c r="T14" s="24">
        <v>39138888.677154139</v>
      </c>
      <c r="U14" s="24">
        <v>37381294.658033982</v>
      </c>
      <c r="V14" s="24">
        <v>37677066.032802224</v>
      </c>
      <c r="W14" s="24">
        <v>30400787.143982973</v>
      </c>
      <c r="X14" s="24">
        <v>28591121.845971964</v>
      </c>
      <c r="Y14" s="24">
        <v>28761641.596457891</v>
      </c>
      <c r="Z14" s="24">
        <v>31341133.0732303</v>
      </c>
      <c r="AA14" s="24">
        <v>31531928.2034682</v>
      </c>
      <c r="AB14" s="24">
        <v>32134555.91</v>
      </c>
      <c r="AC14" s="24">
        <v>41261548.420000002</v>
      </c>
      <c r="AD14" s="24">
        <v>37203577.920000002</v>
      </c>
      <c r="AE14" s="24">
        <v>39505849.189999998</v>
      </c>
      <c r="AF14" s="86">
        <v>45206430.009999998</v>
      </c>
      <c r="AG14" s="86">
        <v>54838551.769999996</v>
      </c>
      <c r="AH14" s="86">
        <v>65805682.370000005</v>
      </c>
      <c r="AI14" s="86">
        <v>58168002.819999993</v>
      </c>
      <c r="AJ14" s="86">
        <v>64775420.460000008</v>
      </c>
      <c r="AK14" s="86">
        <v>71301134.689999998</v>
      </c>
      <c r="AL14" s="86">
        <v>70974053.980000004</v>
      </c>
      <c r="AM14" s="86">
        <v>67318622.670000002</v>
      </c>
      <c r="AN14" s="86">
        <v>77363270.349999994</v>
      </c>
      <c r="AO14" s="86">
        <v>70659500.099999994</v>
      </c>
      <c r="AP14" s="86">
        <v>78523835.540000007</v>
      </c>
      <c r="AQ14" s="86">
        <v>75619520.560000002</v>
      </c>
      <c r="AR14" s="86">
        <v>86226079.63000001</v>
      </c>
      <c r="AS14" s="86">
        <v>88379742.710000008</v>
      </c>
      <c r="AT14" s="86">
        <v>94847064.909999996</v>
      </c>
      <c r="AU14" s="86">
        <v>102392845.97</v>
      </c>
      <c r="AV14" s="86">
        <v>95705758.699999988</v>
      </c>
      <c r="AW14" s="86">
        <v>87524106.769999996</v>
      </c>
      <c r="AX14" s="86">
        <v>97753861.239999995</v>
      </c>
      <c r="AY14" s="86">
        <v>100473334.97999999</v>
      </c>
      <c r="AZ14" s="86">
        <v>104913764.03</v>
      </c>
      <c r="BA14" s="86">
        <v>104286310.44</v>
      </c>
      <c r="BB14" s="86">
        <v>104784892.11999999</v>
      </c>
      <c r="BC14" s="86">
        <v>107904094.63</v>
      </c>
      <c r="BD14" s="86">
        <v>32005313.319999997</v>
      </c>
      <c r="BE14" s="86">
        <v>49992504.029999994</v>
      </c>
      <c r="BF14" s="86">
        <v>79258047.060000002</v>
      </c>
      <c r="BG14" s="86">
        <v>99652252.870000005</v>
      </c>
    </row>
    <row r="15" spans="1:59" x14ac:dyDescent="0.2">
      <c r="A15" s="13" t="s">
        <v>2</v>
      </c>
      <c r="B15" s="24">
        <v>45833816.698350653</v>
      </c>
      <c r="C15" s="24">
        <v>45597845.590488404</v>
      </c>
      <c r="D15" s="24">
        <v>46154665.778397053</v>
      </c>
      <c r="E15" s="24">
        <v>48161539.552135289</v>
      </c>
      <c r="F15" s="24">
        <v>53036967.667087927</v>
      </c>
      <c r="G15" s="24">
        <v>56370644.56968978</v>
      </c>
      <c r="H15" s="24">
        <v>64851670.002759337</v>
      </c>
      <c r="I15" s="24">
        <v>70424142.588614807</v>
      </c>
      <c r="J15" s="24">
        <v>79052980.14961347</v>
      </c>
      <c r="K15" s="24">
        <v>89642029.736705288</v>
      </c>
      <c r="L15" s="24">
        <v>99879251.688753992</v>
      </c>
      <c r="M15" s="24">
        <v>106152668.84872028</v>
      </c>
      <c r="N15" s="24">
        <v>115445301.90241128</v>
      </c>
      <c r="O15" s="24">
        <v>126321806.7647727</v>
      </c>
      <c r="P15" s="24">
        <v>155609180.47981805</v>
      </c>
      <c r="Q15" s="24">
        <v>185317707.10580117</v>
      </c>
      <c r="R15" s="24">
        <v>211833659.21851587</v>
      </c>
      <c r="S15" s="24">
        <v>224319401.88152578</v>
      </c>
      <c r="T15" s="24">
        <v>232038633.93484637</v>
      </c>
      <c r="U15" s="24">
        <v>227016984.04011235</v>
      </c>
      <c r="V15" s="24">
        <v>220322635.93461764</v>
      </c>
      <c r="W15" s="24">
        <v>198446247.483051</v>
      </c>
      <c r="X15" s="24">
        <v>197990280.34066635</v>
      </c>
      <c r="Y15" s="24">
        <v>202000756.81089106</v>
      </c>
      <c r="Z15" s="24">
        <v>206272959.7661258</v>
      </c>
      <c r="AA15" s="24">
        <v>214409243.16963902</v>
      </c>
      <c r="AB15" s="24">
        <v>223363550.36986873</v>
      </c>
      <c r="AC15" s="24">
        <v>242872398.7081202</v>
      </c>
      <c r="AD15" s="24">
        <v>234811513.61748949</v>
      </c>
      <c r="AE15" s="24">
        <v>234816294.69751164</v>
      </c>
      <c r="AF15" s="86">
        <v>246932616.45668224</v>
      </c>
      <c r="AG15" s="86">
        <v>261301230.63999999</v>
      </c>
      <c r="AH15" s="86">
        <v>281902709.24000001</v>
      </c>
      <c r="AI15" s="86">
        <v>267830792.56999999</v>
      </c>
      <c r="AJ15" s="86">
        <v>295470034.46999997</v>
      </c>
      <c r="AK15" s="86">
        <v>326230543.44999999</v>
      </c>
      <c r="AL15" s="86">
        <v>330292125.31999999</v>
      </c>
      <c r="AM15" s="86">
        <v>328865266.74000001</v>
      </c>
      <c r="AN15" s="86">
        <v>361234171.08999997</v>
      </c>
      <c r="AO15" s="86">
        <v>334239716.11000001</v>
      </c>
      <c r="AP15" s="86">
        <v>351220545.29000002</v>
      </c>
      <c r="AQ15" s="86">
        <v>326588534.07000005</v>
      </c>
      <c r="AR15" s="86">
        <v>345186136.84999996</v>
      </c>
      <c r="AS15" s="86">
        <v>370845082.74000007</v>
      </c>
      <c r="AT15" s="86">
        <v>378347782.45999998</v>
      </c>
      <c r="AU15" s="86">
        <v>390696333.02999997</v>
      </c>
      <c r="AV15" s="86">
        <v>380694584.19</v>
      </c>
      <c r="AW15" s="86">
        <v>370476278.72000003</v>
      </c>
      <c r="AX15" s="86">
        <v>378165665.37999994</v>
      </c>
      <c r="AY15" s="86">
        <v>361696770.37999994</v>
      </c>
      <c r="AZ15" s="86">
        <v>373033623.08999997</v>
      </c>
      <c r="BA15" s="86">
        <v>373749691.61000001</v>
      </c>
      <c r="BB15" s="86">
        <v>355295700.70000005</v>
      </c>
      <c r="BC15" s="86">
        <v>389552595.11000007</v>
      </c>
      <c r="BD15" s="86">
        <v>119480806.54000002</v>
      </c>
      <c r="BE15" s="86">
        <v>179496661.45000002</v>
      </c>
      <c r="BF15" s="86">
        <v>287472170.79999995</v>
      </c>
      <c r="BG15" s="86">
        <v>339475464.22000003</v>
      </c>
    </row>
    <row r="16" spans="1:59" x14ac:dyDescent="0.2">
      <c r="A16" s="13" t="s">
        <v>75</v>
      </c>
      <c r="B16" s="24">
        <v>4602876.71295527</v>
      </c>
      <c r="C16" s="24">
        <v>4765440.1126903137</v>
      </c>
      <c r="D16" s="24">
        <v>4727473.9045394743</v>
      </c>
      <c r="E16" s="24">
        <v>4691861.2043167464</v>
      </c>
      <c r="F16" s="24">
        <v>5184835.4389083423</v>
      </c>
      <c r="G16" s="24">
        <v>5580345.3580036499</v>
      </c>
      <c r="H16" s="24">
        <v>6523392.5394499954</v>
      </c>
      <c r="I16" s="24">
        <v>7247998.7255262155</v>
      </c>
      <c r="J16" s="24">
        <v>8385247.5086019356</v>
      </c>
      <c r="K16" s="24">
        <v>9395621.0544288717</v>
      </c>
      <c r="L16" s="24">
        <v>10428290.421475798</v>
      </c>
      <c r="M16" s="24">
        <v>10692439.90078618</v>
      </c>
      <c r="N16" s="24">
        <v>12605740.925091125</v>
      </c>
      <c r="O16" s="24">
        <v>13485502.555807775</v>
      </c>
      <c r="P16" s="24">
        <v>16760245.412427949</v>
      </c>
      <c r="Q16" s="24">
        <v>20641698.160092808</v>
      </c>
      <c r="R16" s="24">
        <v>24626855.113978509</v>
      </c>
      <c r="S16" s="24">
        <v>26719978.443708964</v>
      </c>
      <c r="T16" s="24">
        <v>26707500.644097097</v>
      </c>
      <c r="U16" s="24">
        <v>26719607.077902973</v>
      </c>
      <c r="V16" s="24">
        <v>27155361.52962818</v>
      </c>
      <c r="W16" s="24">
        <v>22020168.55885724</v>
      </c>
      <c r="X16" s="24">
        <v>20908963.419259284</v>
      </c>
      <c r="Y16" s="24">
        <v>20993176.313705519</v>
      </c>
      <c r="Z16" s="24">
        <v>22197850.155701328</v>
      </c>
      <c r="AA16" s="24">
        <v>22465421.349164493</v>
      </c>
      <c r="AB16" s="24">
        <v>22010399.859999999</v>
      </c>
      <c r="AC16" s="24">
        <v>26889850.93</v>
      </c>
      <c r="AD16" s="24">
        <v>24762219.990000002</v>
      </c>
      <c r="AE16" s="24">
        <v>27018414.66</v>
      </c>
      <c r="AF16" s="86">
        <v>28772515.560000002</v>
      </c>
      <c r="AG16" s="86">
        <v>30935132.079999998</v>
      </c>
      <c r="AH16" s="86">
        <v>37910608.789999999</v>
      </c>
      <c r="AI16" s="86">
        <v>32630797.25</v>
      </c>
      <c r="AJ16" s="86">
        <v>36199803.929999992</v>
      </c>
      <c r="AK16" s="86">
        <v>41246938.359999999</v>
      </c>
      <c r="AL16" s="86">
        <v>41785897.240000002</v>
      </c>
      <c r="AM16" s="86">
        <v>38656144.519999996</v>
      </c>
      <c r="AN16" s="86">
        <v>47434556.680000007</v>
      </c>
      <c r="AO16" s="86">
        <v>41944678.939999998</v>
      </c>
      <c r="AP16" s="86">
        <v>48244195.200000003</v>
      </c>
      <c r="AQ16" s="86">
        <v>44161554.460000001</v>
      </c>
      <c r="AR16" s="86">
        <v>47352564.429999992</v>
      </c>
      <c r="AS16" s="86">
        <v>48694153.950000003</v>
      </c>
      <c r="AT16" s="86">
        <v>51616746.370000005</v>
      </c>
      <c r="AU16" s="86">
        <v>56740895.25</v>
      </c>
      <c r="AV16" s="86">
        <v>52911417.549999997</v>
      </c>
      <c r="AW16" s="86">
        <v>49198656.289999999</v>
      </c>
      <c r="AX16" s="86">
        <v>55629508.939999998</v>
      </c>
      <c r="AY16" s="86">
        <v>56527979.549999997</v>
      </c>
      <c r="AZ16" s="86">
        <v>57797372.730000004</v>
      </c>
      <c r="BA16" s="86">
        <v>57805162.840000004</v>
      </c>
      <c r="BB16" s="86">
        <v>56935033.480000004</v>
      </c>
      <c r="BC16" s="86">
        <v>60851538.359999999</v>
      </c>
      <c r="BD16" s="86">
        <v>18513063.939999998</v>
      </c>
      <c r="BE16" s="86">
        <v>29438174.079999998</v>
      </c>
      <c r="BF16" s="86">
        <v>45974831.149999999</v>
      </c>
      <c r="BG16" s="86">
        <v>58147446.93</v>
      </c>
    </row>
    <row r="17" spans="1:59" x14ac:dyDescent="0.2">
      <c r="A17" s="13" t="s">
        <v>79</v>
      </c>
      <c r="B17" s="24">
        <v>7534869.8161617294</v>
      </c>
      <c r="C17" s="24">
        <v>7460953.9954600688</v>
      </c>
      <c r="D17" s="24">
        <v>7467035.644104721</v>
      </c>
      <c r="E17" s="24">
        <v>7574401.5232705809</v>
      </c>
      <c r="F17" s="24">
        <v>8258863.0047396393</v>
      </c>
      <c r="G17" s="24">
        <v>8626122.2915526479</v>
      </c>
      <c r="H17" s="24">
        <v>9955293.1061029918</v>
      </c>
      <c r="I17" s="24">
        <v>11185155.12449749</v>
      </c>
      <c r="J17" s="24">
        <v>13310819.76410039</v>
      </c>
      <c r="K17" s="24">
        <v>15600729.163649447</v>
      </c>
      <c r="L17" s="24">
        <v>17463716.066754378</v>
      </c>
      <c r="M17" s="24">
        <v>18179025.301963389</v>
      </c>
      <c r="N17" s="24">
        <v>21395365.092528932</v>
      </c>
      <c r="O17" s="24">
        <v>24172244.674574703</v>
      </c>
      <c r="P17" s="24">
        <v>29267338.560301971</v>
      </c>
      <c r="Q17" s="24">
        <v>37062516.902784787</v>
      </c>
      <c r="R17" s="24">
        <v>44848667.976711892</v>
      </c>
      <c r="S17" s="24">
        <v>49345035.26908014</v>
      </c>
      <c r="T17" s="24">
        <v>49894043.664447524</v>
      </c>
      <c r="U17" s="24">
        <v>48154624.464713387</v>
      </c>
      <c r="V17" s="24">
        <v>50384181.525388137</v>
      </c>
      <c r="W17" s="24">
        <v>40586808.424539015</v>
      </c>
      <c r="X17" s="24">
        <v>37605748.585613266</v>
      </c>
      <c r="Y17" s="24">
        <v>36724954.725529656</v>
      </c>
      <c r="Z17" s="24">
        <v>38613088.369368196</v>
      </c>
      <c r="AA17" s="24">
        <v>39170659.816366039</v>
      </c>
      <c r="AB17" s="24">
        <v>39637546.490000002</v>
      </c>
      <c r="AC17" s="24">
        <v>46302723.25</v>
      </c>
      <c r="AD17" s="24">
        <v>43204952.099999994</v>
      </c>
      <c r="AE17" s="24">
        <v>46977426.849999994</v>
      </c>
      <c r="AF17" s="86">
        <v>48927770.270000003</v>
      </c>
      <c r="AG17" s="86">
        <v>54271575.659999996</v>
      </c>
      <c r="AH17" s="86">
        <v>66094828.530000009</v>
      </c>
      <c r="AI17" s="86">
        <v>58009565.620000005</v>
      </c>
      <c r="AJ17" s="86">
        <v>61415700.340000004</v>
      </c>
      <c r="AK17" s="86">
        <v>69777992.420000002</v>
      </c>
      <c r="AL17" s="86">
        <v>71029507.769999996</v>
      </c>
      <c r="AM17" s="86">
        <v>68531920.840000004</v>
      </c>
      <c r="AN17" s="86">
        <v>80536278.830000013</v>
      </c>
      <c r="AO17" s="86">
        <v>71496185.25</v>
      </c>
      <c r="AP17" s="86">
        <v>80541410.469999999</v>
      </c>
      <c r="AQ17" s="86">
        <v>77126103.75999999</v>
      </c>
      <c r="AR17" s="86">
        <v>82204383.000000015</v>
      </c>
      <c r="AS17" s="86">
        <v>91858377.019999996</v>
      </c>
      <c r="AT17" s="86">
        <v>99061625.249999985</v>
      </c>
      <c r="AU17" s="86">
        <v>105231767.72000001</v>
      </c>
      <c r="AV17" s="86">
        <v>97803342.019999981</v>
      </c>
      <c r="AW17" s="86">
        <v>93093777.810000002</v>
      </c>
      <c r="AX17" s="86">
        <v>100974192.16000001</v>
      </c>
      <c r="AY17" s="86">
        <v>104405094.25999999</v>
      </c>
      <c r="AZ17" s="86">
        <v>110114383.12</v>
      </c>
      <c r="BA17" s="86">
        <v>111716005.7</v>
      </c>
      <c r="BB17" s="86">
        <v>107821064.53</v>
      </c>
      <c r="BC17" s="86">
        <v>115981237.92999998</v>
      </c>
      <c r="BD17" s="86">
        <v>34773624.159999996</v>
      </c>
      <c r="BE17" s="86">
        <v>55763411.050000004</v>
      </c>
      <c r="BF17" s="86">
        <v>90366521.609999999</v>
      </c>
      <c r="BG17" s="86">
        <v>110533479.86</v>
      </c>
    </row>
    <row r="18" spans="1:59" x14ac:dyDescent="0.2">
      <c r="A18" s="13" t="s">
        <v>80</v>
      </c>
      <c r="B18" s="24">
        <v>7136548.5847395472</v>
      </c>
      <c r="C18" s="24">
        <v>7061387.5604650918</v>
      </c>
      <c r="D18" s="24">
        <v>7191723.5428541806</v>
      </c>
      <c r="E18" s="24">
        <v>7428609.4972688761</v>
      </c>
      <c r="F18" s="24">
        <v>7938951.943496298</v>
      </c>
      <c r="G18" s="24">
        <v>8294923.9050730467</v>
      </c>
      <c r="H18" s="24">
        <v>9733768.2195631713</v>
      </c>
      <c r="I18" s="24">
        <v>10885508.196421411</v>
      </c>
      <c r="J18" s="24">
        <v>12815523.121180199</v>
      </c>
      <c r="K18" s="24">
        <v>15456224.874496348</v>
      </c>
      <c r="L18" s="24">
        <v>17297726.832703974</v>
      </c>
      <c r="M18" s="24">
        <v>16855721.335392412</v>
      </c>
      <c r="N18" s="24">
        <v>21851057.157710034</v>
      </c>
      <c r="O18" s="24">
        <v>24004872.270590909</v>
      </c>
      <c r="P18" s="24">
        <v>29457617.191370774</v>
      </c>
      <c r="Q18" s="24">
        <v>37044423.796071999</v>
      </c>
      <c r="R18" s="24">
        <v>45928634.651356719</v>
      </c>
      <c r="S18" s="24">
        <v>48822885.189120628</v>
      </c>
      <c r="T18" s="24">
        <v>49929720.545706496</v>
      </c>
      <c r="U18" s="24">
        <v>48112510.576150566</v>
      </c>
      <c r="V18" s="24">
        <v>49604871.429692008</v>
      </c>
      <c r="W18" s="24">
        <v>40808463.489333779</v>
      </c>
      <c r="X18" s="24">
        <v>38221299.661036789</v>
      </c>
      <c r="Y18" s="24">
        <v>38550418.167734727</v>
      </c>
      <c r="Z18" s="24">
        <v>40876401.70450899</v>
      </c>
      <c r="AA18" s="24">
        <v>40814951.333332941</v>
      </c>
      <c r="AB18" s="24">
        <v>41067507.050000004</v>
      </c>
      <c r="AC18" s="24">
        <v>48603029.630000003</v>
      </c>
      <c r="AD18" s="24">
        <v>45924057.560000002</v>
      </c>
      <c r="AE18" s="24">
        <v>49387576.830000006</v>
      </c>
      <c r="AF18" s="86">
        <v>50563365.43</v>
      </c>
      <c r="AG18" s="86">
        <v>56401387.739999995</v>
      </c>
      <c r="AH18" s="86">
        <v>67820543.209999993</v>
      </c>
      <c r="AI18" s="86">
        <v>60691147.139999993</v>
      </c>
      <c r="AJ18" s="86">
        <v>63671350.310000002</v>
      </c>
      <c r="AK18" s="86">
        <v>72738299.649999991</v>
      </c>
      <c r="AL18" s="86">
        <v>75412812.230000004</v>
      </c>
      <c r="AM18" s="86">
        <v>72547131.400000006</v>
      </c>
      <c r="AN18" s="86">
        <v>85140556.429999977</v>
      </c>
      <c r="AO18" s="86">
        <v>77672534.519999996</v>
      </c>
      <c r="AP18" s="86">
        <v>82774701.570000008</v>
      </c>
      <c r="AQ18" s="86">
        <v>80940714.289999992</v>
      </c>
      <c r="AR18" s="86">
        <v>86998412.980000004</v>
      </c>
      <c r="AS18" s="86">
        <v>97123864.589999989</v>
      </c>
      <c r="AT18" s="86">
        <v>105086984.61000001</v>
      </c>
      <c r="AU18" s="86">
        <v>109934313.89999999</v>
      </c>
      <c r="AV18" s="86">
        <v>103112194.69999999</v>
      </c>
      <c r="AW18" s="86">
        <v>99807732.550000012</v>
      </c>
      <c r="AX18" s="86">
        <v>107693449.80999999</v>
      </c>
      <c r="AY18" s="86">
        <v>108953966.27</v>
      </c>
      <c r="AZ18" s="86">
        <v>114678322.13999999</v>
      </c>
      <c r="BA18" s="86">
        <v>113950902.69</v>
      </c>
      <c r="BB18" s="86">
        <v>111448965.38000001</v>
      </c>
      <c r="BC18" s="86">
        <v>119456274.03000002</v>
      </c>
      <c r="BD18" s="86">
        <v>34662932.710000001</v>
      </c>
      <c r="BE18" s="86">
        <v>55002796.289999992</v>
      </c>
      <c r="BF18" s="86">
        <v>93291405.120000005</v>
      </c>
      <c r="BG18" s="86">
        <v>112341928.45000003</v>
      </c>
    </row>
    <row r="19" spans="1:59" x14ac:dyDescent="0.2">
      <c r="A19" s="13" t="s">
        <v>3</v>
      </c>
      <c r="B19" s="24">
        <v>4206852.1259777695</v>
      </c>
      <c r="C19" s="24">
        <v>4293515.8859498417</v>
      </c>
      <c r="D19" s="24">
        <v>4314628.2454490149</v>
      </c>
      <c r="E19" s="24">
        <v>4393308.7077354155</v>
      </c>
      <c r="F19" s="24">
        <v>4658642.4110116977</v>
      </c>
      <c r="G19" s="24">
        <v>4727618.1213097814</v>
      </c>
      <c r="H19" s="24">
        <v>5535362.9887324935</v>
      </c>
      <c r="I19" s="24">
        <v>3741973.4830179419</v>
      </c>
      <c r="J19" s="24">
        <v>6793208.396282074</v>
      </c>
      <c r="K19" s="24">
        <v>7970344.8549218923</v>
      </c>
      <c r="L19" s="24">
        <v>9586228.5180278588</v>
      </c>
      <c r="M19" s="24">
        <v>10293789.074588731</v>
      </c>
      <c r="N19" s="24">
        <v>12215833.050032241</v>
      </c>
      <c r="O19" s="24">
        <v>13668908.022934431</v>
      </c>
      <c r="P19" s="24">
        <v>16776416.289482389</v>
      </c>
      <c r="Q19" s="24">
        <v>21162171.605760746</v>
      </c>
      <c r="R19" s="24">
        <v>25736848.147058424</v>
      </c>
      <c r="S19" s="24">
        <v>27629702.861620501</v>
      </c>
      <c r="T19" s="24">
        <v>27480949.208560929</v>
      </c>
      <c r="U19" s="24">
        <v>27027792.827883534</v>
      </c>
      <c r="V19" s="24">
        <v>28350505.068087243</v>
      </c>
      <c r="W19" s="24">
        <v>23934190.792916324</v>
      </c>
      <c r="X19" s="24">
        <v>22865441.793503925</v>
      </c>
      <c r="Y19" s="24">
        <v>23047079.870481342</v>
      </c>
      <c r="Z19" s="24">
        <v>23622503.033633742</v>
      </c>
      <c r="AA19" s="24">
        <v>24016887.744330145</v>
      </c>
      <c r="AB19" s="24">
        <v>23138222.169999998</v>
      </c>
      <c r="AC19" s="24">
        <v>27190794.41</v>
      </c>
      <c r="AD19" s="24">
        <v>24908500.270000003</v>
      </c>
      <c r="AE19" s="24">
        <v>27974466.07</v>
      </c>
      <c r="AF19" s="86">
        <v>31022895.809999999</v>
      </c>
      <c r="AG19" s="86">
        <v>33873397.020000003</v>
      </c>
      <c r="AH19" s="86">
        <v>41503197.900000006</v>
      </c>
      <c r="AI19" s="86">
        <v>36247070.740000002</v>
      </c>
      <c r="AJ19" s="86">
        <v>38248269.640000001</v>
      </c>
      <c r="AK19" s="86">
        <v>46535882.529999994</v>
      </c>
      <c r="AL19" s="86">
        <v>47099756.390000001</v>
      </c>
      <c r="AM19" s="86">
        <v>45740909.82</v>
      </c>
      <c r="AN19" s="86">
        <v>54741314.769999996</v>
      </c>
      <c r="AO19" s="86">
        <v>48548969.090000004</v>
      </c>
      <c r="AP19" s="86">
        <v>54331283.410000004</v>
      </c>
      <c r="AQ19" s="86">
        <v>51983612.68999999</v>
      </c>
      <c r="AR19" s="86">
        <v>55915062.439999998</v>
      </c>
      <c r="AS19" s="86">
        <v>59315502.589999996</v>
      </c>
      <c r="AT19" s="86">
        <v>64867740.270000011</v>
      </c>
      <c r="AU19" s="86">
        <v>69464665.800000012</v>
      </c>
      <c r="AV19" s="86">
        <v>64875813.950000003</v>
      </c>
      <c r="AW19" s="86">
        <v>61352429.93</v>
      </c>
      <c r="AX19" s="86">
        <v>67696926.140000001</v>
      </c>
      <c r="AY19" s="86">
        <v>69657393.829999998</v>
      </c>
      <c r="AZ19" s="86">
        <v>71751511.769999996</v>
      </c>
      <c r="BA19" s="86">
        <v>71580517.709999993</v>
      </c>
      <c r="BB19" s="86">
        <v>69491299.549999997</v>
      </c>
      <c r="BC19" s="86">
        <v>76084649.36999999</v>
      </c>
      <c r="BD19" s="86">
        <v>23819307.850000001</v>
      </c>
      <c r="BE19" s="86">
        <v>36786053.649999999</v>
      </c>
      <c r="BF19" s="86">
        <v>59902274.68</v>
      </c>
      <c r="BG19" s="86">
        <v>73516974.730000004</v>
      </c>
    </row>
    <row r="20" spans="1:59" x14ac:dyDescent="0.2">
      <c r="A20" s="13" t="s">
        <v>4</v>
      </c>
      <c r="B20" s="24">
        <v>11865533.716386897</v>
      </c>
      <c r="C20" s="24">
        <v>11630785.097193871</v>
      </c>
      <c r="D20" s="24">
        <v>11486838.009198776</v>
      </c>
      <c r="E20" s="24">
        <v>11845664.426174279</v>
      </c>
      <c r="F20" s="24">
        <v>12736560.933109945</v>
      </c>
      <c r="G20" s="24">
        <v>13340268.798107192</v>
      </c>
      <c r="H20" s="24">
        <v>15668441.986288734</v>
      </c>
      <c r="I20" s="24">
        <v>16603679.357031025</v>
      </c>
      <c r="J20" s="24">
        <v>19261679.65278212</v>
      </c>
      <c r="K20" s="24">
        <v>23245048.684593655</v>
      </c>
      <c r="L20" s="24">
        <v>25979696.534986287</v>
      </c>
      <c r="M20" s="24">
        <v>26876206.672083691</v>
      </c>
      <c r="N20" s="24">
        <v>31016520.137752935</v>
      </c>
      <c r="O20" s="24">
        <v>33254286.180344138</v>
      </c>
      <c r="P20" s="24">
        <v>41007701.11455477</v>
      </c>
      <c r="Q20" s="24">
        <v>49479653.239465401</v>
      </c>
      <c r="R20" s="24">
        <v>58600268.15782132</v>
      </c>
      <c r="S20" s="24">
        <v>60453173.45496732</v>
      </c>
      <c r="T20" s="24">
        <v>60924789.277345926</v>
      </c>
      <c r="U20" s="24">
        <v>58948404.392361082</v>
      </c>
      <c r="V20" s="24">
        <v>61724277.346160255</v>
      </c>
      <c r="W20" s="24">
        <v>51899346.925492398</v>
      </c>
      <c r="X20" s="24">
        <v>48344041.655747399</v>
      </c>
      <c r="Y20" s="24">
        <v>49293475.365291156</v>
      </c>
      <c r="Z20" s="24">
        <v>52091013.896686867</v>
      </c>
      <c r="AA20" s="24">
        <v>51113084.330933057</v>
      </c>
      <c r="AB20" s="24">
        <v>52428446.780000001</v>
      </c>
      <c r="AC20" s="24">
        <v>60159445.36999999</v>
      </c>
      <c r="AD20" s="24">
        <v>58295429.700000003</v>
      </c>
      <c r="AE20" s="24">
        <v>65059023.420000002</v>
      </c>
      <c r="AF20" s="86">
        <v>64595703</v>
      </c>
      <c r="AG20" s="86">
        <v>71843473.479999989</v>
      </c>
      <c r="AH20" s="86">
        <v>85097148.870000005</v>
      </c>
      <c r="AI20" s="86">
        <v>74458010.120000005</v>
      </c>
      <c r="AJ20" s="86">
        <v>80390618.950000018</v>
      </c>
      <c r="AK20" s="86">
        <v>90218387.560000002</v>
      </c>
      <c r="AL20" s="86">
        <v>91008840.260000005</v>
      </c>
      <c r="AM20" s="86">
        <v>87927522.530000001</v>
      </c>
      <c r="AN20" s="86">
        <v>99484816.210000008</v>
      </c>
      <c r="AO20" s="86">
        <v>89276316.829999998</v>
      </c>
      <c r="AP20" s="86">
        <v>94178650.909999996</v>
      </c>
      <c r="AQ20" s="86">
        <v>89757377.019999996</v>
      </c>
      <c r="AR20" s="86">
        <v>96215905.800000012</v>
      </c>
      <c r="AS20" s="86">
        <v>106245043.27000001</v>
      </c>
      <c r="AT20" s="86">
        <v>119625296.41</v>
      </c>
      <c r="AU20" s="86">
        <v>121417747.18000001</v>
      </c>
      <c r="AV20" s="86">
        <v>115474496.19</v>
      </c>
      <c r="AW20" s="86">
        <v>109045104.27000001</v>
      </c>
      <c r="AX20" s="86">
        <v>116946564.72999999</v>
      </c>
      <c r="AY20" s="86">
        <v>115475165.57000001</v>
      </c>
      <c r="AZ20" s="86">
        <v>124588642.63</v>
      </c>
      <c r="BA20" s="86">
        <v>122220564.83</v>
      </c>
      <c r="BB20" s="86">
        <v>122984366.85000001</v>
      </c>
      <c r="BC20" s="86">
        <v>134882172.81</v>
      </c>
      <c r="BD20" s="86">
        <v>36737517.869999997</v>
      </c>
      <c r="BE20" s="86">
        <v>60433200.259999998</v>
      </c>
      <c r="BF20" s="86">
        <v>104724176.35000001</v>
      </c>
      <c r="BG20" s="86">
        <v>125309961.87</v>
      </c>
    </row>
    <row r="21" spans="1:59" s="2" customFormat="1" x14ac:dyDescent="0.2">
      <c r="A21" s="9" t="s">
        <v>0</v>
      </c>
      <c r="B21" s="25">
        <v>119695074.37225305</v>
      </c>
      <c r="C21" s="25">
        <v>119630307.47442286</v>
      </c>
      <c r="D21" s="25">
        <v>119494231.0242897</v>
      </c>
      <c r="E21" s="25">
        <v>122936059.0709452</v>
      </c>
      <c r="F21" s="25">
        <v>134471652.41014275</v>
      </c>
      <c r="G21" s="25">
        <v>142214803.71426785</v>
      </c>
      <c r="H21" s="25">
        <v>164372874.13656688</v>
      </c>
      <c r="I21" s="25">
        <v>179094306.94390032</v>
      </c>
      <c r="J21" s="25">
        <v>207205366.96765187</v>
      </c>
      <c r="K21" s="25">
        <v>239762711.12283269</v>
      </c>
      <c r="L21" s="25">
        <v>267783954.74093577</v>
      </c>
      <c r="M21" s="25">
        <v>280295640.87280113</v>
      </c>
      <c r="N21" s="25">
        <v>321795300.60659468</v>
      </c>
      <c r="O21" s="25">
        <v>351990856.1079461</v>
      </c>
      <c r="P21" s="25">
        <v>430721872.01295209</v>
      </c>
      <c r="Q21" s="25">
        <v>529318180.91734678</v>
      </c>
      <c r="R21" s="25">
        <v>630711848.94741571</v>
      </c>
      <c r="S21" s="25">
        <v>671339616.77366066</v>
      </c>
      <c r="T21" s="25">
        <v>682605169.54617453</v>
      </c>
      <c r="U21" s="25">
        <v>665928313.28882825</v>
      </c>
      <c r="V21" s="25">
        <v>675745513.64785182</v>
      </c>
      <c r="W21" s="25">
        <v>577476877.0328095</v>
      </c>
      <c r="X21" s="25">
        <v>553725320.20207286</v>
      </c>
      <c r="Y21" s="25">
        <v>560829444.51611233</v>
      </c>
      <c r="Z21" s="25">
        <v>583287654.52613497</v>
      </c>
      <c r="AA21" s="25">
        <v>591688327.13119924</v>
      </c>
      <c r="AB21" s="25">
        <v>600823681.99986875</v>
      </c>
      <c r="AC21" s="25">
        <v>688920310.35812008</v>
      </c>
      <c r="AD21" s="25">
        <v>653519170.91748953</v>
      </c>
      <c r="AE21" s="25">
        <v>690126525.09751165</v>
      </c>
      <c r="AF21" s="87">
        <v>725978370.7166822</v>
      </c>
      <c r="AG21" s="87">
        <v>790171071.23000002</v>
      </c>
      <c r="AH21" s="87">
        <v>917026015.23000002</v>
      </c>
      <c r="AI21" s="87">
        <v>823965938.75999987</v>
      </c>
      <c r="AJ21" s="87">
        <v>893951145.38</v>
      </c>
      <c r="AK21" s="87">
        <v>1021007439.47</v>
      </c>
      <c r="AL21" s="87">
        <v>1030008866.4399999</v>
      </c>
      <c r="AM21" s="87">
        <v>996106316.67000008</v>
      </c>
      <c r="AN21" s="87">
        <v>1139839552.3700001</v>
      </c>
      <c r="AO21" s="87">
        <v>1031801871.05</v>
      </c>
      <c r="AP21" s="87">
        <v>1120649313.3000002</v>
      </c>
      <c r="AQ21" s="87">
        <v>1061869248.4999999</v>
      </c>
      <c r="AR21" s="87">
        <v>1142893230.5399997</v>
      </c>
      <c r="AS21" s="87">
        <v>1237235680.1400001</v>
      </c>
      <c r="AT21" s="87">
        <v>1309943916.46</v>
      </c>
      <c r="AU21" s="87">
        <v>1374735611.3900001</v>
      </c>
      <c r="AV21" s="87">
        <v>1306478863.5</v>
      </c>
      <c r="AW21" s="87">
        <v>1250873538.98</v>
      </c>
      <c r="AX21" s="87">
        <v>1333309408.9300001</v>
      </c>
      <c r="AY21" s="87">
        <v>1331651208.0999997</v>
      </c>
      <c r="AZ21" s="87">
        <v>1388446936.4000001</v>
      </c>
      <c r="BA21" s="87">
        <v>1380599273.0799999</v>
      </c>
      <c r="BB21" s="87">
        <v>1336891139.9300001</v>
      </c>
      <c r="BC21" s="87">
        <v>1448657603.9599998</v>
      </c>
      <c r="BD21" s="87">
        <v>432778240.40000004</v>
      </c>
      <c r="BE21" s="87">
        <v>672659810.01999998</v>
      </c>
      <c r="BF21" s="87">
        <v>1094793736.3899999</v>
      </c>
      <c r="BG21" s="87">
        <v>1333851058.8299999</v>
      </c>
    </row>
  </sheetData>
  <phoneticPr fontId="1" type="noConversion"/>
  <hyperlinks>
    <hyperlink ref="A2" location="Sommaire!A1" display="Retour au menu &quot;Exploitation des films&quot;" xr:uid="{00000000-0004-0000-0900-000000000000}"/>
  </hyperlinks>
  <pageMargins left="0.78740157499999996" right="0.78740157499999996" top="0.984251969" bottom="0.984251969" header="0.4921259845" footer="0.492125984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dimension ref="A1:BG21"/>
  <sheetViews>
    <sheetView workbookViewId="0">
      <pane xSplit="1" ySplit="7" topLeftCell="AI8" activePane="bottomRight" state="frozen"/>
      <selection pane="topRight"/>
      <selection pane="bottomLeft"/>
      <selection pane="bottomRight" activeCell="BD7" sqref="BD7:BG21"/>
    </sheetView>
  </sheetViews>
  <sheetFormatPr baseColWidth="10" defaultColWidth="5.5703125" defaultRowHeight="12" x14ac:dyDescent="0.2"/>
  <cols>
    <col min="1" max="1" width="40.28515625" style="1" bestFit="1" customWidth="1"/>
    <col min="2" max="38" width="5" style="1" bestFit="1" customWidth="1"/>
    <col min="39" max="51" width="5" style="4" bestFit="1" customWidth="1"/>
    <col min="52" max="55" width="5" style="1" bestFit="1" customWidth="1"/>
    <col min="56" max="16384" width="5.5703125" style="1"/>
  </cols>
  <sheetData>
    <row r="1" spans="1:59" s="36" customFormat="1" ht="12.75" x14ac:dyDescent="0.2">
      <c r="AM1" s="37"/>
      <c r="AN1" s="37"/>
      <c r="AO1" s="37"/>
      <c r="AP1" s="37"/>
      <c r="AQ1" s="37"/>
      <c r="AR1" s="37"/>
      <c r="AS1" s="37"/>
      <c r="AT1" s="37"/>
      <c r="AU1" s="37"/>
      <c r="AV1" s="37"/>
      <c r="AW1" s="37"/>
      <c r="AX1" s="37"/>
      <c r="AY1" s="37"/>
      <c r="AZ1" s="37"/>
      <c r="BA1" s="37"/>
      <c r="BB1" s="37"/>
      <c r="BC1" s="37"/>
      <c r="BD1" s="37"/>
      <c r="BE1" s="37"/>
      <c r="BF1" s="37"/>
    </row>
    <row r="2" spans="1:59" s="40" customFormat="1" ht="12.75" x14ac:dyDescent="0.2">
      <c r="A2" s="38" t="s">
        <v>32</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9"/>
      <c r="AN2" s="39"/>
      <c r="AO2" s="39"/>
      <c r="AP2" s="39"/>
      <c r="AQ2" s="39"/>
      <c r="AR2" s="39"/>
      <c r="AS2" s="39"/>
      <c r="AT2" s="39"/>
      <c r="AU2" s="39"/>
      <c r="AV2" s="39"/>
      <c r="AW2" s="39"/>
      <c r="AX2" s="39"/>
      <c r="AY2" s="39"/>
      <c r="AZ2" s="39"/>
      <c r="BA2" s="39"/>
      <c r="BB2" s="39"/>
      <c r="BC2" s="39"/>
      <c r="BD2" s="39"/>
      <c r="BE2" s="39"/>
      <c r="BF2" s="39"/>
    </row>
    <row r="3" spans="1:59" s="36" customFormat="1" ht="12.75" x14ac:dyDescent="0.2">
      <c r="AM3" s="37"/>
      <c r="AN3" s="37"/>
      <c r="AO3" s="37"/>
      <c r="AP3" s="37"/>
      <c r="AQ3" s="37"/>
      <c r="AR3" s="37"/>
      <c r="AS3" s="37"/>
      <c r="AT3" s="37"/>
      <c r="AU3" s="37"/>
      <c r="AV3" s="37"/>
      <c r="AW3" s="37"/>
      <c r="AX3" s="37"/>
      <c r="AY3" s="37"/>
      <c r="AZ3" s="37"/>
      <c r="BA3" s="37"/>
      <c r="BB3" s="37"/>
      <c r="BC3" s="37"/>
      <c r="BD3" s="37"/>
      <c r="BE3" s="37"/>
      <c r="BF3" s="37"/>
    </row>
    <row r="4" spans="1:59" s="36" customFormat="1" ht="12.75" x14ac:dyDescent="0.2">
      <c r="AM4" s="37"/>
      <c r="AN4" s="37"/>
      <c r="AO4" s="37"/>
      <c r="AP4" s="37"/>
      <c r="AQ4" s="37"/>
      <c r="AR4" s="37"/>
      <c r="AS4" s="37"/>
      <c r="AT4" s="37"/>
      <c r="AU4" s="37"/>
      <c r="AV4" s="37"/>
      <c r="AW4" s="37"/>
      <c r="AX4" s="37"/>
      <c r="AY4" s="37"/>
      <c r="AZ4" s="37"/>
      <c r="BA4" s="37"/>
      <c r="BB4" s="37"/>
      <c r="BC4" s="37"/>
      <c r="BD4" s="37"/>
      <c r="BE4" s="37"/>
      <c r="BF4" s="37"/>
    </row>
    <row r="5" spans="1:59" ht="12.75" x14ac:dyDescent="0.2">
      <c r="A5" s="3" t="s">
        <v>9</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9" ht="3" customHeight="1" x14ac:dyDescent="0.2"/>
    <row r="7" spans="1:59" s="2" customFormat="1" x14ac:dyDescent="0.2">
      <c r="A7" s="5"/>
      <c r="B7" s="6">
        <v>1966</v>
      </c>
      <c r="C7" s="6">
        <v>1967</v>
      </c>
      <c r="D7" s="6">
        <v>1968</v>
      </c>
      <c r="E7" s="6">
        <v>1969</v>
      </c>
      <c r="F7" s="6">
        <v>1970</v>
      </c>
      <c r="G7" s="6">
        <v>1971</v>
      </c>
      <c r="H7" s="6">
        <v>1972</v>
      </c>
      <c r="I7" s="6">
        <v>1973</v>
      </c>
      <c r="J7" s="6">
        <v>1974</v>
      </c>
      <c r="K7" s="6">
        <v>1975</v>
      </c>
      <c r="L7" s="6">
        <v>1976</v>
      </c>
      <c r="M7" s="6">
        <v>1977</v>
      </c>
      <c r="N7" s="6">
        <v>1978</v>
      </c>
      <c r="O7" s="6">
        <v>1979</v>
      </c>
      <c r="P7" s="6">
        <v>1980</v>
      </c>
      <c r="Q7" s="6">
        <v>1981</v>
      </c>
      <c r="R7" s="6">
        <v>1982</v>
      </c>
      <c r="S7" s="6">
        <v>1983</v>
      </c>
      <c r="T7" s="6">
        <v>1984</v>
      </c>
      <c r="U7" s="6">
        <v>1985</v>
      </c>
      <c r="V7" s="6">
        <v>1986</v>
      </c>
      <c r="W7" s="6">
        <v>1987</v>
      </c>
      <c r="X7" s="6">
        <v>1988</v>
      </c>
      <c r="Y7" s="6">
        <v>1989</v>
      </c>
      <c r="Z7" s="6">
        <v>1990</v>
      </c>
      <c r="AA7" s="6">
        <v>1991</v>
      </c>
      <c r="AB7" s="6">
        <v>1992</v>
      </c>
      <c r="AC7" s="6">
        <v>1993</v>
      </c>
      <c r="AD7" s="6">
        <v>1994</v>
      </c>
      <c r="AE7" s="6">
        <v>1995</v>
      </c>
      <c r="AF7" s="76">
        <v>1996</v>
      </c>
      <c r="AG7" s="76">
        <v>1997</v>
      </c>
      <c r="AH7" s="76">
        <v>1998</v>
      </c>
      <c r="AI7" s="76">
        <v>1999</v>
      </c>
      <c r="AJ7" s="76">
        <v>2000</v>
      </c>
      <c r="AK7" s="76">
        <v>2001</v>
      </c>
      <c r="AL7" s="76">
        <v>2002</v>
      </c>
      <c r="AM7" s="76">
        <v>2003</v>
      </c>
      <c r="AN7" s="76">
        <v>2004</v>
      </c>
      <c r="AO7" s="76">
        <v>2005</v>
      </c>
      <c r="AP7" s="76">
        <v>2006</v>
      </c>
      <c r="AQ7" s="76">
        <v>2007</v>
      </c>
      <c r="AR7" s="76">
        <v>2008</v>
      </c>
      <c r="AS7" s="76">
        <v>2009</v>
      </c>
      <c r="AT7" s="76">
        <v>2010</v>
      </c>
      <c r="AU7" s="76">
        <v>2011</v>
      </c>
      <c r="AV7" s="76">
        <v>2012</v>
      </c>
      <c r="AW7" s="76">
        <v>2013</v>
      </c>
      <c r="AX7" s="76">
        <v>2014</v>
      </c>
      <c r="AY7" s="76">
        <v>2015</v>
      </c>
      <c r="AZ7" s="76">
        <v>2016</v>
      </c>
      <c r="BA7" s="76">
        <v>2017</v>
      </c>
      <c r="BB7" s="76">
        <v>2018</v>
      </c>
      <c r="BC7" s="76">
        <v>2019</v>
      </c>
      <c r="BD7" s="76">
        <v>2020</v>
      </c>
      <c r="BE7" s="76">
        <v>2021</v>
      </c>
      <c r="BF7" s="76">
        <v>2022</v>
      </c>
      <c r="BG7" s="76">
        <v>2023</v>
      </c>
    </row>
    <row r="8" spans="1:59" x14ac:dyDescent="0.2">
      <c r="A8" s="7" t="s">
        <v>72</v>
      </c>
      <c r="B8" s="30">
        <v>0.52165027764667304</v>
      </c>
      <c r="C8" s="30">
        <v>0.57204671982623279</v>
      </c>
      <c r="D8" s="30">
        <v>0.58974551351422255</v>
      </c>
      <c r="E8" s="30">
        <v>0.66541321081945382</v>
      </c>
      <c r="F8" s="30">
        <v>0.72306226437436361</v>
      </c>
      <c r="G8" s="30">
        <v>0.80638325822423274</v>
      </c>
      <c r="H8" s="30">
        <v>0.89092971433695056</v>
      </c>
      <c r="I8" s="30">
        <v>0.9977091701661337</v>
      </c>
      <c r="J8" s="30">
        <v>1.125671643789997</v>
      </c>
      <c r="K8" s="30">
        <v>1.2853580813511216</v>
      </c>
      <c r="L8" s="30">
        <v>1.4740396270573226</v>
      </c>
      <c r="M8" s="30">
        <v>1.6236613878540067</v>
      </c>
      <c r="N8" s="30">
        <v>1.772542007279245</v>
      </c>
      <c r="O8" s="30">
        <v>1.9504790571939816</v>
      </c>
      <c r="P8" s="30">
        <v>2.4689053880391296</v>
      </c>
      <c r="Q8" s="30">
        <v>2.7674788179099106</v>
      </c>
      <c r="R8" s="30">
        <v>3.0796148428544465</v>
      </c>
      <c r="S8" s="30">
        <v>3.2964336215769103</v>
      </c>
      <c r="T8" s="30">
        <v>3.489749927039536</v>
      </c>
      <c r="U8" s="30">
        <v>3.6984142567344067</v>
      </c>
      <c r="V8" s="30">
        <v>3.9331670306313691</v>
      </c>
      <c r="W8" s="30">
        <v>4.1321724153235504</v>
      </c>
      <c r="X8" s="30">
        <v>4.3544309389198821</v>
      </c>
      <c r="Y8" s="30">
        <v>4.5444669323255082</v>
      </c>
      <c r="Z8" s="30">
        <v>4.7139690946602499</v>
      </c>
      <c r="AA8" s="30">
        <v>4.957433978833885</v>
      </c>
      <c r="AB8" s="30">
        <v>5.0691233322474787</v>
      </c>
      <c r="AC8" s="30">
        <v>5.0345923066271183</v>
      </c>
      <c r="AD8" s="30">
        <v>5.0259175969305732</v>
      </c>
      <c r="AE8" s="30">
        <v>5.0137174886527989</v>
      </c>
      <c r="AF8" s="88">
        <v>5.0410759499056823</v>
      </c>
      <c r="AG8" s="88">
        <v>5.0652683532998015</v>
      </c>
      <c r="AH8" s="88">
        <v>5.2477390430396085</v>
      </c>
      <c r="AI8" s="88">
        <v>5.2280468939058693</v>
      </c>
      <c r="AJ8" s="88">
        <v>5.28644123766726</v>
      </c>
      <c r="AK8" s="88">
        <v>5.3845823872208323</v>
      </c>
      <c r="AL8" s="88">
        <v>5.5547912070938672</v>
      </c>
      <c r="AM8" s="88">
        <v>5.6695135222242552</v>
      </c>
      <c r="AN8" s="88">
        <v>5.7733488603975553</v>
      </c>
      <c r="AO8" s="88">
        <v>5.8677775472621043</v>
      </c>
      <c r="AP8" s="88">
        <v>5.9528157809237285</v>
      </c>
      <c r="AQ8" s="88">
        <v>5.9957114304176997</v>
      </c>
      <c r="AR8" s="88">
        <v>6.083306443400005</v>
      </c>
      <c r="AS8" s="88">
        <v>6.2405762382951675</v>
      </c>
      <c r="AT8" s="88">
        <v>6.4602969451183414</v>
      </c>
      <c r="AU8" s="88">
        <v>6.4607471194491346</v>
      </c>
      <c r="AV8" s="88">
        <v>6.5485284428145167</v>
      </c>
      <c r="AW8" s="88">
        <v>6.5692875826213548</v>
      </c>
      <c r="AX8" s="88">
        <v>6.462773258457128</v>
      </c>
      <c r="AY8" s="88">
        <v>6.5467659034894217</v>
      </c>
      <c r="AZ8" s="88">
        <v>6.5629214683815897</v>
      </c>
      <c r="BA8" s="88">
        <v>6.627300707134304</v>
      </c>
      <c r="BB8" s="88">
        <v>6.6423931059725536</v>
      </c>
      <c r="BC8" s="88">
        <v>6.7722161196910502</v>
      </c>
      <c r="BD8" s="88">
        <v>6.6542109527789917</v>
      </c>
      <c r="BE8" s="88">
        <v>7.0455782641793974</v>
      </c>
      <c r="BF8" s="88">
        <v>7.1857767536402308</v>
      </c>
      <c r="BG8" s="88">
        <v>7.4026285701688019</v>
      </c>
    </row>
    <row r="9" spans="1:59" x14ac:dyDescent="0.2">
      <c r="A9" s="7" t="s">
        <v>73</v>
      </c>
      <c r="B9" s="30">
        <v>0.4338999150589275</v>
      </c>
      <c r="C9" s="30">
        <v>0.4862150848305945</v>
      </c>
      <c r="D9" s="30">
        <v>0.49872660973889721</v>
      </c>
      <c r="E9" s="30">
        <v>0.5613102489749543</v>
      </c>
      <c r="F9" s="30">
        <v>0.61212410600605038</v>
      </c>
      <c r="G9" s="30">
        <v>0.67570372349326635</v>
      </c>
      <c r="H9" s="30">
        <v>0.76927409105305511</v>
      </c>
      <c r="I9" s="30">
        <v>0.88603275616313204</v>
      </c>
      <c r="J9" s="30">
        <v>1.0165107345828146</v>
      </c>
      <c r="K9" s="30">
        <v>1.1986575570460571</v>
      </c>
      <c r="L9" s="30">
        <v>1.4061019847720699</v>
      </c>
      <c r="M9" s="30">
        <v>1.5411313309108974</v>
      </c>
      <c r="N9" s="30">
        <v>1.6970500873069456</v>
      </c>
      <c r="O9" s="30">
        <v>1.8603470931148627</v>
      </c>
      <c r="P9" s="30">
        <v>2.3743758774926347</v>
      </c>
      <c r="Q9" s="30">
        <v>2.6987325082806803</v>
      </c>
      <c r="R9" s="30">
        <v>3.0050848651320905</v>
      </c>
      <c r="S9" s="30">
        <v>3.2517247489584946</v>
      </c>
      <c r="T9" s="30">
        <v>3.433116171839008</v>
      </c>
      <c r="U9" s="30">
        <v>3.6492189312310135</v>
      </c>
      <c r="V9" s="30">
        <v>3.8692962019405623</v>
      </c>
      <c r="W9" s="30">
        <v>4.0547967263850948</v>
      </c>
      <c r="X9" s="30">
        <v>4.2071998087432592</v>
      </c>
      <c r="Y9" s="30">
        <v>4.3985144742483815</v>
      </c>
      <c r="Z9" s="30">
        <v>4.4997753361857598</v>
      </c>
      <c r="AA9" s="30">
        <v>4.7289192004808172</v>
      </c>
      <c r="AB9" s="30">
        <v>4.8701346602645641</v>
      </c>
      <c r="AC9" s="30">
        <v>4.851347577515841</v>
      </c>
      <c r="AD9" s="30">
        <v>4.9023998330242824</v>
      </c>
      <c r="AE9" s="30">
        <v>4.9586918236712147</v>
      </c>
      <c r="AF9" s="88">
        <v>5.0017353599978982</v>
      </c>
      <c r="AG9" s="88">
        <v>4.9670194259697258</v>
      </c>
      <c r="AH9" s="88">
        <v>5.0961211571631093</v>
      </c>
      <c r="AI9" s="88">
        <v>4.995887085174445</v>
      </c>
      <c r="AJ9" s="88">
        <v>5.0106190954279981</v>
      </c>
      <c r="AK9" s="88">
        <v>5.1088609258532118</v>
      </c>
      <c r="AL9" s="88">
        <v>5.294654228771285</v>
      </c>
      <c r="AM9" s="88">
        <v>5.4477393724879217</v>
      </c>
      <c r="AN9" s="88">
        <v>5.5455997692950625</v>
      </c>
      <c r="AO9" s="88">
        <v>5.5735827797933553</v>
      </c>
      <c r="AP9" s="88">
        <v>5.6346229286327327</v>
      </c>
      <c r="AQ9" s="88">
        <v>5.6180969301049002</v>
      </c>
      <c r="AR9" s="88">
        <v>5.7413542532116804</v>
      </c>
      <c r="AS9" s="88">
        <v>5.8032909702479678</v>
      </c>
      <c r="AT9" s="88">
        <v>6.0076114087623376</v>
      </c>
      <c r="AU9" s="88">
        <v>6.0035506708910811</v>
      </c>
      <c r="AV9" s="88">
        <v>6.082718651559099</v>
      </c>
      <c r="AW9" s="88">
        <v>6.1073766828099556</v>
      </c>
      <c r="AX9" s="88">
        <v>6.0352360161902725</v>
      </c>
      <c r="AY9" s="88">
        <v>6.1611201058576954</v>
      </c>
      <c r="AZ9" s="88">
        <v>6.1951145519837949</v>
      </c>
      <c r="BA9" s="88">
        <v>6.2252119384280968</v>
      </c>
      <c r="BB9" s="88">
        <v>6.2158047032362376</v>
      </c>
      <c r="BC9" s="88">
        <v>6.3315529085102984</v>
      </c>
      <c r="BD9" s="88">
        <v>6.2175248046314948</v>
      </c>
      <c r="BE9" s="88">
        <v>6.5033725794498034</v>
      </c>
      <c r="BF9" s="88">
        <v>6.7140422116023615</v>
      </c>
      <c r="BG9" s="88">
        <v>6.9584971649112282</v>
      </c>
    </row>
    <row r="10" spans="1:59" x14ac:dyDescent="0.2">
      <c r="A10" s="7" t="s">
        <v>1</v>
      </c>
      <c r="B10" s="30">
        <v>0.42795798426455239</v>
      </c>
      <c r="C10" s="30">
        <v>0.46839665016683063</v>
      </c>
      <c r="D10" s="30">
        <v>0.48992310604865746</v>
      </c>
      <c r="E10" s="30">
        <v>0.56193984616977322</v>
      </c>
      <c r="F10" s="30">
        <v>0.61776491753689877</v>
      </c>
      <c r="G10" s="30">
        <v>0.68726244557239424</v>
      </c>
      <c r="H10" s="30">
        <v>0.76875711044724604</v>
      </c>
      <c r="I10" s="30">
        <v>0.9098649837741587</v>
      </c>
      <c r="J10" s="30">
        <v>1.0534723017525662</v>
      </c>
      <c r="K10" s="30">
        <v>1.1971896337998011</v>
      </c>
      <c r="L10" s="30">
        <v>1.373501151316167</v>
      </c>
      <c r="M10" s="30">
        <v>1.5092812391303423</v>
      </c>
      <c r="N10" s="30">
        <v>1.661716945363527</v>
      </c>
      <c r="O10" s="30">
        <v>1.8728481762422173</v>
      </c>
      <c r="P10" s="30">
        <v>2.3843473483578754</v>
      </c>
      <c r="Q10" s="30">
        <v>2.6744089042181467</v>
      </c>
      <c r="R10" s="30">
        <v>2.9653360834619917</v>
      </c>
      <c r="S10" s="30">
        <v>3.2609582065925449</v>
      </c>
      <c r="T10" s="30">
        <v>3.4142203460636309</v>
      </c>
      <c r="U10" s="30">
        <v>3.6527057455868488</v>
      </c>
      <c r="V10" s="30">
        <v>3.8427256636699103</v>
      </c>
      <c r="W10" s="30">
        <v>4.0358386414953626</v>
      </c>
      <c r="X10" s="30">
        <v>4.2739884720165122</v>
      </c>
      <c r="Y10" s="30">
        <v>4.4181432281082529</v>
      </c>
      <c r="Z10" s="30">
        <v>4.502200093390937</v>
      </c>
      <c r="AA10" s="30">
        <v>4.6890371079687361</v>
      </c>
      <c r="AB10" s="30">
        <v>4.8080040254862046</v>
      </c>
      <c r="AC10" s="30">
        <v>4.8619133782444557</v>
      </c>
      <c r="AD10" s="30">
        <v>4.9434318773264501</v>
      </c>
      <c r="AE10" s="30">
        <v>5.0484305439275188</v>
      </c>
      <c r="AF10" s="88">
        <v>5.1297299684651811</v>
      </c>
      <c r="AG10" s="88">
        <v>5.1390134795175637</v>
      </c>
      <c r="AH10" s="88">
        <v>5.1889256480026829</v>
      </c>
      <c r="AI10" s="88">
        <v>5.1269401991260111</v>
      </c>
      <c r="AJ10" s="88">
        <v>5.1197659453909807</v>
      </c>
      <c r="AK10" s="88">
        <v>5.1787423501863099</v>
      </c>
      <c r="AL10" s="88">
        <v>5.2916811574043896</v>
      </c>
      <c r="AM10" s="88">
        <v>5.367889438590959</v>
      </c>
      <c r="AN10" s="88">
        <v>5.4353394798772952</v>
      </c>
      <c r="AO10" s="88">
        <v>5.4652373246972212</v>
      </c>
      <c r="AP10" s="88">
        <v>5.5246966172992202</v>
      </c>
      <c r="AQ10" s="88">
        <v>5.5995122248442302</v>
      </c>
      <c r="AR10" s="88">
        <v>5.6702069667911008</v>
      </c>
      <c r="AS10" s="88">
        <v>5.8237583008847853</v>
      </c>
      <c r="AT10" s="88">
        <v>5.9662754400582774</v>
      </c>
      <c r="AU10" s="88">
        <v>6.0047350923235623</v>
      </c>
      <c r="AV10" s="88">
        <v>6.0091725161706151</v>
      </c>
      <c r="AW10" s="88">
        <v>6.0168527450568341</v>
      </c>
      <c r="AX10" s="88">
        <v>5.9579365618935043</v>
      </c>
      <c r="AY10" s="88">
        <v>6.0704801178793639</v>
      </c>
      <c r="AZ10" s="88">
        <v>6.0751263275484</v>
      </c>
      <c r="BA10" s="88">
        <v>6.1821388445752588</v>
      </c>
      <c r="BB10" s="88">
        <v>6.2144477434130163</v>
      </c>
      <c r="BC10" s="88">
        <v>6.3744697247067457</v>
      </c>
      <c r="BD10" s="88">
        <v>6.3115899071631265</v>
      </c>
      <c r="BE10" s="88">
        <v>6.676108054158111</v>
      </c>
      <c r="BF10" s="88">
        <v>6.8346658697278588</v>
      </c>
      <c r="BG10" s="88">
        <v>6.9739472068039374</v>
      </c>
    </row>
    <row r="11" spans="1:59" x14ac:dyDescent="0.2">
      <c r="A11" s="7" t="s">
        <v>74</v>
      </c>
      <c r="B11" s="30">
        <v>0.45196678540340379</v>
      </c>
      <c r="C11" s="30">
        <v>0.49536884692893896</v>
      </c>
      <c r="D11" s="30">
        <v>0.50706835929597649</v>
      </c>
      <c r="E11" s="30">
        <v>0.58431995595843389</v>
      </c>
      <c r="F11" s="30">
        <v>0.6325511447314317</v>
      </c>
      <c r="G11" s="30">
        <v>0.70108499113545997</v>
      </c>
      <c r="H11" s="30">
        <v>0.78514611130790712</v>
      </c>
      <c r="I11" s="30">
        <v>1.3790286846707105</v>
      </c>
      <c r="J11" s="30">
        <v>1.0375036292248825</v>
      </c>
      <c r="K11" s="30">
        <v>1.2065056700724492</v>
      </c>
      <c r="L11" s="30">
        <v>1.3908194484535195</v>
      </c>
      <c r="M11" s="30">
        <v>1.5211446175548684</v>
      </c>
      <c r="N11" s="30">
        <v>1.7111898636042964</v>
      </c>
      <c r="O11" s="30">
        <v>1.8949366893884572</v>
      </c>
      <c r="P11" s="30">
        <v>2.3858030033055075</v>
      </c>
      <c r="Q11" s="30">
        <v>2.7134336057119</v>
      </c>
      <c r="R11" s="30">
        <v>3.0042346669671596</v>
      </c>
      <c r="S11" s="30">
        <v>3.317123805985402</v>
      </c>
      <c r="T11" s="30">
        <v>3.4822315026793049</v>
      </c>
      <c r="U11" s="30">
        <v>3.7371730472363449</v>
      </c>
      <c r="V11" s="30">
        <v>3.9323658658468057</v>
      </c>
      <c r="W11" s="30">
        <v>4.0706327875749979</v>
      </c>
      <c r="X11" s="30">
        <v>4.252025438332101</v>
      </c>
      <c r="Y11" s="30">
        <v>4.4664484783019036</v>
      </c>
      <c r="Z11" s="30">
        <v>4.6155291414922361</v>
      </c>
      <c r="AA11" s="30">
        <v>4.8137285372858516</v>
      </c>
      <c r="AB11" s="30">
        <v>4.8859650147203455</v>
      </c>
      <c r="AC11" s="30">
        <v>4.9669514071882084</v>
      </c>
      <c r="AD11" s="30">
        <v>5.0422072380253375</v>
      </c>
      <c r="AE11" s="30">
        <v>5.1135347615828746</v>
      </c>
      <c r="AF11" s="88">
        <v>4.9953843085331107</v>
      </c>
      <c r="AG11" s="88">
        <v>5.0471051420254645</v>
      </c>
      <c r="AH11" s="88">
        <v>5.1755757021793141</v>
      </c>
      <c r="AI11" s="88">
        <v>5.0036400090024618</v>
      </c>
      <c r="AJ11" s="88">
        <v>4.9427520547924928</v>
      </c>
      <c r="AK11" s="88">
        <v>5.0122732773745184</v>
      </c>
      <c r="AL11" s="88">
        <v>5.1344098676569097</v>
      </c>
      <c r="AM11" s="88">
        <v>5.3963737838638295</v>
      </c>
      <c r="AN11" s="88">
        <v>5.5994349525329632</v>
      </c>
      <c r="AO11" s="88">
        <v>5.6745198425611321</v>
      </c>
      <c r="AP11" s="88">
        <v>5.7449906456867055</v>
      </c>
      <c r="AQ11" s="88">
        <v>5.7240115372597815</v>
      </c>
      <c r="AR11" s="88">
        <v>5.8052181505213545</v>
      </c>
      <c r="AS11" s="88">
        <v>5.9831068451717107</v>
      </c>
      <c r="AT11" s="88">
        <v>6.2642706984152419</v>
      </c>
      <c r="AU11" s="88">
        <v>6.2879850203447232</v>
      </c>
      <c r="AV11" s="88">
        <v>6.3075834933009247</v>
      </c>
      <c r="AW11" s="88">
        <v>6.4517793909242576</v>
      </c>
      <c r="AX11" s="88">
        <v>6.390905400843172</v>
      </c>
      <c r="AY11" s="88">
        <v>6.5877768622421975</v>
      </c>
      <c r="AZ11" s="88">
        <v>6.5655627589591559</v>
      </c>
      <c r="BA11" s="88">
        <v>6.6563090315624951</v>
      </c>
      <c r="BB11" s="88">
        <v>6.6557420736352411</v>
      </c>
      <c r="BC11" s="88">
        <v>6.8504386520787541</v>
      </c>
      <c r="BD11" s="88">
        <v>6.7406100291285744</v>
      </c>
      <c r="BE11" s="88">
        <v>7.1241337238515978</v>
      </c>
      <c r="BF11" s="88">
        <v>7.2056988772916624</v>
      </c>
      <c r="BG11" s="88">
        <v>7.3319151441590238</v>
      </c>
    </row>
    <row r="12" spans="1:59" x14ac:dyDescent="0.2">
      <c r="A12" s="7" t="s">
        <v>5</v>
      </c>
      <c r="B12" s="30">
        <v>0.41815911435906444</v>
      </c>
      <c r="C12" s="30">
        <v>0.47065609289962412</v>
      </c>
      <c r="D12" s="30">
        <v>0.50116730939140031</v>
      </c>
      <c r="E12" s="30">
        <v>0.6147924339568136</v>
      </c>
      <c r="F12" s="30">
        <v>0.74410145409168305</v>
      </c>
      <c r="G12" s="30">
        <v>0.78907983609192367</v>
      </c>
      <c r="H12" s="30">
        <v>0.79811547572758978</v>
      </c>
      <c r="I12" s="30">
        <v>0.94497925598056598</v>
      </c>
      <c r="J12" s="30">
        <v>0.97179511421060272</v>
      </c>
      <c r="K12" s="30">
        <v>1.0503323905128641</v>
      </c>
      <c r="L12" s="30">
        <v>1.2437175648989898</v>
      </c>
      <c r="M12" s="30">
        <v>1.386200689305626</v>
      </c>
      <c r="N12" s="30">
        <v>1.525570312745766</v>
      </c>
      <c r="O12" s="30">
        <v>1.6968252494819327</v>
      </c>
      <c r="P12" s="30">
        <v>0.42609046362362551</v>
      </c>
      <c r="Q12" s="30">
        <v>2.5356296084768193</v>
      </c>
      <c r="R12" s="30">
        <v>2.8892824197978109</v>
      </c>
      <c r="S12" s="30">
        <v>3.117074792324785</v>
      </c>
      <c r="T12" s="30">
        <v>3.4309281840628616</v>
      </c>
      <c r="U12" s="30">
        <v>3.7169397300037357</v>
      </c>
      <c r="V12" s="30">
        <v>4.0236605383086337</v>
      </c>
      <c r="W12" s="30">
        <v>4.4239777573831178</v>
      </c>
      <c r="X12" s="30">
        <v>4.6123940753960255</v>
      </c>
      <c r="Y12" s="30">
        <v>4.9337588423040808</v>
      </c>
      <c r="Z12" s="30">
        <v>5.1120430588868171</v>
      </c>
      <c r="AA12" s="30">
        <v>5.228024213067842</v>
      </c>
      <c r="AB12" s="30">
        <v>5.3398503373676967</v>
      </c>
      <c r="AC12" s="30">
        <v>5.4554436781052624</v>
      </c>
      <c r="AD12" s="30">
        <v>5.5671515724536604</v>
      </c>
      <c r="AE12" s="30">
        <v>5.5459396355728359</v>
      </c>
      <c r="AF12" s="88">
        <v>5.6620731014059746</v>
      </c>
      <c r="AG12" s="88">
        <v>5.7134232062145118</v>
      </c>
      <c r="AH12" s="88">
        <v>5.7762394785254001</v>
      </c>
      <c r="AI12" s="88">
        <v>5.8357532593249895</v>
      </c>
      <c r="AJ12" s="88">
        <v>5.8185681868001247</v>
      </c>
      <c r="AK12" s="88">
        <v>5.9295084632436375</v>
      </c>
      <c r="AL12" s="88">
        <v>6.1104418984807181</v>
      </c>
      <c r="AM12" s="88">
        <v>6.1650194979767985</v>
      </c>
      <c r="AN12" s="88">
        <v>6.0351193294709669</v>
      </c>
      <c r="AO12" s="88">
        <v>5.9620556917183292</v>
      </c>
      <c r="AP12" s="88">
        <v>6.1814259983394484</v>
      </c>
      <c r="AQ12" s="88">
        <v>6.5968424868708571</v>
      </c>
      <c r="AR12" s="88">
        <v>6.7163174017188512</v>
      </c>
      <c r="AS12" s="88">
        <v>6.6882140284629159</v>
      </c>
      <c r="AT12" s="88">
        <v>6.8783832429898926</v>
      </c>
      <c r="AU12" s="88">
        <v>7.0511710205154525</v>
      </c>
      <c r="AV12" s="88">
        <v>6.930120114909835</v>
      </c>
      <c r="AW12" s="88">
        <v>6.837785858694291</v>
      </c>
      <c r="AX12" s="88">
        <v>6.8385951411088248</v>
      </c>
      <c r="AY12" s="88">
        <v>6.6499252705187626</v>
      </c>
      <c r="AZ12" s="88">
        <v>6.7344432022855729</v>
      </c>
      <c r="BA12" s="88">
        <v>6.6631089254104339</v>
      </c>
      <c r="BB12" s="88">
        <v>6.5951205494334939</v>
      </c>
      <c r="BC12" s="88">
        <v>6.5379639900241147</v>
      </c>
      <c r="BD12" s="88">
        <v>6.4607532170178894</v>
      </c>
      <c r="BE12" s="88">
        <v>6.7809140114225031</v>
      </c>
      <c r="BF12" s="88">
        <v>6.6883873382213839</v>
      </c>
      <c r="BG12" s="88">
        <v>6.7829374258994415</v>
      </c>
    </row>
    <row r="13" spans="1:59" x14ac:dyDescent="0.2">
      <c r="A13" s="7" t="s">
        <v>77</v>
      </c>
      <c r="B13" s="30">
        <v>0.37250659988814389</v>
      </c>
      <c r="C13" s="30">
        <v>0.42150977804985973</v>
      </c>
      <c r="D13" s="30">
        <v>0.44133410896859354</v>
      </c>
      <c r="E13" s="30">
        <v>0.50943603691878614</v>
      </c>
      <c r="F13" s="30">
        <v>0.55552977330764486</v>
      </c>
      <c r="G13" s="30">
        <v>0.62004270788962368</v>
      </c>
      <c r="H13" s="30">
        <v>0.70441500986370154</v>
      </c>
      <c r="I13" s="30">
        <v>0.85439932502188942</v>
      </c>
      <c r="J13" s="30">
        <v>1.0438825779302041</v>
      </c>
      <c r="K13" s="30">
        <v>1.2229763946038816</v>
      </c>
      <c r="L13" s="30">
        <v>1.4119711820098608</v>
      </c>
      <c r="M13" s="30">
        <v>1.5531689961718258</v>
      </c>
      <c r="N13" s="30">
        <v>1.6997712950209511</v>
      </c>
      <c r="O13" s="30">
        <v>1.8597328953181309</v>
      </c>
      <c r="P13" s="30">
        <v>2.3740616666662384</v>
      </c>
      <c r="Q13" s="30">
        <v>2.6779987573398296</v>
      </c>
      <c r="R13" s="30">
        <v>3.0130692366094465</v>
      </c>
      <c r="S13" s="30">
        <v>3.2402335820168493</v>
      </c>
      <c r="T13" s="30">
        <v>3.4569414455899907</v>
      </c>
      <c r="U13" s="30">
        <v>3.7221071504820591</v>
      </c>
      <c r="V13" s="30">
        <v>3.9729072996126651</v>
      </c>
      <c r="W13" s="30">
        <v>4.1786302585875035</v>
      </c>
      <c r="X13" s="30">
        <v>4.4034155246865136</v>
      </c>
      <c r="Y13" s="30">
        <v>4.5854950405990405</v>
      </c>
      <c r="Z13" s="30">
        <v>4.6999239529467296</v>
      </c>
      <c r="AA13" s="30">
        <v>4.9476513002624092</v>
      </c>
      <c r="AB13" s="30">
        <v>5.1077660542980263</v>
      </c>
      <c r="AC13" s="30">
        <v>5.1278002124279229</v>
      </c>
      <c r="AD13" s="30">
        <v>5.247445343236274</v>
      </c>
      <c r="AE13" s="30">
        <v>5.3335898738183882</v>
      </c>
      <c r="AF13" s="88">
        <v>5.3743465546059754</v>
      </c>
      <c r="AG13" s="88">
        <v>5.26038141367283</v>
      </c>
      <c r="AH13" s="88">
        <v>5.3717335994385076</v>
      </c>
      <c r="AI13" s="88">
        <v>5.3883516838639247</v>
      </c>
      <c r="AJ13" s="88">
        <v>5.5318916243162404</v>
      </c>
      <c r="AK13" s="88">
        <v>5.57891215028455</v>
      </c>
      <c r="AL13" s="88">
        <v>5.7097908018287606</v>
      </c>
      <c r="AM13" s="88">
        <v>5.7550986301092255</v>
      </c>
      <c r="AN13" s="88">
        <v>5.7722265176157634</v>
      </c>
      <c r="AO13" s="88">
        <v>5.8150717762224611</v>
      </c>
      <c r="AP13" s="88">
        <v>5.8956257131164991</v>
      </c>
      <c r="AQ13" s="88">
        <v>5.8969455679604561</v>
      </c>
      <c r="AR13" s="88">
        <v>5.9424878524608014</v>
      </c>
      <c r="AS13" s="88">
        <v>6.1311699501559591</v>
      </c>
      <c r="AT13" s="88">
        <v>6.3475945248437835</v>
      </c>
      <c r="AU13" s="88">
        <v>6.3579600548176103</v>
      </c>
      <c r="AV13" s="88">
        <v>6.4187047464627396</v>
      </c>
      <c r="AW13" s="88">
        <v>6.4344516470183315</v>
      </c>
      <c r="AX13" s="88">
        <v>6.3206332500155709</v>
      </c>
      <c r="AY13" s="88">
        <v>6.4331333603549066</v>
      </c>
      <c r="AZ13" s="88">
        <v>6.4722232735718022</v>
      </c>
      <c r="BA13" s="88">
        <v>6.5495747713709704</v>
      </c>
      <c r="BB13" s="88">
        <v>6.6319316668983532</v>
      </c>
      <c r="BC13" s="88">
        <v>6.7943349718441937</v>
      </c>
      <c r="BD13" s="88">
        <v>6.6295117247773128</v>
      </c>
      <c r="BE13" s="88">
        <v>7.0145727033515097</v>
      </c>
      <c r="BF13" s="88">
        <v>7.2076628606207089</v>
      </c>
      <c r="BG13" s="88">
        <v>7.4309186623864791</v>
      </c>
    </row>
    <row r="14" spans="1:59" x14ac:dyDescent="0.2">
      <c r="A14" s="7" t="s">
        <v>78</v>
      </c>
      <c r="B14" s="30">
        <v>0.37591185635102164</v>
      </c>
      <c r="C14" s="30">
        <v>0.43000220035738013</v>
      </c>
      <c r="D14" s="30">
        <v>0.45208235608400865</v>
      </c>
      <c r="E14" s="30">
        <v>0.51515610112546262</v>
      </c>
      <c r="F14" s="30">
        <v>0.57485110110985727</v>
      </c>
      <c r="G14" s="30">
        <v>0.63571581352012507</v>
      </c>
      <c r="H14" s="30">
        <v>0.72220348861092376</v>
      </c>
      <c r="I14" s="30">
        <v>0.85936761430288944</v>
      </c>
      <c r="J14" s="30">
        <v>1.0079585084088838</v>
      </c>
      <c r="K14" s="30">
        <v>1.202989860251567</v>
      </c>
      <c r="L14" s="30">
        <v>1.4332680465649337</v>
      </c>
      <c r="M14" s="30">
        <v>1.5796765308760383</v>
      </c>
      <c r="N14" s="30">
        <v>1.729786199688419</v>
      </c>
      <c r="O14" s="30">
        <v>1.9055462661611409</v>
      </c>
      <c r="P14" s="30">
        <v>2.3701003977289128</v>
      </c>
      <c r="Q14" s="30">
        <v>2.6465868393523451</v>
      </c>
      <c r="R14" s="30">
        <v>2.9596227512961373</v>
      </c>
      <c r="S14" s="30">
        <v>3.1732940956604825</v>
      </c>
      <c r="T14" s="30">
        <v>3.3437717686367292</v>
      </c>
      <c r="U14" s="30">
        <v>3.5463879712767685</v>
      </c>
      <c r="V14" s="30">
        <v>3.7254388912517475</v>
      </c>
      <c r="W14" s="30">
        <v>3.8712624568860248</v>
      </c>
      <c r="X14" s="30">
        <v>4.1240842478378115</v>
      </c>
      <c r="Y14" s="30">
        <v>4.2838687103106308</v>
      </c>
      <c r="Z14" s="30">
        <v>4.4096500325363737</v>
      </c>
      <c r="AA14" s="30">
        <v>4.6992087031324088</v>
      </c>
      <c r="AB14" s="30">
        <v>4.7625072802083999</v>
      </c>
      <c r="AC14" s="30">
        <v>4.7970534710715746</v>
      </c>
      <c r="AD14" s="30">
        <v>4.984447596789467</v>
      </c>
      <c r="AE14" s="30">
        <v>4.8943387191169592</v>
      </c>
      <c r="AF14" s="88">
        <v>4.9646309387814087</v>
      </c>
      <c r="AG14" s="88">
        <v>5.0380090124313668</v>
      </c>
      <c r="AH14" s="88">
        <v>5.1656838221377859</v>
      </c>
      <c r="AI14" s="88">
        <v>5.1512582333739134</v>
      </c>
      <c r="AJ14" s="88">
        <v>5.2635850977842225</v>
      </c>
      <c r="AK14" s="88">
        <v>5.2922397842285003</v>
      </c>
      <c r="AL14" s="88">
        <v>5.4576047443461615</v>
      </c>
      <c r="AM14" s="88">
        <v>5.598988657407908</v>
      </c>
      <c r="AN14" s="88">
        <v>5.6587324645956496</v>
      </c>
      <c r="AO14" s="88">
        <v>5.7203553882955482</v>
      </c>
      <c r="AP14" s="88">
        <v>5.7980066035862752</v>
      </c>
      <c r="AQ14" s="88">
        <v>5.846453511238181</v>
      </c>
      <c r="AR14" s="88">
        <v>5.9607552266994253</v>
      </c>
      <c r="AS14" s="88">
        <v>6.172535274626239</v>
      </c>
      <c r="AT14" s="88">
        <v>6.3750766854382688</v>
      </c>
      <c r="AU14" s="88">
        <v>6.244557873013532</v>
      </c>
      <c r="AV14" s="88">
        <v>6.3352109031620323</v>
      </c>
      <c r="AW14" s="88">
        <v>6.3288941875464459</v>
      </c>
      <c r="AX14" s="88">
        <v>6.2184896441904867</v>
      </c>
      <c r="AY14" s="88">
        <v>6.3352301178457449</v>
      </c>
      <c r="AZ14" s="88">
        <v>6.3421402374562996</v>
      </c>
      <c r="BA14" s="88">
        <v>6.4077326625651789</v>
      </c>
      <c r="BB14" s="88">
        <v>6.5386825463079408</v>
      </c>
      <c r="BC14" s="88">
        <v>6.6277917287806609</v>
      </c>
      <c r="BD14" s="88">
        <v>6.5397364678535403</v>
      </c>
      <c r="BE14" s="88">
        <v>6.873720990954201</v>
      </c>
      <c r="BF14" s="88">
        <v>7.0227767446261939</v>
      </c>
      <c r="BG14" s="88">
        <v>7.2235473818114109</v>
      </c>
    </row>
    <row r="15" spans="1:59" x14ac:dyDescent="0.2">
      <c r="A15" s="7" t="s">
        <v>2</v>
      </c>
      <c r="B15" s="30">
        <v>0.67617943281473303</v>
      </c>
      <c r="C15" s="30">
        <v>0.73031119470507699</v>
      </c>
      <c r="D15" s="30">
        <v>0.76198658362953786</v>
      </c>
      <c r="E15" s="30">
        <v>0.85431553831325346</v>
      </c>
      <c r="F15" s="30">
        <v>0.92331710165625169</v>
      </c>
      <c r="G15" s="30">
        <v>1.0082439422651059</v>
      </c>
      <c r="H15" s="30">
        <v>1.0978606793413916</v>
      </c>
      <c r="I15" s="30">
        <v>1.2165741443832192</v>
      </c>
      <c r="J15" s="30">
        <v>1.3327182462111553</v>
      </c>
      <c r="K15" s="30">
        <v>1.4794528837885259</v>
      </c>
      <c r="L15" s="30">
        <v>1.6525303234679278</v>
      </c>
      <c r="M15" s="30">
        <v>1.7926731759594483</v>
      </c>
      <c r="N15" s="30">
        <v>1.9232233312395186</v>
      </c>
      <c r="O15" s="30">
        <v>2.100831008220859</v>
      </c>
      <c r="P15" s="30">
        <v>2.6071377927886039</v>
      </c>
      <c r="Q15" s="30">
        <v>2.9254118273060166</v>
      </c>
      <c r="R15" s="30">
        <v>3.2773495217108839</v>
      </c>
      <c r="S15" s="30">
        <v>3.5497103490904758</v>
      </c>
      <c r="T15" s="30">
        <v>3.7647261085576029</v>
      </c>
      <c r="U15" s="30">
        <v>4.0066250154757519</v>
      </c>
      <c r="V15" s="30">
        <v>4.2056898250881485</v>
      </c>
      <c r="W15" s="30">
        <v>4.3936614264301737</v>
      </c>
      <c r="X15" s="30">
        <v>4.612060117130226</v>
      </c>
      <c r="Y15" s="30">
        <v>4.8353917555398747</v>
      </c>
      <c r="Z15" s="30">
        <v>5.0257605901818652</v>
      </c>
      <c r="AA15" s="30">
        <v>5.2877696956613791</v>
      </c>
      <c r="AB15" s="30">
        <v>5.4639429375836324</v>
      </c>
      <c r="AC15" s="30">
        <v>5.4964126503941584</v>
      </c>
      <c r="AD15" s="30">
        <v>5.5801906106653432</v>
      </c>
      <c r="AE15" s="30">
        <v>5.6875883706459334</v>
      </c>
      <c r="AF15" s="88">
        <v>5.7219950542141813</v>
      </c>
      <c r="AG15" s="88">
        <v>5.730680485385693</v>
      </c>
      <c r="AH15" s="88">
        <v>5.8174390998557906</v>
      </c>
      <c r="AI15" s="88">
        <v>5.8960905680243334</v>
      </c>
      <c r="AJ15" s="88">
        <v>5.8719796202365631</v>
      </c>
      <c r="AK15" s="88">
        <v>5.881667979521235</v>
      </c>
      <c r="AL15" s="88">
        <v>6.0000123767057074</v>
      </c>
      <c r="AM15" s="88">
        <v>6.1474075347123307</v>
      </c>
      <c r="AN15" s="88">
        <v>6.1988971175143766</v>
      </c>
      <c r="AO15" s="88">
        <v>6.2054858240063764</v>
      </c>
      <c r="AP15" s="88">
        <v>6.2766909342845851</v>
      </c>
      <c r="AQ15" s="88">
        <v>6.2630331962385357</v>
      </c>
      <c r="AR15" s="88">
        <v>6.2850901160075399</v>
      </c>
      <c r="AS15" s="88">
        <v>6.359673151509952</v>
      </c>
      <c r="AT15" s="88">
        <v>6.4815531955075398</v>
      </c>
      <c r="AU15" s="88">
        <v>6.4797800030188393</v>
      </c>
      <c r="AV15" s="88">
        <v>6.6089011931779611</v>
      </c>
      <c r="AW15" s="88">
        <v>6.6730448378432738</v>
      </c>
      <c r="AX15" s="88">
        <v>6.6032387160930135</v>
      </c>
      <c r="AY15" s="88">
        <v>6.7146066457526228</v>
      </c>
      <c r="AZ15" s="88">
        <v>6.7547139369401616</v>
      </c>
      <c r="BA15" s="88">
        <v>6.858424110836923</v>
      </c>
      <c r="BB15" s="88">
        <v>6.9335643254919503</v>
      </c>
      <c r="BC15" s="88">
        <v>7.1030505663995518</v>
      </c>
      <c r="BD15" s="88">
        <v>6.86934152964968</v>
      </c>
      <c r="BE15" s="88">
        <v>7.3540190420603642</v>
      </c>
      <c r="BF15" s="88">
        <v>7.5285273249013862</v>
      </c>
      <c r="BG15" s="88">
        <v>7.7951758316928608</v>
      </c>
    </row>
    <row r="16" spans="1:59" x14ac:dyDescent="0.2">
      <c r="A16" s="7" t="s">
        <v>75</v>
      </c>
      <c r="B16" s="30">
        <v>0.45135570301737554</v>
      </c>
      <c r="C16" s="30">
        <v>0.49862611765279113</v>
      </c>
      <c r="D16" s="30">
        <v>0.51378471117580826</v>
      </c>
      <c r="E16" s="30">
        <v>0.57603439468028361</v>
      </c>
      <c r="F16" s="30">
        <v>0.62686491447324599</v>
      </c>
      <c r="G16" s="30">
        <v>0.69798708953940325</v>
      </c>
      <c r="H16" s="30">
        <v>0.79155338974505518</v>
      </c>
      <c r="I16" s="30">
        <v>0.92575380686000752</v>
      </c>
      <c r="J16" s="30">
        <v>1.0630303913258692</v>
      </c>
      <c r="K16" s="30">
        <v>1.2146488545149658</v>
      </c>
      <c r="L16" s="30">
        <v>1.4025228598236805</v>
      </c>
      <c r="M16" s="30">
        <v>1.5503371831286088</v>
      </c>
      <c r="N16" s="30">
        <v>1.7054789841450682</v>
      </c>
      <c r="O16" s="30">
        <v>1.8862570705159389</v>
      </c>
      <c r="P16" s="30">
        <v>2.3808509389560673</v>
      </c>
      <c r="Q16" s="30">
        <v>2.6214123526043962</v>
      </c>
      <c r="R16" s="30">
        <v>2.9937224835605059</v>
      </c>
      <c r="S16" s="30">
        <v>3.225615371579718</v>
      </c>
      <c r="T16" s="30">
        <v>3.4105258657362034</v>
      </c>
      <c r="U16" s="30">
        <v>3.6423546475878688</v>
      </c>
      <c r="V16" s="30">
        <v>3.8570699455696884</v>
      </c>
      <c r="W16" s="30">
        <v>4.0340970655967521</v>
      </c>
      <c r="X16" s="30">
        <v>4.2243316973047742</v>
      </c>
      <c r="Y16" s="30">
        <v>4.4482270419149588</v>
      </c>
      <c r="Z16" s="30">
        <v>4.5713692035899198</v>
      </c>
      <c r="AA16" s="30">
        <v>4.7660168470677649</v>
      </c>
      <c r="AB16" s="30">
        <v>4.859387180811841</v>
      </c>
      <c r="AC16" s="30">
        <v>4.8694655347133793</v>
      </c>
      <c r="AD16" s="30">
        <v>4.9311552147070667</v>
      </c>
      <c r="AE16" s="30">
        <v>5.0626591725420633</v>
      </c>
      <c r="AF16" s="88">
        <v>5.0605392230491368</v>
      </c>
      <c r="AG16" s="88">
        <v>5.0513273871563422</v>
      </c>
      <c r="AH16" s="88">
        <v>5.0845187126328746</v>
      </c>
      <c r="AI16" s="88">
        <v>4.8829434930194919</v>
      </c>
      <c r="AJ16" s="88">
        <v>4.9774547482287996</v>
      </c>
      <c r="AK16" s="88">
        <v>5.1295341900436373</v>
      </c>
      <c r="AL16" s="88">
        <v>5.3162766480835293</v>
      </c>
      <c r="AM16" s="88">
        <v>5.4313056103985726</v>
      </c>
      <c r="AN16" s="88">
        <v>5.5271065166750413</v>
      </c>
      <c r="AO16" s="88">
        <v>5.6209489445882355</v>
      </c>
      <c r="AP16" s="88">
        <v>5.636490720402147</v>
      </c>
      <c r="AQ16" s="88">
        <v>5.6552755114572282</v>
      </c>
      <c r="AR16" s="88">
        <v>5.5875295960782969</v>
      </c>
      <c r="AS16" s="88">
        <v>5.5653470124727891</v>
      </c>
      <c r="AT16" s="88">
        <v>5.6892702516398748</v>
      </c>
      <c r="AU16" s="88">
        <v>5.7622174549781819</v>
      </c>
      <c r="AV16" s="88">
        <v>5.8930627167237981</v>
      </c>
      <c r="AW16" s="88">
        <v>6.0073548503450107</v>
      </c>
      <c r="AX16" s="88">
        <v>6.0692322926157312</v>
      </c>
      <c r="AY16" s="88">
        <v>6.208636029344734</v>
      </c>
      <c r="AZ16" s="88">
        <v>6.307167879778607</v>
      </c>
      <c r="BA16" s="88">
        <v>6.3732951954717931</v>
      </c>
      <c r="BB16" s="88">
        <v>6.4843480537685227</v>
      </c>
      <c r="BC16" s="88">
        <v>6.5776870993900687</v>
      </c>
      <c r="BD16" s="88">
        <v>6.417037704862345</v>
      </c>
      <c r="BE16" s="88">
        <v>6.7881227416677765</v>
      </c>
      <c r="BF16" s="88">
        <v>7.030047604186147</v>
      </c>
      <c r="BG16" s="88">
        <v>7.1678303670484746</v>
      </c>
    </row>
    <row r="17" spans="1:59" x14ac:dyDescent="0.2">
      <c r="A17" s="7" t="s">
        <v>79</v>
      </c>
      <c r="B17" s="30">
        <v>0.48121122326336774</v>
      </c>
      <c r="C17" s="30">
        <v>0.53363708102221985</v>
      </c>
      <c r="D17" s="30">
        <v>0.55306536843737752</v>
      </c>
      <c r="E17" s="30">
        <v>0.62421551940281716</v>
      </c>
      <c r="F17" s="30">
        <v>0.6804720163694703</v>
      </c>
      <c r="G17" s="30">
        <v>0.74744656010946986</v>
      </c>
      <c r="H17" s="30">
        <v>0.82879257228102987</v>
      </c>
      <c r="I17" s="30">
        <v>0.95896789945538841</v>
      </c>
      <c r="J17" s="30">
        <v>1.111141050218261</v>
      </c>
      <c r="K17" s="30">
        <v>1.2967275255330712</v>
      </c>
      <c r="L17" s="30">
        <v>1.4774879983243792</v>
      </c>
      <c r="M17" s="30">
        <v>1.614426365863139</v>
      </c>
      <c r="N17" s="30">
        <v>1.7731810011500768</v>
      </c>
      <c r="O17" s="30">
        <v>1.9547134604882677</v>
      </c>
      <c r="P17" s="30">
        <v>2.4816718238158009</v>
      </c>
      <c r="Q17" s="30">
        <v>2.8266214963759229</v>
      </c>
      <c r="R17" s="30">
        <v>3.1319131862846685</v>
      </c>
      <c r="S17" s="30">
        <v>3.3726141920132657</v>
      </c>
      <c r="T17" s="30">
        <v>3.5549348360685511</v>
      </c>
      <c r="U17" s="30">
        <v>3.7301516863789326</v>
      </c>
      <c r="V17" s="30">
        <v>3.9494782720207575</v>
      </c>
      <c r="W17" s="30">
        <v>4.1839484429220297</v>
      </c>
      <c r="X17" s="30">
        <v>4.3807205271845735</v>
      </c>
      <c r="Y17" s="30">
        <v>4.5175708229602085</v>
      </c>
      <c r="Z17" s="30">
        <v>4.6227144657598194</v>
      </c>
      <c r="AA17" s="30">
        <v>4.9059842144872938</v>
      </c>
      <c r="AB17" s="30">
        <v>4.9933153572091742</v>
      </c>
      <c r="AC17" s="30">
        <v>5.0105955689461767</v>
      </c>
      <c r="AD17" s="30">
        <v>4.9695011238756921</v>
      </c>
      <c r="AE17" s="30">
        <v>4.9617604388303835</v>
      </c>
      <c r="AF17" s="88">
        <v>4.9146684346082763</v>
      </c>
      <c r="AG17" s="88">
        <v>4.9652121063854775</v>
      </c>
      <c r="AH17" s="88">
        <v>5.0088930745763562</v>
      </c>
      <c r="AI17" s="88">
        <v>4.8838468078758073</v>
      </c>
      <c r="AJ17" s="88">
        <v>4.7555369328294166</v>
      </c>
      <c r="AK17" s="88">
        <v>4.8033616251992513</v>
      </c>
      <c r="AL17" s="88">
        <v>4.9062154001663547</v>
      </c>
      <c r="AM17" s="88">
        <v>5.1523072592643828</v>
      </c>
      <c r="AN17" s="88">
        <v>5.239236370411481</v>
      </c>
      <c r="AO17" s="88">
        <v>5.3211310373499323</v>
      </c>
      <c r="AP17" s="88">
        <v>5.424561888425707</v>
      </c>
      <c r="AQ17" s="88">
        <v>5.4657595886831158</v>
      </c>
      <c r="AR17" s="88">
        <v>5.5754740918074281</v>
      </c>
      <c r="AS17" s="88">
        <v>5.8301760812832049</v>
      </c>
      <c r="AT17" s="88">
        <v>6.0236450183035286</v>
      </c>
      <c r="AU17" s="88">
        <v>6.1190236056137781</v>
      </c>
      <c r="AV17" s="88">
        <v>6.1265418419113047</v>
      </c>
      <c r="AW17" s="88">
        <v>6.1323117099674578</v>
      </c>
      <c r="AX17" s="88">
        <v>6.0752727447757353</v>
      </c>
      <c r="AY17" s="88">
        <v>6.2246543583511285</v>
      </c>
      <c r="AZ17" s="88">
        <v>6.191276754516962</v>
      </c>
      <c r="BA17" s="88">
        <v>6.2895393597817204</v>
      </c>
      <c r="BB17" s="88">
        <v>6.2628333685718305</v>
      </c>
      <c r="BC17" s="88">
        <v>6.3339950113904733</v>
      </c>
      <c r="BD17" s="88">
        <v>6.2618386133840991</v>
      </c>
      <c r="BE17" s="88">
        <v>6.5254601478623764</v>
      </c>
      <c r="BF17" s="88">
        <v>6.6579149653468601</v>
      </c>
      <c r="BG17" s="88">
        <v>6.8688914425553982</v>
      </c>
    </row>
    <row r="18" spans="1:59" x14ac:dyDescent="0.2">
      <c r="A18" s="7" t="s">
        <v>80</v>
      </c>
      <c r="B18" s="30">
        <v>0.43109446535858326</v>
      </c>
      <c r="C18" s="30">
        <v>0.48523142437086519</v>
      </c>
      <c r="D18" s="30">
        <v>0.50257791028249366</v>
      </c>
      <c r="E18" s="30">
        <v>0.58121732170844442</v>
      </c>
      <c r="F18" s="30">
        <v>0.63332465735495069</v>
      </c>
      <c r="G18" s="30">
        <v>0.69578498939981737</v>
      </c>
      <c r="H18" s="30">
        <v>0.76844244356646396</v>
      </c>
      <c r="I18" s="30">
        <v>0.88778701841302665</v>
      </c>
      <c r="J18" s="30">
        <v>1.0368069753089177</v>
      </c>
      <c r="K18" s="30">
        <v>1.1917141354466687</v>
      </c>
      <c r="L18" s="30">
        <v>1.3778670835677056</v>
      </c>
      <c r="M18" s="30">
        <v>1.3748198219239927</v>
      </c>
      <c r="N18" s="30">
        <v>1.6973301905407614</v>
      </c>
      <c r="O18" s="30">
        <v>1.8703005882842212</v>
      </c>
      <c r="P18" s="30">
        <v>2.4069439651759734</v>
      </c>
      <c r="Q18" s="30">
        <v>2.723226746837788</v>
      </c>
      <c r="R18" s="30">
        <v>3.0598079086598351</v>
      </c>
      <c r="S18" s="30">
        <v>3.3065738272664897</v>
      </c>
      <c r="T18" s="30">
        <v>3.5118702685288588</v>
      </c>
      <c r="U18" s="30">
        <v>3.7325434017336505</v>
      </c>
      <c r="V18" s="30">
        <v>3.978232179044892</v>
      </c>
      <c r="W18" s="30">
        <v>4.2058849199801136</v>
      </c>
      <c r="X18" s="30">
        <v>4.4415491178191244</v>
      </c>
      <c r="Y18" s="30">
        <v>4.6240042704587045</v>
      </c>
      <c r="Z18" s="30">
        <v>4.7635384360885684</v>
      </c>
      <c r="AA18" s="30">
        <v>4.9766381335162224</v>
      </c>
      <c r="AB18" s="30">
        <v>5.1417545264772615</v>
      </c>
      <c r="AC18" s="30">
        <v>5.1743139675944194</v>
      </c>
      <c r="AD18" s="30">
        <v>5.1881899979585739</v>
      </c>
      <c r="AE18" s="30">
        <v>5.1951218820244494</v>
      </c>
      <c r="AF18" s="88">
        <v>5.1562949296170775</v>
      </c>
      <c r="AG18" s="88">
        <v>5.1783909721198249</v>
      </c>
      <c r="AH18" s="88">
        <v>5.1744657807429624</v>
      </c>
      <c r="AI18" s="88">
        <v>5.0672537807060252</v>
      </c>
      <c r="AJ18" s="88">
        <v>5.055440363425018</v>
      </c>
      <c r="AK18" s="88">
        <v>5.0886344609345828</v>
      </c>
      <c r="AL18" s="88">
        <v>5.1783950821844726</v>
      </c>
      <c r="AM18" s="88">
        <v>5.4158161072963749</v>
      </c>
      <c r="AN18" s="88">
        <v>5.5275461997329458</v>
      </c>
      <c r="AO18" s="88">
        <v>5.6068496272075574</v>
      </c>
      <c r="AP18" s="88">
        <v>5.6800326777180734</v>
      </c>
      <c r="AQ18" s="88">
        <v>5.7072382069079106</v>
      </c>
      <c r="AR18" s="88">
        <v>5.7824393273132388</v>
      </c>
      <c r="AS18" s="88">
        <v>5.9313019019411346</v>
      </c>
      <c r="AT18" s="88">
        <v>6.1590163465652354</v>
      </c>
      <c r="AU18" s="88">
        <v>6.1892943259634281</v>
      </c>
      <c r="AV18" s="88">
        <v>6.2850739832123637</v>
      </c>
      <c r="AW18" s="88">
        <v>6.3362465885002868</v>
      </c>
      <c r="AX18" s="88">
        <v>6.2808986261375335</v>
      </c>
      <c r="AY18" s="88">
        <v>6.4270787462797889</v>
      </c>
      <c r="AZ18" s="88">
        <v>6.4873629852624726</v>
      </c>
      <c r="BA18" s="88">
        <v>6.6140543094590205</v>
      </c>
      <c r="BB18" s="88">
        <v>6.6145450346680761</v>
      </c>
      <c r="BC18" s="88">
        <v>6.7805789912992349</v>
      </c>
      <c r="BD18" s="88">
        <v>6.5807968830241768</v>
      </c>
      <c r="BE18" s="88">
        <v>7.0321192067712532</v>
      </c>
      <c r="BF18" s="88">
        <v>7.1468761765087123</v>
      </c>
      <c r="BG18" s="88">
        <v>7.304494088591448</v>
      </c>
    </row>
    <row r="19" spans="1:59" x14ac:dyDescent="0.2">
      <c r="A19" s="7" t="s">
        <v>3</v>
      </c>
      <c r="B19" s="30">
        <v>0.44085826982331405</v>
      </c>
      <c r="C19" s="30">
        <v>0.49474734169495788</v>
      </c>
      <c r="D19" s="30">
        <v>0.50979845516565625</v>
      </c>
      <c r="E19" s="30">
        <v>0.58713013871300113</v>
      </c>
      <c r="F19" s="30">
        <v>0.63787214097792078</v>
      </c>
      <c r="G19" s="30">
        <v>0.69055800678311596</v>
      </c>
      <c r="H19" s="30">
        <v>0.77507887695459954</v>
      </c>
      <c r="I19" s="30">
        <v>0.55996585157057799</v>
      </c>
      <c r="J19" s="30">
        <v>1.0123389492774695</v>
      </c>
      <c r="K19" s="30">
        <v>1.171492092244601</v>
      </c>
      <c r="L19" s="30">
        <v>1.3982889409341093</v>
      </c>
      <c r="M19" s="30">
        <v>1.5754997385217933</v>
      </c>
      <c r="N19" s="30">
        <v>1.7290039493379408</v>
      </c>
      <c r="O19" s="30">
        <v>1.8768382707507336</v>
      </c>
      <c r="P19" s="30">
        <v>2.3791654449659889</v>
      </c>
      <c r="Q19" s="30">
        <v>2.6992373021009985</v>
      </c>
      <c r="R19" s="30">
        <v>2.9887019440622087</v>
      </c>
      <c r="S19" s="30">
        <v>3.2620052187474284</v>
      </c>
      <c r="T19" s="30">
        <v>3.4100513634970491</v>
      </c>
      <c r="U19" s="30">
        <v>3.6282788334974718</v>
      </c>
      <c r="V19" s="30">
        <v>3.8247289574294667</v>
      </c>
      <c r="W19" s="30">
        <v>3.9625723166202866</v>
      </c>
      <c r="X19" s="30">
        <v>4.1933925859779926</v>
      </c>
      <c r="Y19" s="30">
        <v>4.3830726029060765</v>
      </c>
      <c r="Z19" s="30">
        <v>4.5038180575273303</v>
      </c>
      <c r="AA19" s="30">
        <v>4.7538660782078255</v>
      </c>
      <c r="AB19" s="30">
        <v>4.9182657402441761</v>
      </c>
      <c r="AC19" s="30">
        <v>4.951771159826083</v>
      </c>
      <c r="AD19" s="30">
        <v>4.9538337483985098</v>
      </c>
      <c r="AE19" s="30">
        <v>5.147042840036975</v>
      </c>
      <c r="AF19" s="88">
        <v>5.1243938368315369</v>
      </c>
      <c r="AG19" s="88">
        <v>4.7903416795994342</v>
      </c>
      <c r="AH19" s="88">
        <v>4.9336203290388001</v>
      </c>
      <c r="AI19" s="88">
        <v>4.87250883642076</v>
      </c>
      <c r="AJ19" s="88">
        <v>4.9391832661939903</v>
      </c>
      <c r="AK19" s="88">
        <v>5.1028889501494428</v>
      </c>
      <c r="AL19" s="88">
        <v>5.3024000734459387</v>
      </c>
      <c r="AM19" s="88">
        <v>5.4954716508265511</v>
      </c>
      <c r="AN19" s="88">
        <v>5.7598924112872654</v>
      </c>
      <c r="AO19" s="88">
        <v>5.7984669375860314</v>
      </c>
      <c r="AP19" s="88">
        <v>5.8280904545899714</v>
      </c>
      <c r="AQ19" s="88">
        <v>5.7837605438092741</v>
      </c>
      <c r="AR19" s="88">
        <v>5.8267095316379081</v>
      </c>
      <c r="AS19" s="88">
        <v>5.8087549225634847</v>
      </c>
      <c r="AT19" s="88">
        <v>5.9606961025227676</v>
      </c>
      <c r="AU19" s="88">
        <v>5.9973768893576427</v>
      </c>
      <c r="AV19" s="88">
        <v>6.0628088792985828</v>
      </c>
      <c r="AW19" s="88">
        <v>6.1296435636046471</v>
      </c>
      <c r="AX19" s="88">
        <v>6.0825691117248866</v>
      </c>
      <c r="AY19" s="88">
        <v>6.1515785739019364</v>
      </c>
      <c r="AZ19" s="88">
        <v>6.1260205389401357</v>
      </c>
      <c r="BA19" s="88">
        <v>6.1228629976971423</v>
      </c>
      <c r="BB19" s="88">
        <v>6.1751436278312575</v>
      </c>
      <c r="BC19" s="88">
        <v>6.3202495523637801</v>
      </c>
      <c r="BD19" s="88">
        <v>6.1943613680106298</v>
      </c>
      <c r="BE19" s="88">
        <v>6.5716477829876636</v>
      </c>
      <c r="BF19" s="88">
        <v>6.6979173600071027</v>
      </c>
      <c r="BG19" s="88">
        <v>6.8269729208193635</v>
      </c>
    </row>
    <row r="20" spans="1:59" x14ac:dyDescent="0.2">
      <c r="A20" s="7" t="s">
        <v>4</v>
      </c>
      <c r="B20" s="30">
        <v>0.49651028250548856</v>
      </c>
      <c r="C20" s="30">
        <v>0.56118726554673881</v>
      </c>
      <c r="D20" s="30">
        <v>0.56774787789431691</v>
      </c>
      <c r="E20" s="30">
        <v>0.63899806979864138</v>
      </c>
      <c r="F20" s="30">
        <v>0.70018810311585622</v>
      </c>
      <c r="G20" s="30">
        <v>0.76918310929302036</v>
      </c>
      <c r="H20" s="30">
        <v>0.85642248107299768</v>
      </c>
      <c r="I20" s="30">
        <v>0.96982845124336436</v>
      </c>
      <c r="J20" s="30">
        <v>1.1198802665630365</v>
      </c>
      <c r="K20" s="30">
        <v>1.3119862795473509</v>
      </c>
      <c r="L20" s="30">
        <v>1.5169913503031032</v>
      </c>
      <c r="M20" s="30">
        <v>1.6822800284978705</v>
      </c>
      <c r="N20" s="30">
        <v>1.8406832809494513</v>
      </c>
      <c r="O20" s="30">
        <v>1.9955590989123138</v>
      </c>
      <c r="P20" s="30">
        <v>2.5050564301277487</v>
      </c>
      <c r="Q20" s="30">
        <v>2.844108549340163</v>
      </c>
      <c r="R20" s="30">
        <v>3.1678750482177742</v>
      </c>
      <c r="S20" s="30">
        <v>3.4284047137532903</v>
      </c>
      <c r="T20" s="30">
        <v>3.6560288876395926</v>
      </c>
      <c r="U20" s="30">
        <v>3.8789444663803923</v>
      </c>
      <c r="V20" s="30">
        <v>4.1587969098857664</v>
      </c>
      <c r="W20" s="30">
        <v>4.3637193592950219</v>
      </c>
      <c r="X20" s="30">
        <v>4.5911697686815778</v>
      </c>
      <c r="Y20" s="30">
        <v>4.8179797637518469</v>
      </c>
      <c r="Z20" s="30">
        <v>4.9285888090359311</v>
      </c>
      <c r="AA20" s="30">
        <v>5.1980885630710301</v>
      </c>
      <c r="AB20" s="30">
        <v>5.3349412350464842</v>
      </c>
      <c r="AC20" s="30">
        <v>5.3614813733147617</v>
      </c>
      <c r="AD20" s="30">
        <v>5.3879846932267998</v>
      </c>
      <c r="AE20" s="30">
        <v>5.3913161895302322</v>
      </c>
      <c r="AF20" s="88">
        <v>5.363817481893836</v>
      </c>
      <c r="AG20" s="88">
        <v>5.3455005159974069</v>
      </c>
      <c r="AH20" s="88">
        <v>5.4433134981554803</v>
      </c>
      <c r="AI20" s="88">
        <v>5.4589132571924353</v>
      </c>
      <c r="AJ20" s="88">
        <v>5.573492962054714</v>
      </c>
      <c r="AK20" s="88">
        <v>5.6889276091517074</v>
      </c>
      <c r="AL20" s="88">
        <v>5.8481838307897922</v>
      </c>
      <c r="AM20" s="88">
        <v>5.9871457968616477</v>
      </c>
      <c r="AN20" s="88">
        <v>6.0877123083263553</v>
      </c>
      <c r="AO20" s="88">
        <v>6.1666750013693923</v>
      </c>
      <c r="AP20" s="88">
        <v>6.21968049945714</v>
      </c>
      <c r="AQ20" s="88">
        <v>6.2566130463813572</v>
      </c>
      <c r="AR20" s="88">
        <v>6.327762433773354</v>
      </c>
      <c r="AS20" s="88">
        <v>6.5263568557279212</v>
      </c>
      <c r="AT20" s="88">
        <v>6.8733958616887145</v>
      </c>
      <c r="AU20" s="88">
        <v>6.8674504962563168</v>
      </c>
      <c r="AV20" s="88">
        <v>6.9520629875608853</v>
      </c>
      <c r="AW20" s="88">
        <v>6.9075774852147145</v>
      </c>
      <c r="AX20" s="88">
        <v>6.8002630363185412</v>
      </c>
      <c r="AY20" s="88">
        <v>6.8707681361987492</v>
      </c>
      <c r="AZ20" s="88">
        <v>6.9397653460359328</v>
      </c>
      <c r="BA20" s="88">
        <v>7.0099747907054422</v>
      </c>
      <c r="BB20" s="88">
        <v>7.1029285602901604</v>
      </c>
      <c r="BC20" s="88">
        <v>7.3574367039083626</v>
      </c>
      <c r="BD20" s="88">
        <v>7.1264980420204687</v>
      </c>
      <c r="BE20" s="88">
        <v>7.7427121734152689</v>
      </c>
      <c r="BF20" s="88">
        <v>7.8531336855704277</v>
      </c>
      <c r="BG20" s="88">
        <v>8.0069019931511605</v>
      </c>
    </row>
    <row r="21" spans="1:59" s="2" customFormat="1" x14ac:dyDescent="0.2">
      <c r="A21" s="9" t="s">
        <v>0</v>
      </c>
      <c r="B21" s="31">
        <v>0.51113522904659359</v>
      </c>
      <c r="C21" s="31">
        <v>0.565757863031224</v>
      </c>
      <c r="D21" s="31">
        <v>0.58795122237437325</v>
      </c>
      <c r="E21" s="31">
        <v>0.66857970345764084</v>
      </c>
      <c r="F21" s="31">
        <v>0.729141232922076</v>
      </c>
      <c r="G21" s="31">
        <v>0.80355897143466581</v>
      </c>
      <c r="H21" s="31">
        <v>0.89137541678917309</v>
      </c>
      <c r="I21" s="31">
        <v>1.0178233116448445</v>
      </c>
      <c r="J21" s="31">
        <v>1.1550026661790727</v>
      </c>
      <c r="K21" s="31">
        <v>1.3197626420452804</v>
      </c>
      <c r="L21" s="31">
        <v>1.5103941493556268</v>
      </c>
      <c r="M21" s="31">
        <v>1.6463506937094408</v>
      </c>
      <c r="N21" s="31">
        <v>1.8023887590025169</v>
      </c>
      <c r="O21" s="31">
        <v>1.9763917028693354</v>
      </c>
      <c r="P21" s="31">
        <v>2.4552824367308617</v>
      </c>
      <c r="Q21" s="31">
        <v>2.7972687361795625</v>
      </c>
      <c r="R21" s="31">
        <v>3.1233733096844341</v>
      </c>
      <c r="S21" s="31">
        <v>3.3758405683816748</v>
      </c>
      <c r="T21" s="31">
        <v>3.5762929740001046</v>
      </c>
      <c r="U21" s="31">
        <v>3.8035385883274007</v>
      </c>
      <c r="V21" s="31">
        <v>4.0192193036093622</v>
      </c>
      <c r="W21" s="31">
        <v>4.2168920350960581</v>
      </c>
      <c r="X21" s="31">
        <v>4.4387069992356993</v>
      </c>
      <c r="Y21" s="31">
        <v>4.6382628676964268</v>
      </c>
      <c r="Z21" s="31">
        <v>4.7840068645606184</v>
      </c>
      <c r="AA21" s="31">
        <v>5.0357272374974462</v>
      </c>
      <c r="AB21" s="31">
        <v>5.1797353085428401</v>
      </c>
      <c r="AC21" s="31">
        <v>5.1906338798313199</v>
      </c>
      <c r="AD21" s="31">
        <v>5.2525759546014692</v>
      </c>
      <c r="AE21" s="31">
        <v>5.2990671328031906</v>
      </c>
      <c r="AF21" s="89">
        <v>5.3091654679797085</v>
      </c>
      <c r="AG21" s="89">
        <v>5.2939580590883493</v>
      </c>
      <c r="AH21" s="89">
        <v>5.3752163872283187</v>
      </c>
      <c r="AI21" s="89">
        <v>5.364076404375532</v>
      </c>
      <c r="AJ21" s="89">
        <v>5.3931258560848603</v>
      </c>
      <c r="AK21" s="89">
        <v>5.4466995360229999</v>
      </c>
      <c r="AL21" s="89">
        <v>5.585439567869865</v>
      </c>
      <c r="AM21" s="89">
        <v>5.7426610318913207</v>
      </c>
      <c r="AN21" s="89">
        <v>5.8201011678522869</v>
      </c>
      <c r="AO21" s="89">
        <v>5.8748289121454178</v>
      </c>
      <c r="AP21" s="89">
        <v>5.9368491635386835</v>
      </c>
      <c r="AQ21" s="89">
        <v>5.9493757750863523</v>
      </c>
      <c r="AR21" s="89">
        <v>6.0054772575369819</v>
      </c>
      <c r="AS21" s="89">
        <v>6.1363565243524345</v>
      </c>
      <c r="AT21" s="89">
        <v>6.3251421527194864</v>
      </c>
      <c r="AU21" s="89">
        <v>6.3293815896268164</v>
      </c>
      <c r="AV21" s="89">
        <v>6.4173940702820493</v>
      </c>
      <c r="AW21" s="89">
        <v>6.456434332828473</v>
      </c>
      <c r="AX21" s="89">
        <v>6.3770663969699504</v>
      </c>
      <c r="AY21" s="89">
        <v>6.4845126667571016</v>
      </c>
      <c r="AZ21" s="89">
        <v>6.5122756204308798</v>
      </c>
      <c r="BA21" s="89">
        <v>6.5927065444093174</v>
      </c>
      <c r="BB21" s="89">
        <v>6.6441610884425613</v>
      </c>
      <c r="BC21" s="89">
        <v>6.7940758200342914</v>
      </c>
      <c r="BD21" s="89">
        <v>6.6312230871694355</v>
      </c>
      <c r="BE21" s="89">
        <v>7.0426778485009907</v>
      </c>
      <c r="BF21" s="89">
        <v>7.1985566218966213</v>
      </c>
      <c r="BG21" s="89">
        <v>7.3942349661216973</v>
      </c>
    </row>
  </sheetData>
  <phoneticPr fontId="1" type="noConversion"/>
  <hyperlinks>
    <hyperlink ref="A2" location="Sommaire!A1" display="Retour au menu &quot;Exploitation des films&quot;" xr:uid="{00000000-0004-0000-0A00-000000000000}"/>
  </hyperlinks>
  <pageMargins left="0.78740157499999996" right="0.78740157499999996" top="0.984251969" bottom="0.984251969" header="0.4921259845" footer="0.492125984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dimension ref="A1:BG21"/>
  <sheetViews>
    <sheetView workbookViewId="0"/>
  </sheetViews>
  <sheetFormatPr baseColWidth="10" defaultColWidth="5.5703125" defaultRowHeight="12" x14ac:dyDescent="0.2"/>
  <cols>
    <col min="1" max="1" width="32.7109375" style="1" bestFit="1" customWidth="1"/>
    <col min="2" max="15" width="5" style="1" bestFit="1" customWidth="1"/>
    <col min="16" max="16" width="5.42578125" style="1" bestFit="1" customWidth="1"/>
    <col min="17" max="38" width="5" style="1" bestFit="1" customWidth="1"/>
    <col min="39" max="51" width="5" style="4" bestFit="1" customWidth="1"/>
    <col min="52" max="55" width="5" style="1" bestFit="1" customWidth="1"/>
    <col min="56" max="16384" width="5.5703125" style="1"/>
  </cols>
  <sheetData>
    <row r="1" spans="1:59" s="36" customFormat="1" ht="12.75" x14ac:dyDescent="0.2">
      <c r="AM1" s="37"/>
      <c r="AN1" s="37"/>
      <c r="AO1" s="37"/>
      <c r="AP1" s="37"/>
      <c r="AQ1" s="37"/>
      <c r="AR1" s="37"/>
      <c r="AS1" s="37"/>
      <c r="AT1" s="37"/>
      <c r="AU1" s="37"/>
      <c r="AV1" s="37"/>
      <c r="AW1" s="37"/>
      <c r="AX1" s="37"/>
      <c r="AY1" s="37"/>
      <c r="AZ1" s="37"/>
      <c r="BA1" s="37"/>
      <c r="BB1" s="37"/>
      <c r="BC1" s="37"/>
      <c r="BD1" s="37"/>
      <c r="BE1" s="37"/>
      <c r="BF1" s="37"/>
    </row>
    <row r="2" spans="1:59" s="40" customFormat="1" ht="12.75" x14ac:dyDescent="0.2">
      <c r="A2" s="38" t="s">
        <v>32</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9"/>
      <c r="AN2" s="39"/>
      <c r="AO2" s="39"/>
      <c r="AP2" s="39"/>
      <c r="AQ2" s="39"/>
      <c r="AR2" s="39"/>
      <c r="AS2" s="39"/>
      <c r="AT2" s="39"/>
      <c r="AU2" s="39"/>
      <c r="AV2" s="39"/>
      <c r="AW2" s="39"/>
      <c r="AX2" s="39"/>
      <c r="AY2" s="39"/>
      <c r="AZ2" s="39"/>
      <c r="BA2" s="39"/>
      <c r="BB2" s="39"/>
      <c r="BC2" s="39"/>
      <c r="BD2" s="39"/>
      <c r="BE2" s="39"/>
      <c r="BF2" s="39"/>
    </row>
    <row r="3" spans="1:59" s="36" customFormat="1" ht="12.75" x14ac:dyDescent="0.2">
      <c r="AM3" s="37"/>
      <c r="AN3" s="37"/>
      <c r="AO3" s="37"/>
      <c r="AP3" s="37"/>
      <c r="AQ3" s="37"/>
      <c r="AR3" s="37"/>
      <c r="AS3" s="37"/>
      <c r="AT3" s="37"/>
      <c r="AU3" s="37"/>
      <c r="AV3" s="37"/>
      <c r="AW3" s="37"/>
      <c r="AX3" s="37"/>
      <c r="AY3" s="37"/>
      <c r="AZ3" s="37"/>
      <c r="BA3" s="37"/>
      <c r="BB3" s="37"/>
      <c r="BC3" s="37"/>
      <c r="BD3" s="37"/>
      <c r="BE3" s="37"/>
      <c r="BF3" s="37"/>
    </row>
    <row r="4" spans="1:59" s="36" customFormat="1" ht="12.75" x14ac:dyDescent="0.2">
      <c r="AM4" s="37"/>
      <c r="AN4" s="37"/>
      <c r="AO4" s="37"/>
      <c r="AP4" s="37"/>
      <c r="AQ4" s="37"/>
      <c r="AR4" s="37"/>
      <c r="AS4" s="37"/>
      <c r="AT4" s="37"/>
      <c r="AU4" s="37"/>
      <c r="AV4" s="37"/>
      <c r="AW4" s="37"/>
      <c r="AX4" s="37"/>
      <c r="AY4" s="37"/>
      <c r="AZ4" s="37"/>
      <c r="BA4" s="37"/>
      <c r="BB4" s="37"/>
      <c r="BC4" s="37"/>
      <c r="BD4" s="37"/>
      <c r="BE4" s="37"/>
      <c r="BF4" s="37"/>
    </row>
    <row r="5" spans="1:59" ht="12.75" x14ac:dyDescent="0.2">
      <c r="A5" s="3" t="s">
        <v>8</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9" ht="3" customHeight="1" x14ac:dyDescent="0.2"/>
    <row r="7" spans="1:59" s="2" customFormat="1" x14ac:dyDescent="0.2">
      <c r="A7" s="5"/>
      <c r="B7" s="6">
        <v>1966</v>
      </c>
      <c r="C7" s="6">
        <v>1967</v>
      </c>
      <c r="D7" s="6">
        <v>1968</v>
      </c>
      <c r="E7" s="6">
        <v>1969</v>
      </c>
      <c r="F7" s="6">
        <v>1970</v>
      </c>
      <c r="G7" s="6">
        <v>1971</v>
      </c>
      <c r="H7" s="6">
        <v>1972</v>
      </c>
      <c r="I7" s="6">
        <v>1973</v>
      </c>
      <c r="J7" s="6">
        <v>1974</v>
      </c>
      <c r="K7" s="6">
        <v>1975</v>
      </c>
      <c r="L7" s="6">
        <v>1976</v>
      </c>
      <c r="M7" s="6">
        <v>1977</v>
      </c>
      <c r="N7" s="6">
        <v>1978</v>
      </c>
      <c r="O7" s="6">
        <v>1979</v>
      </c>
      <c r="P7" s="6">
        <v>1980</v>
      </c>
      <c r="Q7" s="6">
        <v>1981</v>
      </c>
      <c r="R7" s="6">
        <v>1982</v>
      </c>
      <c r="S7" s="6">
        <v>1983</v>
      </c>
      <c r="T7" s="6">
        <v>1984</v>
      </c>
      <c r="U7" s="6">
        <v>1985</v>
      </c>
      <c r="V7" s="6">
        <v>1986</v>
      </c>
      <c r="W7" s="6">
        <v>1987</v>
      </c>
      <c r="X7" s="6">
        <v>1988</v>
      </c>
      <c r="Y7" s="6">
        <v>1989</v>
      </c>
      <c r="Z7" s="6">
        <v>1990</v>
      </c>
      <c r="AA7" s="6">
        <v>1991</v>
      </c>
      <c r="AB7" s="6">
        <v>1992</v>
      </c>
      <c r="AC7" s="6">
        <v>1993</v>
      </c>
      <c r="AD7" s="6">
        <v>1994</v>
      </c>
      <c r="AE7" s="6">
        <v>1995</v>
      </c>
      <c r="AF7" s="76">
        <v>1996</v>
      </c>
      <c r="AG7" s="76">
        <v>1997</v>
      </c>
      <c r="AH7" s="76">
        <v>1998</v>
      </c>
      <c r="AI7" s="76">
        <v>1999</v>
      </c>
      <c r="AJ7" s="76">
        <v>2000</v>
      </c>
      <c r="AK7" s="76">
        <v>2001</v>
      </c>
      <c r="AL7" s="76">
        <v>2002</v>
      </c>
      <c r="AM7" s="76">
        <v>2003</v>
      </c>
      <c r="AN7" s="76">
        <v>2004</v>
      </c>
      <c r="AO7" s="76">
        <v>2005</v>
      </c>
      <c r="AP7" s="76">
        <v>2006</v>
      </c>
      <c r="AQ7" s="76">
        <v>2007</v>
      </c>
      <c r="AR7" s="76">
        <v>2008</v>
      </c>
      <c r="AS7" s="76">
        <v>2009</v>
      </c>
      <c r="AT7" s="76">
        <v>2010</v>
      </c>
      <c r="AU7" s="76">
        <v>2011</v>
      </c>
      <c r="AV7" s="76">
        <v>2012</v>
      </c>
      <c r="AW7" s="76">
        <v>2013</v>
      </c>
      <c r="AX7" s="76">
        <v>2014</v>
      </c>
      <c r="AY7" s="76">
        <v>2015</v>
      </c>
      <c r="AZ7" s="76">
        <v>2016</v>
      </c>
      <c r="BA7" s="76">
        <v>2017</v>
      </c>
      <c r="BB7" s="76">
        <v>2018</v>
      </c>
      <c r="BC7" s="76">
        <v>2019</v>
      </c>
      <c r="BD7" s="76">
        <v>2020</v>
      </c>
      <c r="BE7" s="76">
        <v>2021</v>
      </c>
      <c r="BF7" s="76">
        <v>2022</v>
      </c>
      <c r="BG7" s="76">
        <v>2023</v>
      </c>
    </row>
    <row r="8" spans="1:59" x14ac:dyDescent="0.2">
      <c r="A8" s="7" t="s">
        <v>72</v>
      </c>
      <c r="B8" s="30">
        <v>3.8407838179785516</v>
      </c>
      <c r="C8" s="30">
        <v>3.5173291910005928</v>
      </c>
      <c r="D8" s="30">
        <v>3.3780723498939</v>
      </c>
      <c r="E8" s="30">
        <v>3.1495492198244417</v>
      </c>
      <c r="F8" s="30">
        <v>3.1842615895746151</v>
      </c>
      <c r="G8" s="30">
        <v>3.0661653167976572</v>
      </c>
      <c r="H8" s="30">
        <v>2.9776222627346054</v>
      </c>
      <c r="I8" s="30">
        <v>2.9086232849622897</v>
      </c>
      <c r="J8" s="30">
        <v>3.0040786017326</v>
      </c>
      <c r="K8" s="30">
        <v>3.0093965747599927</v>
      </c>
      <c r="L8" s="30">
        <v>3.0027538129812608</v>
      </c>
      <c r="M8" s="30">
        <v>2.9058863263833743</v>
      </c>
      <c r="N8" s="30">
        <v>3.0906563938811646</v>
      </c>
      <c r="O8" s="30">
        <v>2.9712509401642087</v>
      </c>
      <c r="P8" s="30">
        <v>2.8875310795644724</v>
      </c>
      <c r="Q8" s="30">
        <v>3.3129411486739255</v>
      </c>
      <c r="R8" s="30">
        <v>3.6621136072771665</v>
      </c>
      <c r="S8" s="30">
        <v>3.6810963003800037</v>
      </c>
      <c r="T8" s="30">
        <v>3.5439555809328791</v>
      </c>
      <c r="U8" s="30">
        <v>3.2787965898127549</v>
      </c>
      <c r="V8" s="30">
        <v>3.2030592451121307</v>
      </c>
      <c r="W8" s="30">
        <v>2.551541357196339</v>
      </c>
      <c r="X8" s="30">
        <v>2.2646452217657616</v>
      </c>
      <c r="Y8" s="30">
        <v>2.2253274433118211</v>
      </c>
      <c r="Z8" s="30">
        <v>2.234099067467358</v>
      </c>
      <c r="AA8" s="30">
        <v>2.107788471188619</v>
      </c>
      <c r="AB8" s="30">
        <v>2.0571279760008934</v>
      </c>
      <c r="AC8" s="30">
        <v>2.3617516110442054</v>
      </c>
      <c r="AD8" s="30">
        <v>2.1896436030734803</v>
      </c>
      <c r="AE8" s="30">
        <v>2.2260015228021284</v>
      </c>
      <c r="AF8" s="88">
        <v>2.3656905059254831</v>
      </c>
      <c r="AG8" s="88">
        <v>2.5489156685410506</v>
      </c>
      <c r="AH8" s="88">
        <v>2.9991275882423571</v>
      </c>
      <c r="AI8" s="88">
        <v>2.6460228477837764</v>
      </c>
      <c r="AJ8" s="88">
        <v>2.7397270891256253</v>
      </c>
      <c r="AK8" s="88">
        <v>3.288795756860698</v>
      </c>
      <c r="AL8" s="88">
        <v>3.2435072764489807</v>
      </c>
      <c r="AM8" s="88">
        <v>2.8053107208404899</v>
      </c>
      <c r="AN8" s="88">
        <v>3.1925373826103871</v>
      </c>
      <c r="AO8" s="88">
        <v>2.5179883512599104</v>
      </c>
      <c r="AP8" s="88">
        <v>2.680021322328594</v>
      </c>
      <c r="AQ8" s="88">
        <v>2.5360894228790332</v>
      </c>
      <c r="AR8" s="88">
        <v>2.6790253834128475</v>
      </c>
      <c r="AS8" s="88">
        <v>2.8823028551218557</v>
      </c>
      <c r="AT8" s="88">
        <v>3.0131462240012916</v>
      </c>
      <c r="AU8" s="88">
        <v>3.1182148100977081</v>
      </c>
      <c r="AV8" s="88">
        <v>2.9200109666001093</v>
      </c>
      <c r="AW8" s="88">
        <v>2.8439431472445449</v>
      </c>
      <c r="AX8" s="88">
        <v>3.0368751928669586</v>
      </c>
      <c r="AY8" s="88">
        <v>2.9917899580946914</v>
      </c>
      <c r="AZ8" s="88">
        <v>3.1137217523385838</v>
      </c>
      <c r="BA8" s="88">
        <v>2.9990491492279383</v>
      </c>
      <c r="BB8" s="88">
        <v>2.9441826961885731</v>
      </c>
      <c r="BC8" s="88">
        <v>3.1043115416193867</v>
      </c>
      <c r="BD8" s="88">
        <v>0.94207809799786824</v>
      </c>
      <c r="BE8" s="88">
        <v>1.3746674446391531</v>
      </c>
      <c r="BF8" s="88">
        <v>2.2029307050985723</v>
      </c>
      <c r="BG8" s="88">
        <v>2.64994559121586</v>
      </c>
    </row>
    <row r="9" spans="1:59" x14ac:dyDescent="0.2">
      <c r="A9" s="7" t="s">
        <v>73</v>
      </c>
      <c r="B9" s="30">
        <v>3.2811320444710002</v>
      </c>
      <c r="C9" s="30">
        <v>3.0191141305589251</v>
      </c>
      <c r="D9" s="30">
        <v>2.8899437720682912</v>
      </c>
      <c r="E9" s="30">
        <v>2.5654283377394775</v>
      </c>
      <c r="F9" s="30">
        <v>2.6365678319806332</v>
      </c>
      <c r="G9" s="30">
        <v>2.5008942529371292</v>
      </c>
      <c r="H9" s="30">
        <v>2.5527249302615478</v>
      </c>
      <c r="I9" s="30">
        <v>2.4383002819941777</v>
      </c>
      <c r="J9" s="30">
        <v>2.4597246186237771</v>
      </c>
      <c r="K9" s="30">
        <v>2.4558527093483731</v>
      </c>
      <c r="L9" s="30">
        <v>2.3151072109939723</v>
      </c>
      <c r="M9" s="30">
        <v>2.1850094631469332</v>
      </c>
      <c r="N9" s="30">
        <v>2.3736464659516732</v>
      </c>
      <c r="O9" s="30">
        <v>2.335112120690884</v>
      </c>
      <c r="P9" s="30">
        <v>2.18504176891709</v>
      </c>
      <c r="Q9" s="30">
        <v>2.4159407306360987</v>
      </c>
      <c r="R9" s="30">
        <v>2.8078491759458499</v>
      </c>
      <c r="S9" s="30">
        <v>2.7531053843826152</v>
      </c>
      <c r="T9" s="30">
        <v>2.6169568856122321</v>
      </c>
      <c r="U9" s="30">
        <v>2.3139304720751404</v>
      </c>
      <c r="V9" s="30">
        <v>2.2627354247206171</v>
      </c>
      <c r="W9" s="30">
        <v>1.7298285169181886</v>
      </c>
      <c r="X9" s="30">
        <v>1.5294946360376189</v>
      </c>
      <c r="Y9" s="30">
        <v>1.4777611596401439</v>
      </c>
      <c r="Z9" s="30">
        <v>1.4557972874594387</v>
      </c>
      <c r="AA9" s="30">
        <v>1.4036769076293456</v>
      </c>
      <c r="AB9" s="30">
        <v>1.3778004520990392</v>
      </c>
      <c r="AC9" s="30">
        <v>1.7095634942770941</v>
      </c>
      <c r="AD9" s="30">
        <v>1.5513569066643418</v>
      </c>
      <c r="AE9" s="30">
        <v>1.6577092514243934</v>
      </c>
      <c r="AF9" s="88">
        <v>1.6746970987039103</v>
      </c>
      <c r="AG9" s="88">
        <v>1.7947010882518812</v>
      </c>
      <c r="AH9" s="88">
        <v>2.1059599006426546</v>
      </c>
      <c r="AI9" s="88">
        <v>1.78452480743464</v>
      </c>
      <c r="AJ9" s="88">
        <v>1.9251266718149436</v>
      </c>
      <c r="AK9" s="88">
        <v>2.2281750091488255</v>
      </c>
      <c r="AL9" s="88">
        <v>2.1173924490470921</v>
      </c>
      <c r="AM9" s="88">
        <v>1.9614993698418506</v>
      </c>
      <c r="AN9" s="88">
        <v>2.2930737290431491</v>
      </c>
      <c r="AO9" s="88">
        <v>1.943050802879484</v>
      </c>
      <c r="AP9" s="88">
        <v>2.213237944283406</v>
      </c>
      <c r="AQ9" s="88">
        <v>2.0579845421868326</v>
      </c>
      <c r="AR9" s="88">
        <v>2.1983569463443553</v>
      </c>
      <c r="AS9" s="88">
        <v>2.2382065986548865</v>
      </c>
      <c r="AT9" s="88">
        <v>2.2813254504238096</v>
      </c>
      <c r="AU9" s="88">
        <v>2.4189073630568285</v>
      </c>
      <c r="AV9" s="88">
        <v>2.2272446740263372</v>
      </c>
      <c r="AW9" s="88">
        <v>2.1986683152403073</v>
      </c>
      <c r="AX9" s="88">
        <v>2.5095522410906748</v>
      </c>
      <c r="AY9" s="88">
        <v>2.5610808362359641</v>
      </c>
      <c r="AZ9" s="88">
        <v>2.6801364735089432</v>
      </c>
      <c r="BA9" s="88">
        <v>2.610675813142481</v>
      </c>
      <c r="BB9" s="88">
        <v>2.4949328626038652</v>
      </c>
      <c r="BC9" s="88">
        <v>2.6597701645280205</v>
      </c>
      <c r="BD9" s="88">
        <v>0.80439945115578737</v>
      </c>
      <c r="BE9" s="88">
        <v>1.1580616364296739</v>
      </c>
      <c r="BF9" s="88">
        <v>1.8291284036621156</v>
      </c>
      <c r="BG9" s="88">
        <v>2.1557355890125396</v>
      </c>
    </row>
    <row r="10" spans="1:59" x14ac:dyDescent="0.2">
      <c r="A10" s="7" t="s">
        <v>1</v>
      </c>
      <c r="B10" s="30">
        <v>3.1149610631437059</v>
      </c>
      <c r="C10" s="30">
        <v>2.8779318109720053</v>
      </c>
      <c r="D10" s="30">
        <v>2.8170204766417353</v>
      </c>
      <c r="E10" s="30">
        <v>2.5532740708208768</v>
      </c>
      <c r="F10" s="30">
        <v>2.52192484726891</v>
      </c>
      <c r="G10" s="30">
        <v>2.4472963791417888</v>
      </c>
      <c r="H10" s="30">
        <v>2.391711434439983</v>
      </c>
      <c r="I10" s="30">
        <v>2.2585932741036077</v>
      </c>
      <c r="J10" s="30">
        <v>2.2923680113245162</v>
      </c>
      <c r="K10" s="30">
        <v>2.2825865915911461</v>
      </c>
      <c r="L10" s="30">
        <v>2.3008648659895021</v>
      </c>
      <c r="M10" s="30">
        <v>2.1420399925869731</v>
      </c>
      <c r="N10" s="30">
        <v>2.3629813314243377</v>
      </c>
      <c r="O10" s="30">
        <v>2.3470548612460052</v>
      </c>
      <c r="P10" s="30">
        <v>2.3001810268231382</v>
      </c>
      <c r="Q10" s="30">
        <v>2.4783266356116913</v>
      </c>
      <c r="R10" s="30">
        <v>2.8116560298328661</v>
      </c>
      <c r="S10" s="30">
        <v>2.7515726289806883</v>
      </c>
      <c r="T10" s="30">
        <v>2.6801047016011754</v>
      </c>
      <c r="U10" s="30">
        <v>2.574907880169254</v>
      </c>
      <c r="V10" s="30">
        <v>2.5207168987173021</v>
      </c>
      <c r="W10" s="30">
        <v>1.9292343130620999</v>
      </c>
      <c r="X10" s="30">
        <v>1.778992302043283</v>
      </c>
      <c r="Y10" s="30">
        <v>1.7090946990265976</v>
      </c>
      <c r="Z10" s="30">
        <v>1.7320731024114684</v>
      </c>
      <c r="AA10" s="30">
        <v>1.7202671894282764</v>
      </c>
      <c r="AB10" s="30">
        <v>1.6751671711430449</v>
      </c>
      <c r="AC10" s="30">
        <v>1.9620580346954792</v>
      </c>
      <c r="AD10" s="30">
        <v>1.8652236090652652</v>
      </c>
      <c r="AE10" s="30">
        <v>1.8465984928069226</v>
      </c>
      <c r="AF10" s="88">
        <v>1.9079855907909891</v>
      </c>
      <c r="AG10" s="88">
        <v>2.0515322946104479</v>
      </c>
      <c r="AH10" s="88">
        <v>2.3906483283824187</v>
      </c>
      <c r="AI10" s="88">
        <v>2.094973602959469</v>
      </c>
      <c r="AJ10" s="88">
        <v>2.2183482399851076</v>
      </c>
      <c r="AK10" s="88">
        <v>2.4742637887245773</v>
      </c>
      <c r="AL10" s="88">
        <v>2.3698575836393747</v>
      </c>
      <c r="AM10" s="88">
        <v>2.1394355337508006</v>
      </c>
      <c r="AN10" s="88">
        <v>2.5462098655241792</v>
      </c>
      <c r="AO10" s="88">
        <v>2.0345038558496338</v>
      </c>
      <c r="AP10" s="88">
        <v>2.3553280424456733</v>
      </c>
      <c r="AQ10" s="88">
        <v>2.2413909989464229</v>
      </c>
      <c r="AR10" s="88">
        <v>2.4394655139010677</v>
      </c>
      <c r="AS10" s="88">
        <v>2.6362098480729701</v>
      </c>
      <c r="AT10" s="88">
        <v>2.6845251208408754</v>
      </c>
      <c r="AU10" s="88">
        <v>2.8841899626354035</v>
      </c>
      <c r="AV10" s="88">
        <v>2.7335047621742437</v>
      </c>
      <c r="AW10" s="88">
        <v>2.5239402224205478</v>
      </c>
      <c r="AX10" s="88">
        <v>2.7766367474640092</v>
      </c>
      <c r="AY10" s="88">
        <v>2.8089393230254669</v>
      </c>
      <c r="AZ10" s="88">
        <v>2.9214260739109306</v>
      </c>
      <c r="BA10" s="88">
        <v>2.9146498610196399</v>
      </c>
      <c r="BB10" s="88">
        <v>2.7473941362905481</v>
      </c>
      <c r="BC10" s="88">
        <v>2.9683005821670312</v>
      </c>
      <c r="BD10" s="88">
        <v>0.94403452753173944</v>
      </c>
      <c r="BE10" s="88">
        <v>1.4212682827675036</v>
      </c>
      <c r="BF10" s="88">
        <v>2.2271744933287407</v>
      </c>
      <c r="BG10" s="88">
        <v>2.7784909738557544</v>
      </c>
    </row>
    <row r="11" spans="1:59" x14ac:dyDescent="0.2">
      <c r="A11" s="7" t="s">
        <v>74</v>
      </c>
      <c r="B11" s="30">
        <v>3.0588577848478424</v>
      </c>
      <c r="C11" s="30">
        <v>2.9184057384091751</v>
      </c>
      <c r="D11" s="30">
        <v>2.7427262468106828</v>
      </c>
      <c r="E11" s="30">
        <v>2.499599042928534</v>
      </c>
      <c r="F11" s="30">
        <v>2.5186495283478658</v>
      </c>
      <c r="G11" s="30">
        <v>2.3941855195207808</v>
      </c>
      <c r="H11" s="30">
        <v>2.2197403019744484</v>
      </c>
      <c r="I11" s="30">
        <v>2.1289426248548198</v>
      </c>
      <c r="J11" s="30">
        <v>2.1510485481997677</v>
      </c>
      <c r="K11" s="30">
        <v>2.1660455284552844</v>
      </c>
      <c r="L11" s="30">
        <v>2.0874397212543556</v>
      </c>
      <c r="M11" s="30">
        <v>2.0697337979094077</v>
      </c>
      <c r="N11" s="30">
        <v>2.3628854819976772</v>
      </c>
      <c r="O11" s="30">
        <v>2.2387715730839286</v>
      </c>
      <c r="P11" s="30">
        <v>2.0858444882967841</v>
      </c>
      <c r="Q11" s="30">
        <v>2.4338236982833399</v>
      </c>
      <c r="R11" s="30">
        <v>2.6224425439146635</v>
      </c>
      <c r="S11" s="30">
        <v>2.8043635531701767</v>
      </c>
      <c r="T11" s="30">
        <v>2.7089579200093281</v>
      </c>
      <c r="U11" s="30">
        <v>2.4020874812955246</v>
      </c>
      <c r="V11" s="30">
        <v>2.3432463372794552</v>
      </c>
      <c r="W11" s="30">
        <v>1.6767704442719569</v>
      </c>
      <c r="X11" s="30">
        <v>1.5663059900544221</v>
      </c>
      <c r="Y11" s="30">
        <v>1.4763872704649583</v>
      </c>
      <c r="Z11" s="30">
        <v>1.5051952981519072</v>
      </c>
      <c r="AA11" s="30">
        <v>1.4039976985942972</v>
      </c>
      <c r="AB11" s="30">
        <v>1.3405928885094953</v>
      </c>
      <c r="AC11" s="30">
        <v>1.5421128148201884</v>
      </c>
      <c r="AD11" s="30">
        <v>1.5078531072493206</v>
      </c>
      <c r="AE11" s="30">
        <v>1.5888951858540385</v>
      </c>
      <c r="AF11" s="88">
        <v>1.7216862972164819</v>
      </c>
      <c r="AG11" s="88">
        <v>1.8419086115027932</v>
      </c>
      <c r="AH11" s="88">
        <v>2.1223355539355553</v>
      </c>
      <c r="AI11" s="88">
        <v>1.8298536795653373</v>
      </c>
      <c r="AJ11" s="88">
        <v>1.9377809303581608</v>
      </c>
      <c r="AK11" s="88">
        <v>2.2980725139929903</v>
      </c>
      <c r="AL11" s="88">
        <v>2.1838571766347896</v>
      </c>
      <c r="AM11" s="88">
        <v>1.9645828033150141</v>
      </c>
      <c r="AN11" s="88">
        <v>2.1817550396556236</v>
      </c>
      <c r="AO11" s="88">
        <v>1.8069581487782616</v>
      </c>
      <c r="AP11" s="88">
        <v>2.0335452464273138</v>
      </c>
      <c r="AQ11" s="88">
        <v>1.9280338726690605</v>
      </c>
      <c r="AR11" s="88">
        <v>2.1837258796444541</v>
      </c>
      <c r="AS11" s="88">
        <v>2.4011208337654022</v>
      </c>
      <c r="AT11" s="88">
        <v>2.4458288369697376</v>
      </c>
      <c r="AU11" s="88">
        <v>2.6146721804334208</v>
      </c>
      <c r="AV11" s="88">
        <v>2.4463131337878505</v>
      </c>
      <c r="AW11" s="88">
        <v>2.2868427379977003</v>
      </c>
      <c r="AX11" s="88">
        <v>2.5292312063396922</v>
      </c>
      <c r="AY11" s="88">
        <v>2.483308472763337</v>
      </c>
      <c r="AZ11" s="88">
        <v>2.5819302969632121</v>
      </c>
      <c r="BA11" s="88">
        <v>2.561314825977909</v>
      </c>
      <c r="BB11" s="88">
        <v>2.4471901858294371</v>
      </c>
      <c r="BC11" s="88">
        <v>2.6577548455321054</v>
      </c>
      <c r="BD11" s="88">
        <v>0.80927099844531225</v>
      </c>
      <c r="BE11" s="88">
        <v>1.1709503195029558</v>
      </c>
      <c r="BF11" s="88">
        <v>1.8665407115098931</v>
      </c>
      <c r="BG11" s="88">
        <v>2.213147955906579</v>
      </c>
    </row>
    <row r="12" spans="1:59" x14ac:dyDescent="0.2">
      <c r="A12" s="7" t="s">
        <v>5</v>
      </c>
      <c r="B12" s="30">
        <v>2.9291752750421596</v>
      </c>
      <c r="C12" s="30">
        <v>2.4969301863789339</v>
      </c>
      <c r="D12" s="30">
        <v>2.3761525489308579</v>
      </c>
      <c r="E12" s="30">
        <v>2.230166667883398</v>
      </c>
      <c r="F12" s="30">
        <v>2.1076551880215217</v>
      </c>
      <c r="G12" s="30">
        <v>1.9610852758452026</v>
      </c>
      <c r="H12" s="30">
        <v>1.9014290544503558</v>
      </c>
      <c r="I12" s="30">
        <v>1.8859378557972966</v>
      </c>
      <c r="J12" s="30">
        <v>1.9371485153980446</v>
      </c>
      <c r="K12" s="30">
        <v>1.9803065118236833</v>
      </c>
      <c r="L12" s="30">
        <v>2.0859985785358921</v>
      </c>
      <c r="M12" s="30">
        <v>2.0497270926918802</v>
      </c>
      <c r="N12" s="30">
        <v>2.0408015401494608</v>
      </c>
      <c r="O12" s="30">
        <v>2.4348399936713605</v>
      </c>
      <c r="P12" s="30">
        <v>11.500428848603953</v>
      </c>
      <c r="Q12" s="30">
        <v>2.5264470517699373</v>
      </c>
      <c r="R12" s="30">
        <v>2.8540166043517723</v>
      </c>
      <c r="S12" s="30">
        <v>2.6771810906910707</v>
      </c>
      <c r="T12" s="30">
        <v>2.2057723854807683</v>
      </c>
      <c r="U12" s="30">
        <v>1.8090291367235967</v>
      </c>
      <c r="V12" s="30">
        <v>1.8039287528416426</v>
      </c>
      <c r="W12" s="30">
        <v>1.4371719048438958</v>
      </c>
      <c r="X12" s="30">
        <v>1.186748459379267</v>
      </c>
      <c r="Y12" s="30">
        <v>1.196911150530358</v>
      </c>
      <c r="Z12" s="30">
        <v>1.1131708049268398</v>
      </c>
      <c r="AA12" s="30">
        <v>1.0755275496020331</v>
      </c>
      <c r="AB12" s="30">
        <v>1.1020353411789203</v>
      </c>
      <c r="AC12" s="30">
        <v>1.3231159179456788</v>
      </c>
      <c r="AD12" s="30">
        <v>1.1138277467896227</v>
      </c>
      <c r="AE12" s="30">
        <v>1.1663899521898877</v>
      </c>
      <c r="AF12" s="88">
        <v>1.1628387830712232</v>
      </c>
      <c r="AG12" s="88">
        <v>1.2210333748405049</v>
      </c>
      <c r="AH12" s="88">
        <v>1.495810850282095</v>
      </c>
      <c r="AI12" s="88">
        <v>1.2387046687881442</v>
      </c>
      <c r="AJ12" s="88">
        <v>1.2448192900736368</v>
      </c>
      <c r="AK12" s="88">
        <v>1.3852672600654892</v>
      </c>
      <c r="AL12" s="88">
        <v>1.3589294224353949</v>
      </c>
      <c r="AM12" s="88">
        <v>1.1116524660170408</v>
      </c>
      <c r="AN12" s="88">
        <v>1.4647998422401893</v>
      </c>
      <c r="AO12" s="88">
        <v>0.83529647895400849</v>
      </c>
      <c r="AP12" s="88">
        <v>0.85645142791604545</v>
      </c>
      <c r="AQ12" s="88">
        <v>0.86210287877050118</v>
      </c>
      <c r="AR12" s="88">
        <v>0.87144167909163894</v>
      </c>
      <c r="AS12" s="88">
        <v>1.0509003326069504</v>
      </c>
      <c r="AT12" s="88">
        <v>1.1256336735864205</v>
      </c>
      <c r="AU12" s="88">
        <v>1.1453578392017434</v>
      </c>
      <c r="AV12" s="88">
        <v>1.008085789654777</v>
      </c>
      <c r="AW12" s="88">
        <v>0.9615724280307375</v>
      </c>
      <c r="AX12" s="88">
        <v>1.1185026952632182</v>
      </c>
      <c r="AY12" s="88">
        <v>1.7557690102075927</v>
      </c>
      <c r="AZ12" s="88">
        <v>1.9851559811905035</v>
      </c>
      <c r="BA12" s="88">
        <v>1.9826356233513018</v>
      </c>
      <c r="BB12" s="88">
        <v>1.8474022250258058</v>
      </c>
      <c r="BC12" s="88">
        <v>2.0855430668654664</v>
      </c>
      <c r="BD12" s="88">
        <v>0.58357323087510038</v>
      </c>
      <c r="BE12" s="88">
        <v>0.95036988186718663</v>
      </c>
      <c r="BF12" s="88">
        <v>1.6702288106434224</v>
      </c>
      <c r="BG12" s="88">
        <v>2.1572313338685629</v>
      </c>
    </row>
    <row r="13" spans="1:59" x14ac:dyDescent="0.2">
      <c r="A13" s="7" t="s">
        <v>77</v>
      </c>
      <c r="B13" s="30">
        <v>5.0829498497512233</v>
      </c>
      <c r="C13" s="30">
        <v>4.4505800027667606</v>
      </c>
      <c r="D13" s="30">
        <v>4.2073255919084946</v>
      </c>
      <c r="E13" s="30">
        <v>3.587360657675434</v>
      </c>
      <c r="F13" s="30">
        <v>3.5291435104872098</v>
      </c>
      <c r="G13" s="30">
        <v>3.2984851081241464</v>
      </c>
      <c r="H13" s="30">
        <v>3.0709678178370465</v>
      </c>
      <c r="I13" s="30">
        <v>2.7454026859099274</v>
      </c>
      <c r="J13" s="30">
        <v>2.8480857414410536</v>
      </c>
      <c r="K13" s="30">
        <v>2.8293738225614584</v>
      </c>
      <c r="L13" s="30">
        <v>2.6378596346681107</v>
      </c>
      <c r="M13" s="30">
        <v>2.493793616335171</v>
      </c>
      <c r="N13" s="30">
        <v>2.625664997230464</v>
      </c>
      <c r="O13" s="30">
        <v>2.564359175884499</v>
      </c>
      <c r="P13" s="30">
        <v>2.4274854507588848</v>
      </c>
      <c r="Q13" s="30">
        <v>2.6047088546237993</v>
      </c>
      <c r="R13" s="30">
        <v>2.8033520595242098</v>
      </c>
      <c r="S13" s="30">
        <v>2.6792052887982312</v>
      </c>
      <c r="T13" s="30">
        <v>2.5400731055404857</v>
      </c>
      <c r="U13" s="30">
        <v>2.338619825195035</v>
      </c>
      <c r="V13" s="30">
        <v>2.3210345863672921</v>
      </c>
      <c r="W13" s="30">
        <v>1.8368526864077559</v>
      </c>
      <c r="X13" s="30">
        <v>1.6166223787161442</v>
      </c>
      <c r="Y13" s="30">
        <v>1.5771690389626336</v>
      </c>
      <c r="Z13" s="30">
        <v>1.6359386608940039</v>
      </c>
      <c r="AA13" s="30">
        <v>1.5510040354302772</v>
      </c>
      <c r="AB13" s="30">
        <v>1.4759472719122173</v>
      </c>
      <c r="AC13" s="30">
        <v>1.7449424454134241</v>
      </c>
      <c r="AD13" s="30">
        <v>1.6264122444602502</v>
      </c>
      <c r="AE13" s="30">
        <v>1.7664772436161611</v>
      </c>
      <c r="AF13" s="88">
        <v>1.831854185091047</v>
      </c>
      <c r="AG13" s="88">
        <v>2.0280379157969617</v>
      </c>
      <c r="AH13" s="88">
        <v>2.3177200400082869</v>
      </c>
      <c r="AI13" s="88">
        <v>2.0662501735697298</v>
      </c>
      <c r="AJ13" s="88">
        <v>2.2982551694077689</v>
      </c>
      <c r="AK13" s="88">
        <v>2.7044632852684409</v>
      </c>
      <c r="AL13" s="88">
        <v>2.6194259984064998</v>
      </c>
      <c r="AM13" s="88">
        <v>2.3907585686580983</v>
      </c>
      <c r="AN13" s="88">
        <v>2.7373666151976752</v>
      </c>
      <c r="AO13" s="88">
        <v>2.3569730714976753</v>
      </c>
      <c r="AP13" s="88">
        <v>2.564137340230876</v>
      </c>
      <c r="AQ13" s="88">
        <v>2.4679953680802584</v>
      </c>
      <c r="AR13" s="88">
        <v>2.6341441427455488</v>
      </c>
      <c r="AS13" s="88">
        <v>2.7504016941366416</v>
      </c>
      <c r="AT13" s="88">
        <v>2.7231965750326541</v>
      </c>
      <c r="AU13" s="88">
        <v>2.9083472288573398</v>
      </c>
      <c r="AV13" s="88">
        <v>2.7276796015589331</v>
      </c>
      <c r="AW13" s="88">
        <v>2.5745572190981303</v>
      </c>
      <c r="AX13" s="88">
        <v>2.8040914585395904</v>
      </c>
      <c r="AY13" s="88">
        <v>2.7781482270769722</v>
      </c>
      <c r="AZ13" s="88">
        <v>2.8478953485336134</v>
      </c>
      <c r="BA13" s="88">
        <v>2.7660495948481536</v>
      </c>
      <c r="BB13" s="88">
        <v>2.5520669342040176</v>
      </c>
      <c r="BC13" s="88">
        <v>2.6968821690142635</v>
      </c>
      <c r="BD13" s="88">
        <v>0.80832891710881838</v>
      </c>
      <c r="BE13" s="88">
        <v>1.1849932927487592</v>
      </c>
      <c r="BF13" s="88">
        <v>1.8571117327148032</v>
      </c>
      <c r="BG13" s="88">
        <v>2.2547550565476673</v>
      </c>
    </row>
    <row r="14" spans="1:59" x14ac:dyDescent="0.2">
      <c r="A14" s="7" t="s">
        <v>78</v>
      </c>
      <c r="B14" s="30">
        <v>3.8224724874843683</v>
      </c>
      <c r="C14" s="30">
        <v>3.3780380739181388</v>
      </c>
      <c r="D14" s="30">
        <v>3.0622113007173666</v>
      </c>
      <c r="E14" s="30">
        <v>2.659782621188354</v>
      </c>
      <c r="F14" s="30">
        <v>2.680461637081343</v>
      </c>
      <c r="G14" s="30">
        <v>2.5893395327868216</v>
      </c>
      <c r="H14" s="30">
        <v>2.6111595397839609</v>
      </c>
      <c r="I14" s="30">
        <v>2.3418843766478785</v>
      </c>
      <c r="J14" s="30">
        <v>2.361001334485608</v>
      </c>
      <c r="K14" s="30">
        <v>2.3494362097819241</v>
      </c>
      <c r="L14" s="30">
        <v>2.1233005335617854</v>
      </c>
      <c r="M14" s="30">
        <v>1.9784003946772926</v>
      </c>
      <c r="N14" s="30">
        <v>2.0932752332309983</v>
      </c>
      <c r="O14" s="30">
        <v>1.9606897974004365</v>
      </c>
      <c r="P14" s="30">
        <v>1.876528310001657</v>
      </c>
      <c r="Q14" s="30">
        <v>2.1308806576818267</v>
      </c>
      <c r="R14" s="30">
        <v>2.2831534250148944</v>
      </c>
      <c r="S14" s="30">
        <v>2.2349638479463305</v>
      </c>
      <c r="T14" s="30">
        <v>2.0631897709606117</v>
      </c>
      <c r="U14" s="30">
        <v>1.8579559195242241</v>
      </c>
      <c r="V14" s="30">
        <v>1.7826535360621583</v>
      </c>
      <c r="W14" s="30">
        <v>1.3596408424813904</v>
      </c>
      <c r="X14" s="30">
        <v>1.2003161706532648</v>
      </c>
      <c r="Y14" s="30">
        <v>1.1624372195868058</v>
      </c>
      <c r="Z14" s="30">
        <v>1.2305593344421522</v>
      </c>
      <c r="AA14" s="30">
        <v>1.1617636522083612</v>
      </c>
      <c r="AB14" s="30">
        <v>1.1682307650355062</v>
      </c>
      <c r="AC14" s="30">
        <v>1.4892340295494348</v>
      </c>
      <c r="AD14" s="30">
        <v>1.292289046694409</v>
      </c>
      <c r="AE14" s="30">
        <v>1.3787431107631121</v>
      </c>
      <c r="AF14" s="88">
        <v>1.5553538846362629</v>
      </c>
      <c r="AG14" s="88">
        <v>1.8592723585693003</v>
      </c>
      <c r="AH14" s="88">
        <v>2.1759632291625031</v>
      </c>
      <c r="AI14" s="88">
        <v>1.9287982656528688</v>
      </c>
      <c r="AJ14" s="88">
        <v>2.1020573849988948</v>
      </c>
      <c r="AK14" s="88">
        <v>2.3012982323447133</v>
      </c>
      <c r="AL14" s="88">
        <v>2.2213321827500647</v>
      </c>
      <c r="AM14" s="88">
        <v>2.0333766334139409</v>
      </c>
      <c r="AN14" s="88">
        <v>2.312106597684187</v>
      </c>
      <c r="AO14" s="88">
        <v>2.028820660895045</v>
      </c>
      <c r="AP14" s="88">
        <v>2.2244308448346941</v>
      </c>
      <c r="AQ14" s="88">
        <v>2.1244060436140142</v>
      </c>
      <c r="AR14" s="88">
        <v>2.3759290192349072</v>
      </c>
      <c r="AS14" s="88">
        <v>2.3517181004564409</v>
      </c>
      <c r="AT14" s="88">
        <v>2.4436251829295332</v>
      </c>
      <c r="AU14" s="88">
        <v>2.6931716162347805</v>
      </c>
      <c r="AV14" s="88">
        <v>2.4812647308574816</v>
      </c>
      <c r="AW14" s="88">
        <v>2.2714122406342541</v>
      </c>
      <c r="AX14" s="88">
        <v>2.5819338710763566</v>
      </c>
      <c r="AY14" s="88">
        <v>2.604860875006775</v>
      </c>
      <c r="AZ14" s="88">
        <v>2.7170193860137539</v>
      </c>
      <c r="BA14" s="88">
        <v>2.6731235248611704</v>
      </c>
      <c r="BB14" s="88">
        <v>2.6321129818786844</v>
      </c>
      <c r="BC14" s="88">
        <v>2.6740232671584208</v>
      </c>
      <c r="BD14" s="88">
        <v>0.80381840250574454</v>
      </c>
      <c r="BE14" s="88">
        <v>1.1945631125367706</v>
      </c>
      <c r="BF14" s="88">
        <v>1.8536622862126566</v>
      </c>
      <c r="BG14" s="88">
        <v>2.2658580811739024</v>
      </c>
    </row>
    <row r="15" spans="1:59" x14ac:dyDescent="0.2">
      <c r="A15" s="7" t="s">
        <v>2</v>
      </c>
      <c r="B15" s="30">
        <v>7.329031939970359</v>
      </c>
      <c r="C15" s="30">
        <v>6.7508570727927193</v>
      </c>
      <c r="D15" s="30">
        <v>6.5492389089801506</v>
      </c>
      <c r="E15" s="30">
        <v>6.0954335836298368</v>
      </c>
      <c r="F15" s="30">
        <v>6.2108401773192163</v>
      </c>
      <c r="G15" s="30">
        <v>6.0451896069807525</v>
      </c>
      <c r="H15" s="30">
        <v>5.9797092998831305</v>
      </c>
      <c r="I15" s="30">
        <v>5.8598854185805331</v>
      </c>
      <c r="J15" s="30">
        <v>6.0046270890559512</v>
      </c>
      <c r="K15" s="30">
        <v>6.1336173826866558</v>
      </c>
      <c r="L15" s="30">
        <v>6.1183170835035252</v>
      </c>
      <c r="M15" s="30">
        <v>5.994264956499249</v>
      </c>
      <c r="N15" s="30">
        <v>6.0764885385681016</v>
      </c>
      <c r="O15" s="30">
        <v>5.9693333474965256</v>
      </c>
      <c r="P15" s="30">
        <v>5.9252932996818544</v>
      </c>
      <c r="Q15" s="30">
        <v>6.2888107773418183</v>
      </c>
      <c r="R15" s="30">
        <v>6.4166866291560485</v>
      </c>
      <c r="S15" s="30">
        <v>6.2735381575745759</v>
      </c>
      <c r="T15" s="30">
        <v>6.1187898333564812</v>
      </c>
      <c r="U15" s="30">
        <v>5.624944914945897</v>
      </c>
      <c r="V15" s="30">
        <v>5.2006844196981277</v>
      </c>
      <c r="W15" s="30">
        <v>4.2367860094689549</v>
      </c>
      <c r="X15" s="30">
        <v>4.0268841601955696</v>
      </c>
      <c r="Y15" s="30">
        <v>3.9186958458415009</v>
      </c>
      <c r="Z15" s="30">
        <v>3.8499999988746945</v>
      </c>
      <c r="AA15" s="30">
        <v>3.8035681133037671</v>
      </c>
      <c r="AB15" s="30">
        <v>3.8346556848734128</v>
      </c>
      <c r="AC15" s="30">
        <v>4.1449477203529952</v>
      </c>
      <c r="AD15" s="30">
        <v>3.9472131560892616</v>
      </c>
      <c r="AE15" s="30">
        <v>3.7696948989550867</v>
      </c>
      <c r="AF15" s="88">
        <v>3.9403709510518206</v>
      </c>
      <c r="AG15" s="88">
        <v>4.1633352997910613</v>
      </c>
      <c r="AH15" s="88">
        <v>4.4245950876053719</v>
      </c>
      <c r="AI15" s="88">
        <v>4.1476537048766664</v>
      </c>
      <c r="AJ15" s="88">
        <v>4.5944658930674924</v>
      </c>
      <c r="AK15" s="88">
        <v>5.064426158812295</v>
      </c>
      <c r="AL15" s="88">
        <v>5.0263439289825405</v>
      </c>
      <c r="AM15" s="88">
        <v>4.6388078186340778</v>
      </c>
      <c r="AN15" s="88">
        <v>5.053063725341425</v>
      </c>
      <c r="AO15" s="88">
        <v>4.3490618369356984</v>
      </c>
      <c r="AP15" s="88">
        <v>4.5181691427526829</v>
      </c>
      <c r="AQ15" s="88">
        <v>4.2104599097566409</v>
      </c>
      <c r="AR15" s="88">
        <v>4.434607154259429</v>
      </c>
      <c r="AS15" s="88">
        <v>4.7083750042592758</v>
      </c>
      <c r="AT15" s="88">
        <v>4.7133036527066308</v>
      </c>
      <c r="AU15" s="88">
        <v>4.8684687939199982</v>
      </c>
      <c r="AV15" s="88">
        <v>4.6511543970181357</v>
      </c>
      <c r="AW15" s="88">
        <v>4.4828032640830235</v>
      </c>
      <c r="AX15" s="88">
        <v>4.6242192202109464</v>
      </c>
      <c r="AY15" s="88">
        <v>4.3494803360330545</v>
      </c>
      <c r="AZ15" s="88">
        <v>4.4591731239443657</v>
      </c>
      <c r="BA15" s="88">
        <v>4.4001737138641817</v>
      </c>
      <c r="BB15" s="88">
        <v>4.1375830114720271</v>
      </c>
      <c r="BC15" s="88">
        <v>4.4282742770252472</v>
      </c>
      <c r="BD15" s="88">
        <v>1.4044178906062901</v>
      </c>
      <c r="BE15" s="88">
        <v>1.970810838569484</v>
      </c>
      <c r="BF15" s="88">
        <v>3.0831815200875528</v>
      </c>
      <c r="BG15" s="88">
        <v>3.5163799238643318</v>
      </c>
    </row>
    <row r="16" spans="1:59" x14ac:dyDescent="0.2">
      <c r="A16" s="7" t="s">
        <v>75</v>
      </c>
      <c r="B16" s="30">
        <v>3.6982114363631089</v>
      </c>
      <c r="C16" s="30">
        <v>3.4658464852476136</v>
      </c>
      <c r="D16" s="30">
        <v>3.3367932054889899</v>
      </c>
      <c r="E16" s="30">
        <v>2.9537794830137223</v>
      </c>
      <c r="F16" s="30">
        <v>2.9994549450230643</v>
      </c>
      <c r="G16" s="30">
        <v>2.8993124256578375</v>
      </c>
      <c r="H16" s="30">
        <v>2.8400029360610675</v>
      </c>
      <c r="I16" s="30">
        <v>2.6980381805105509</v>
      </c>
      <c r="J16" s="30">
        <v>2.7182894204966699</v>
      </c>
      <c r="K16" s="30">
        <v>2.6656322680003459</v>
      </c>
      <c r="L16" s="30">
        <v>2.5622922228497917</v>
      </c>
      <c r="M16" s="30">
        <v>2.3767097300443476</v>
      </c>
      <c r="N16" s="30">
        <v>2.5471087896777465</v>
      </c>
      <c r="O16" s="30">
        <v>2.3780885135784664</v>
      </c>
      <c r="P16" s="30">
        <v>2.341585003164977</v>
      </c>
      <c r="Q16" s="30">
        <v>2.6192191770660749</v>
      </c>
      <c r="R16" s="30">
        <v>2.7362714342784136</v>
      </c>
      <c r="S16" s="30">
        <v>2.7554039944237863</v>
      </c>
      <c r="T16" s="30">
        <v>2.6047956635657763</v>
      </c>
      <c r="U16" s="30">
        <v>2.4401110852029095</v>
      </c>
      <c r="V16" s="30">
        <v>2.3418541010484173</v>
      </c>
      <c r="W16" s="30">
        <v>1.7447335524433638</v>
      </c>
      <c r="X16" s="30">
        <v>1.5820831620811266</v>
      </c>
      <c r="Y16" s="30">
        <v>1.5085024673772369</v>
      </c>
      <c r="Z16" s="30">
        <v>1.5520990559584158</v>
      </c>
      <c r="AA16" s="30">
        <v>1.5066549847574269</v>
      </c>
      <c r="AB16" s="30">
        <v>1.4477755776210499</v>
      </c>
      <c r="AC16" s="30">
        <v>1.7650699282258799</v>
      </c>
      <c r="AD16" s="30">
        <v>1.6050764487872236</v>
      </c>
      <c r="AE16" s="30">
        <v>1.6665088676096098</v>
      </c>
      <c r="AF16" s="88">
        <v>1.7754461128190395</v>
      </c>
      <c r="AG16" s="88">
        <v>1.9123743709766314</v>
      </c>
      <c r="AH16" s="88">
        <v>2.3282915701890934</v>
      </c>
      <c r="AI16" s="88">
        <v>2.0867597119022228</v>
      </c>
      <c r="AJ16" s="88">
        <v>2.2710429882728027</v>
      </c>
      <c r="AK16" s="88">
        <v>2.5109626106792282</v>
      </c>
      <c r="AL16" s="88">
        <v>2.4544185037089545</v>
      </c>
      <c r="AM16" s="88">
        <v>2.1779727820877839</v>
      </c>
      <c r="AN16" s="88">
        <v>2.626244549930107</v>
      </c>
      <c r="AO16" s="88">
        <v>2.1971484379830604</v>
      </c>
      <c r="AP16" s="88">
        <v>2.5201618578258667</v>
      </c>
      <c r="AQ16" s="88">
        <v>2.2992317553677308</v>
      </c>
      <c r="AR16" s="88">
        <v>2.4952601555686549</v>
      </c>
      <c r="AS16" s="88">
        <v>2.5761831797648864</v>
      </c>
      <c r="AT16" s="88">
        <v>2.6713219095760876</v>
      </c>
      <c r="AU16" s="88">
        <v>2.8993370459857362</v>
      </c>
      <c r="AV16" s="88">
        <v>2.6436289459690712</v>
      </c>
      <c r="AW16" s="88">
        <v>2.4113603748063341</v>
      </c>
      <c r="AX16" s="88">
        <v>2.6987560631908591</v>
      </c>
      <c r="AY16" s="88">
        <v>2.680769210385141</v>
      </c>
      <c r="AZ16" s="88">
        <v>2.6981486399667403</v>
      </c>
      <c r="BA16" s="88">
        <v>2.6705133859825683</v>
      </c>
      <c r="BB16" s="88">
        <v>2.5852671454995031</v>
      </c>
      <c r="BC16" s="88">
        <v>2.7238959648607284</v>
      </c>
      <c r="BD16" s="88">
        <v>0.84944619372649288</v>
      </c>
      <c r="BE16" s="88">
        <v>1.2768895926583939</v>
      </c>
      <c r="BF16" s="88">
        <v>1.9255466367361793</v>
      </c>
      <c r="BG16" s="88">
        <v>2.3885541796194345</v>
      </c>
    </row>
    <row r="17" spans="1:59" x14ac:dyDescent="0.2">
      <c r="A17" s="7" t="s">
        <v>79</v>
      </c>
      <c r="B17" s="30">
        <v>3.3479047978456253</v>
      </c>
      <c r="C17" s="30">
        <v>2.9893822849928213</v>
      </c>
      <c r="D17" s="30">
        <v>2.8867212815066083</v>
      </c>
      <c r="E17" s="30">
        <v>2.5944592628386389</v>
      </c>
      <c r="F17" s="30">
        <v>2.5950342046549117</v>
      </c>
      <c r="G17" s="30">
        <v>2.4675647504433935</v>
      </c>
      <c r="H17" s="30">
        <v>2.4935290075749554</v>
      </c>
      <c r="I17" s="30">
        <v>2.4212752662859467</v>
      </c>
      <c r="J17" s="30">
        <v>2.486805585829083</v>
      </c>
      <c r="K17" s="30">
        <v>2.4974821420786806</v>
      </c>
      <c r="L17" s="30">
        <v>2.4536856549150023</v>
      </c>
      <c r="M17" s="30">
        <v>2.3375374440285728</v>
      </c>
      <c r="N17" s="30">
        <v>2.5047988557644603</v>
      </c>
      <c r="O17" s="30">
        <v>2.4922035330225536</v>
      </c>
      <c r="P17" s="30">
        <v>2.3767774092605554</v>
      </c>
      <c r="Q17" s="30">
        <v>2.6425114678228843</v>
      </c>
      <c r="R17" s="30">
        <v>2.8859543882850351</v>
      </c>
      <c r="S17" s="30">
        <v>2.948671755952879</v>
      </c>
      <c r="T17" s="30">
        <v>2.8285684170686105</v>
      </c>
      <c r="U17" s="30">
        <v>2.6017234836385139</v>
      </c>
      <c r="V17" s="30">
        <v>2.5710120281898545</v>
      </c>
      <c r="W17" s="30">
        <v>1.8969599009449185</v>
      </c>
      <c r="X17" s="30">
        <v>1.6786813433235372</v>
      </c>
      <c r="Y17" s="30">
        <v>1.5897025561219889</v>
      </c>
      <c r="Z17" s="30">
        <v>1.6334168950008621</v>
      </c>
      <c r="AA17" s="30">
        <v>1.5613285960208338</v>
      </c>
      <c r="AB17" s="30">
        <v>1.5523060229056462</v>
      </c>
      <c r="AC17" s="30">
        <v>1.8070774132776248</v>
      </c>
      <c r="AD17" s="30">
        <v>1.7001228645609368</v>
      </c>
      <c r="AE17" s="30">
        <v>1.8001970199449895</v>
      </c>
      <c r="AF17" s="88">
        <v>1.8929005891584652</v>
      </c>
      <c r="AG17" s="88">
        <v>2.078266467859434</v>
      </c>
      <c r="AH17" s="88">
        <v>2.5089518394422448</v>
      </c>
      <c r="AI17" s="88">
        <v>2.258417269305844</v>
      </c>
      <c r="AJ17" s="88">
        <v>2.4555368460761242</v>
      </c>
      <c r="AK17" s="88">
        <v>2.7621025043702985</v>
      </c>
      <c r="AL17" s="88">
        <v>2.7526994698600555</v>
      </c>
      <c r="AM17" s="88">
        <v>2.3859438715610781</v>
      </c>
      <c r="AN17" s="88">
        <v>2.7573547204475264</v>
      </c>
      <c r="AO17" s="88">
        <v>2.1770711929460194</v>
      </c>
      <c r="AP17" s="88">
        <v>2.4057377188631826</v>
      </c>
      <c r="AQ17" s="88">
        <v>2.2863598338291702</v>
      </c>
      <c r="AR17" s="88">
        <v>2.3889490467893801</v>
      </c>
      <c r="AS17" s="88">
        <v>2.5528824131875045</v>
      </c>
      <c r="AT17" s="88">
        <v>2.6646476728290214</v>
      </c>
      <c r="AU17" s="88">
        <v>2.7864961815351017</v>
      </c>
      <c r="AV17" s="88">
        <v>2.5866162776962862</v>
      </c>
      <c r="AW17" s="88">
        <v>2.4597453449370117</v>
      </c>
      <c r="AX17" s="88">
        <v>2.6930122084261425</v>
      </c>
      <c r="AY17" s="88">
        <v>2.7176915482731641</v>
      </c>
      <c r="AZ17" s="88">
        <v>2.8817582648340716</v>
      </c>
      <c r="BA17" s="88">
        <v>2.8779965912263372</v>
      </c>
      <c r="BB17" s="88">
        <v>2.7895006919463792</v>
      </c>
      <c r="BC17" s="88">
        <v>2.9669056653727544</v>
      </c>
      <c r="BD17" s="88">
        <v>0.89979132238803405</v>
      </c>
      <c r="BE17" s="88">
        <v>1.3846241591283857</v>
      </c>
      <c r="BF17" s="88">
        <v>2.1991914410907429</v>
      </c>
      <c r="BG17" s="88">
        <v>2.6073594383155041</v>
      </c>
    </row>
    <row r="18" spans="1:59" x14ac:dyDescent="0.2">
      <c r="A18" s="7" t="s">
        <v>80</v>
      </c>
      <c r="B18" s="30">
        <v>4.2530899118885692</v>
      </c>
      <c r="C18" s="30">
        <v>3.7387800256092474</v>
      </c>
      <c r="D18" s="30">
        <v>3.6763628805675963</v>
      </c>
      <c r="E18" s="30">
        <v>3.2836568401970636</v>
      </c>
      <c r="F18" s="30">
        <v>3.2205167374723302</v>
      </c>
      <c r="G18" s="30">
        <v>3.0628528722024568</v>
      </c>
      <c r="H18" s="30">
        <v>3.1216319288279908</v>
      </c>
      <c r="I18" s="30">
        <v>3.0217042591075156</v>
      </c>
      <c r="J18" s="30">
        <v>3.0461442539322658</v>
      </c>
      <c r="K18" s="30">
        <v>3.1962693840836418</v>
      </c>
      <c r="L18" s="30">
        <v>3.0938107706809768</v>
      </c>
      <c r="M18" s="30">
        <v>3.0214373640726753</v>
      </c>
      <c r="N18" s="30">
        <v>3.1726207096253489</v>
      </c>
      <c r="O18" s="30">
        <v>3.018643253392125</v>
      </c>
      <c r="P18" s="30">
        <v>2.8784284331016763</v>
      </c>
      <c r="Q18" s="30">
        <v>3.1993580180595051</v>
      </c>
      <c r="R18" s="30">
        <v>3.5303126910205553</v>
      </c>
      <c r="S18" s="30">
        <v>3.4727140035838659</v>
      </c>
      <c r="T18" s="30">
        <v>3.3438321777924958</v>
      </c>
      <c r="U18" s="30">
        <v>3.0316352970589389</v>
      </c>
      <c r="V18" s="30">
        <v>2.9326349365085598</v>
      </c>
      <c r="W18" s="30">
        <v>2.1345044044029446</v>
      </c>
      <c r="X18" s="30">
        <v>1.8931070768196738</v>
      </c>
      <c r="Y18" s="30">
        <v>1.8340664413241472</v>
      </c>
      <c r="Z18" s="30">
        <v>1.8877617506409483</v>
      </c>
      <c r="AA18" s="30">
        <v>1.8042113792792263</v>
      </c>
      <c r="AB18" s="30">
        <v>1.7570786387331354</v>
      </c>
      <c r="AC18" s="30">
        <v>2.0664017539413524</v>
      </c>
      <c r="AD18" s="30">
        <v>1.9472807837298445</v>
      </c>
      <c r="AE18" s="30">
        <v>1.961186713936627</v>
      </c>
      <c r="AF18" s="88">
        <v>2.0229967600753818</v>
      </c>
      <c r="AG18" s="88">
        <v>2.2469422889072037</v>
      </c>
      <c r="AH18" s="88">
        <v>2.7039129748614443</v>
      </c>
      <c r="AI18" s="88">
        <v>2.4708686319389934</v>
      </c>
      <c r="AJ18" s="88">
        <v>2.5982565677841536</v>
      </c>
      <c r="AK18" s="88">
        <v>2.9488919168986669</v>
      </c>
      <c r="AL18" s="88">
        <v>3.0043250569642908</v>
      </c>
      <c r="AM18" s="88">
        <v>2.5222191217190999</v>
      </c>
      <c r="AN18" s="88">
        <v>2.900217587534923</v>
      </c>
      <c r="AO18" s="88">
        <v>2.2719346395817444</v>
      </c>
      <c r="AP18" s="88">
        <v>2.389978832353453</v>
      </c>
      <c r="AQ18" s="88">
        <v>2.3258853240657298</v>
      </c>
      <c r="AR18" s="88">
        <v>2.4674451698585966</v>
      </c>
      <c r="AS18" s="88">
        <v>2.6854878374183047</v>
      </c>
      <c r="AT18" s="88">
        <v>2.7982392165461558</v>
      </c>
      <c r="AU18" s="88">
        <v>2.9129927234267479</v>
      </c>
      <c r="AV18" s="88">
        <v>2.690586145531793</v>
      </c>
      <c r="AW18" s="88">
        <v>2.58332700561688</v>
      </c>
      <c r="AX18" s="88">
        <v>2.811996464788185</v>
      </c>
      <c r="AY18" s="88">
        <v>2.7802041586463204</v>
      </c>
      <c r="AZ18" s="88">
        <v>2.8990813139717782</v>
      </c>
      <c r="BA18" s="88">
        <v>2.8255127951346721</v>
      </c>
      <c r="BB18" s="88">
        <v>2.7632700414086857</v>
      </c>
      <c r="BC18" s="88">
        <v>2.8892787928455421</v>
      </c>
      <c r="BD18" s="88">
        <v>0.8638415367052108</v>
      </c>
      <c r="BE18" s="88">
        <v>1.2827611847650018</v>
      </c>
      <c r="BF18" s="88">
        <v>2.1407829716804212</v>
      </c>
      <c r="BG18" s="88">
        <v>2.5223131135595773</v>
      </c>
    </row>
    <row r="19" spans="1:59" x14ac:dyDescent="0.2">
      <c r="A19" s="7" t="s">
        <v>3</v>
      </c>
      <c r="B19" s="30">
        <v>3.6943629920022176</v>
      </c>
      <c r="C19" s="30">
        <v>3.3597805778318413</v>
      </c>
      <c r="D19" s="30">
        <v>3.276620753041271</v>
      </c>
      <c r="E19" s="30">
        <v>2.8969343769914122</v>
      </c>
      <c r="F19" s="30">
        <v>2.8275288950764352</v>
      </c>
      <c r="G19" s="30">
        <v>2.6504739125485974</v>
      </c>
      <c r="H19" s="30">
        <v>2.5808660349968542</v>
      </c>
      <c r="I19" s="30">
        <v>2.414929297623595</v>
      </c>
      <c r="J19" s="30">
        <v>2.4250139944773763</v>
      </c>
      <c r="K19" s="30">
        <v>2.4586856647042477</v>
      </c>
      <c r="L19" s="30">
        <v>2.4775139736979717</v>
      </c>
      <c r="M19" s="30">
        <v>2.3611424408320003</v>
      </c>
      <c r="N19" s="30">
        <v>2.5532442432917759</v>
      </c>
      <c r="O19" s="30">
        <v>2.4853088215320924</v>
      </c>
      <c r="P19" s="30">
        <v>2.4062898623326934</v>
      </c>
      <c r="Q19" s="30">
        <v>2.6754236114002263</v>
      </c>
      <c r="R19" s="30">
        <v>2.9386383692590563</v>
      </c>
      <c r="S19" s="30">
        <v>2.8904466219264413</v>
      </c>
      <c r="T19" s="30">
        <v>2.7500728569975821</v>
      </c>
      <c r="U19" s="30">
        <v>2.5420454832415253</v>
      </c>
      <c r="V19" s="30">
        <v>2.5294932633724154</v>
      </c>
      <c r="W19" s="30">
        <v>1.9744501345195058</v>
      </c>
      <c r="X19" s="30">
        <v>1.7824555003794214</v>
      </c>
      <c r="Y19" s="30">
        <v>1.7188653809937862</v>
      </c>
      <c r="Z19" s="30">
        <v>1.7145481972203391</v>
      </c>
      <c r="AA19" s="30">
        <v>1.6514841408707035</v>
      </c>
      <c r="AB19" s="30">
        <v>1.5378806006448931</v>
      </c>
      <c r="AC19" s="30">
        <v>1.7950061978770311</v>
      </c>
      <c r="AD19" s="30">
        <v>1.6436554137279054</v>
      </c>
      <c r="AE19" s="30">
        <v>1.6868259167036255</v>
      </c>
      <c r="AF19" s="88">
        <v>1.8789104241043233</v>
      </c>
      <c r="AG19" s="88">
        <v>2.1946158064667305</v>
      </c>
      <c r="AH19" s="88">
        <v>2.6108509429213167</v>
      </c>
      <c r="AI19" s="88">
        <v>2.3088011058760216</v>
      </c>
      <c r="AJ19" s="88">
        <v>2.4033824933792376</v>
      </c>
      <c r="AK19" s="88">
        <v>2.8303365454595677</v>
      </c>
      <c r="AL19" s="88">
        <v>2.7568453856087767</v>
      </c>
      <c r="AM19" s="88">
        <v>2.4123444459934111</v>
      </c>
      <c r="AN19" s="88">
        <v>2.7544845723407825</v>
      </c>
      <c r="AO19" s="88">
        <v>2.1343496532874346</v>
      </c>
      <c r="AP19" s="88">
        <v>2.3764157450993486</v>
      </c>
      <c r="AQ19" s="88">
        <v>2.2911572363534027</v>
      </c>
      <c r="AR19" s="88">
        <v>2.44626885684526</v>
      </c>
      <c r="AS19" s="88">
        <v>2.603058340806649</v>
      </c>
      <c r="AT19" s="88">
        <v>2.774153764894161</v>
      </c>
      <c r="AU19" s="88">
        <v>2.952577796834237</v>
      </c>
      <c r="AV19" s="88">
        <v>2.7277695836135294</v>
      </c>
      <c r="AW19" s="88">
        <v>2.5514983254504511</v>
      </c>
      <c r="AX19" s="88">
        <v>2.8371391586618491</v>
      </c>
      <c r="AY19" s="88">
        <v>2.886552008414299</v>
      </c>
      <c r="AZ19" s="88">
        <v>2.9857356113393183</v>
      </c>
      <c r="BA19" s="88">
        <v>2.9801562437067375</v>
      </c>
      <c r="BB19" s="88">
        <v>2.8686800348522477</v>
      </c>
      <c r="BC19" s="88">
        <v>3.0687503409514418</v>
      </c>
      <c r="BD19" s="88">
        <v>0.98023756221885849</v>
      </c>
      <c r="BE19" s="88">
        <v>1.4269464057472558</v>
      </c>
      <c r="BF19" s="88">
        <v>2.2798289813059194</v>
      </c>
      <c r="BG19" s="88">
        <v>2.7451001135400168</v>
      </c>
    </row>
    <row r="20" spans="1:59" x14ac:dyDescent="0.2">
      <c r="A20" s="7" t="s">
        <v>4</v>
      </c>
      <c r="B20" s="30">
        <v>7.2443313338401785</v>
      </c>
      <c r="C20" s="30">
        <v>6.2826157468876902</v>
      </c>
      <c r="D20" s="30">
        <v>6.133159393192023</v>
      </c>
      <c r="E20" s="30">
        <v>5.6195191273527998</v>
      </c>
      <c r="F20" s="30">
        <v>5.5141264979526108</v>
      </c>
      <c r="G20" s="30">
        <v>5.257437471884022</v>
      </c>
      <c r="H20" s="30">
        <v>4.9773038280831292</v>
      </c>
      <c r="I20" s="30">
        <v>4.6576388907781583</v>
      </c>
      <c r="J20" s="30">
        <v>4.679279218005675</v>
      </c>
      <c r="K20" s="30">
        <v>4.8201168203322879</v>
      </c>
      <c r="L20" s="30">
        <v>4.6591572286321359</v>
      </c>
      <c r="M20" s="30">
        <v>4.3463638515342531</v>
      </c>
      <c r="N20" s="30">
        <v>4.5842722397999855</v>
      </c>
      <c r="O20" s="30">
        <v>4.2025893212690679</v>
      </c>
      <c r="P20" s="30">
        <v>4.1284005458476463</v>
      </c>
      <c r="Q20" s="30">
        <v>4.3874723879623998</v>
      </c>
      <c r="R20" s="30">
        <v>4.6651485457639179</v>
      </c>
      <c r="S20" s="30">
        <v>4.4469365927495881</v>
      </c>
      <c r="T20" s="30">
        <v>4.2026026875254239</v>
      </c>
      <c r="U20" s="30">
        <v>3.8325904132669928</v>
      </c>
      <c r="V20" s="30">
        <v>3.7430206074887855</v>
      </c>
      <c r="W20" s="30">
        <v>2.7932442223462313</v>
      </c>
      <c r="X20" s="30">
        <v>2.4729961025843243</v>
      </c>
      <c r="Y20" s="30">
        <v>2.4028590464662418</v>
      </c>
      <c r="Z20" s="30">
        <v>2.4822416162680856</v>
      </c>
      <c r="AA20" s="30">
        <v>2.3093632077662334</v>
      </c>
      <c r="AB20" s="30">
        <v>2.3080285689659261</v>
      </c>
      <c r="AC20" s="30">
        <v>2.6352562420926526</v>
      </c>
      <c r="AD20" s="30">
        <v>2.5410428175157418</v>
      </c>
      <c r="AE20" s="30">
        <v>2.6779779461451692</v>
      </c>
      <c r="AF20" s="88">
        <v>2.6725380485474188</v>
      </c>
      <c r="AG20" s="88">
        <v>2.9825875786230864</v>
      </c>
      <c r="AH20" s="88">
        <v>3.4693324746551992</v>
      </c>
      <c r="AI20" s="88">
        <v>3.0269098838454371</v>
      </c>
      <c r="AJ20" s="88">
        <v>3.2009005024465447</v>
      </c>
      <c r="AK20" s="88">
        <v>3.5193212566556249</v>
      </c>
      <c r="AL20" s="88">
        <v>3.4534790334367402</v>
      </c>
      <c r="AM20" s="88">
        <v>3.0499153519498128</v>
      </c>
      <c r="AN20" s="88">
        <v>3.3937939023498762</v>
      </c>
      <c r="AO20" s="88">
        <v>2.7980529312331539</v>
      </c>
      <c r="AP20" s="88">
        <v>2.9265443559126205</v>
      </c>
      <c r="AQ20" s="88">
        <v>2.7726916753929332</v>
      </c>
      <c r="AR20" s="88">
        <v>2.93878238913776</v>
      </c>
      <c r="AS20" s="88">
        <v>3.1463612338071223</v>
      </c>
      <c r="AT20" s="88">
        <v>3.3637397821506392</v>
      </c>
      <c r="AU20" s="88">
        <v>3.4170973750848952</v>
      </c>
      <c r="AV20" s="88">
        <v>3.2102813781277821</v>
      </c>
      <c r="AW20" s="88">
        <v>3.0510626717953535</v>
      </c>
      <c r="AX20" s="88">
        <v>3.323781598652038</v>
      </c>
      <c r="AY20" s="88">
        <v>3.248284220784015</v>
      </c>
      <c r="AZ20" s="88">
        <v>3.4697995799795671</v>
      </c>
      <c r="BA20" s="88">
        <v>3.3697567507287349</v>
      </c>
      <c r="BB20" s="88">
        <v>3.3464410941250096</v>
      </c>
      <c r="BC20" s="88">
        <v>3.5432250735113064</v>
      </c>
      <c r="BD20" s="88">
        <v>0.99633264876110206</v>
      </c>
      <c r="BE20" s="88">
        <v>1.5085273888807069</v>
      </c>
      <c r="BF20" s="88">
        <v>2.5773576284964497</v>
      </c>
      <c r="BG20" s="88">
        <v>3.0247661689119165</v>
      </c>
    </row>
    <row r="21" spans="1:59" s="2" customFormat="1" x14ac:dyDescent="0.2">
      <c r="A21" s="9" t="s">
        <v>0</v>
      </c>
      <c r="B21" s="31">
        <v>4.7069736365015427</v>
      </c>
      <c r="C21" s="31">
        <v>4.2502250071421184</v>
      </c>
      <c r="D21" s="31">
        <v>4.0851399850249175</v>
      </c>
      <c r="E21" s="31">
        <v>3.695961175818371</v>
      </c>
      <c r="F21" s="31">
        <v>3.7069812142930494</v>
      </c>
      <c r="G21" s="31">
        <v>3.5573643942652158</v>
      </c>
      <c r="H21" s="31">
        <v>3.5020531140433029</v>
      </c>
      <c r="I21" s="31">
        <v>3.3416627628598348</v>
      </c>
      <c r="J21" s="31">
        <v>3.4069930327042188</v>
      </c>
      <c r="K21" s="31">
        <v>3.4501584600249768</v>
      </c>
      <c r="L21" s="31">
        <v>3.3670338957670185</v>
      </c>
      <c r="M21" s="31">
        <v>3.2333091011491653</v>
      </c>
      <c r="N21" s="31">
        <v>3.3906616901778484</v>
      </c>
      <c r="O21" s="31">
        <v>3.277779384071787</v>
      </c>
      <c r="P21" s="31">
        <v>3.2286192231872604</v>
      </c>
      <c r="Q21" s="31">
        <v>3.4826030782331294</v>
      </c>
      <c r="R21" s="31">
        <v>3.7164513742933152</v>
      </c>
      <c r="S21" s="31">
        <v>3.6600052478269434</v>
      </c>
      <c r="T21" s="31">
        <v>3.5128357441025302</v>
      </c>
      <c r="U21" s="31">
        <v>3.2222632128822024</v>
      </c>
      <c r="V21" s="31">
        <v>3.0943029201265611</v>
      </c>
      <c r="W21" s="31">
        <v>2.4188809531963278</v>
      </c>
      <c r="X21" s="31">
        <v>2.2034859338623281</v>
      </c>
      <c r="Y21" s="31">
        <v>2.1357372690443541</v>
      </c>
      <c r="Z21" s="31">
        <v>2.1535916960344417</v>
      </c>
      <c r="AA21" s="31">
        <v>2.0754065394527164</v>
      </c>
      <c r="AB21" s="31">
        <v>2.048857966457458</v>
      </c>
      <c r="AC21" s="31">
        <v>2.344342004440453</v>
      </c>
      <c r="AD21" s="31">
        <v>2.1976491955867203</v>
      </c>
      <c r="AE21" s="31">
        <v>2.2255341997405687</v>
      </c>
      <c r="AF21" s="89">
        <v>2.336696967611132</v>
      </c>
      <c r="AG21" s="89">
        <v>2.5506190768127848</v>
      </c>
      <c r="AH21" s="89">
        <v>2.9153498477103441</v>
      </c>
      <c r="AI21" s="89">
        <v>2.6249393784022859</v>
      </c>
      <c r="AJ21" s="89">
        <v>2.8325540389209967</v>
      </c>
      <c r="AK21" s="89">
        <v>3.2033210109006434</v>
      </c>
      <c r="AL21" s="89">
        <v>3.151291514302391</v>
      </c>
      <c r="AM21" s="89">
        <v>2.8250581223400348</v>
      </c>
      <c r="AN21" s="89">
        <v>3.18968697176417</v>
      </c>
      <c r="AO21" s="89">
        <v>2.6421058679069258</v>
      </c>
      <c r="AP21" s="89">
        <v>2.8396371048491607</v>
      </c>
      <c r="AQ21" s="89">
        <v>2.6850277047265019</v>
      </c>
      <c r="AR21" s="89">
        <v>2.8629071405155133</v>
      </c>
      <c r="AS21" s="89">
        <v>3.0331296863536847</v>
      </c>
      <c r="AT21" s="89">
        <v>3.1155271479963491</v>
      </c>
      <c r="AU21" s="89">
        <v>3.2674355614333552</v>
      </c>
      <c r="AV21" s="89">
        <v>3.0626178357999874</v>
      </c>
      <c r="AW21" s="89">
        <v>2.9145384916439929</v>
      </c>
      <c r="AX21" s="89">
        <v>3.1452786942282995</v>
      </c>
      <c r="AY21" s="89">
        <v>3.0893155649041932</v>
      </c>
      <c r="AZ21" s="89">
        <v>3.2073447341463086</v>
      </c>
      <c r="BA21" s="89">
        <v>3.1503080549441873</v>
      </c>
      <c r="BB21" s="89">
        <v>3.0269484141253971</v>
      </c>
      <c r="BC21" s="89">
        <v>3.2076316439353239</v>
      </c>
      <c r="BD21" s="89">
        <v>0.9817952038166704</v>
      </c>
      <c r="BE21" s="89">
        <v>1.4368346256308646</v>
      </c>
      <c r="BF21" s="89">
        <v>2.2878945671513322</v>
      </c>
      <c r="BG21" s="89">
        <v>2.7137086496080505</v>
      </c>
    </row>
  </sheetData>
  <phoneticPr fontId="1" type="noConversion"/>
  <hyperlinks>
    <hyperlink ref="A2" location="Sommaire!A1" display="Retour au menu &quot;Exploitation des films&quot;" xr:uid="{00000000-0004-0000-0B00-000000000000}"/>
  </hyperlinks>
  <pageMargins left="0.78740157499999996" right="0.78740157499999996" top="0.984251969" bottom="0.984251969" header="0.4921259845" footer="0.492125984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dimension ref="A1:BG21"/>
  <sheetViews>
    <sheetView workbookViewId="0"/>
  </sheetViews>
  <sheetFormatPr baseColWidth="10" defaultColWidth="5.5703125" defaultRowHeight="12" x14ac:dyDescent="0.2"/>
  <cols>
    <col min="1" max="1" width="40.42578125" style="1" bestFit="1" customWidth="1"/>
    <col min="2" max="27" width="5" style="1" hidden="1" customWidth="1"/>
    <col min="28" max="38" width="5" style="1" bestFit="1" customWidth="1"/>
    <col min="39" max="51" width="5" style="4" bestFit="1" customWidth="1"/>
    <col min="52" max="55" width="5" style="1" bestFit="1" customWidth="1"/>
    <col min="56" max="16384" width="5.5703125" style="1"/>
  </cols>
  <sheetData>
    <row r="1" spans="1:59" s="36" customFormat="1" ht="12.75" x14ac:dyDescent="0.2">
      <c r="AM1" s="37"/>
      <c r="AN1" s="37"/>
      <c r="AO1" s="37"/>
      <c r="AP1" s="37"/>
      <c r="AQ1" s="37"/>
      <c r="AR1" s="37"/>
      <c r="AS1" s="37"/>
      <c r="AT1" s="37"/>
      <c r="AU1" s="37"/>
      <c r="AV1" s="37"/>
      <c r="AW1" s="37"/>
      <c r="AX1" s="37"/>
      <c r="AY1" s="37"/>
      <c r="AZ1" s="37"/>
      <c r="BA1" s="37"/>
      <c r="BB1" s="37"/>
      <c r="BC1" s="37"/>
      <c r="BD1" s="37"/>
      <c r="BE1" s="37"/>
    </row>
    <row r="2" spans="1:59" s="40" customFormat="1" ht="12.75" x14ac:dyDescent="0.2">
      <c r="A2" s="38" t="s">
        <v>32</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9"/>
      <c r="AN2" s="39"/>
      <c r="AO2" s="39"/>
      <c r="AP2" s="39"/>
      <c r="AQ2" s="39"/>
      <c r="AR2" s="39"/>
      <c r="AS2" s="39"/>
      <c r="AT2" s="39"/>
      <c r="AU2" s="39"/>
      <c r="AV2" s="39"/>
      <c r="AW2" s="39"/>
      <c r="AX2" s="39"/>
      <c r="AY2" s="39"/>
      <c r="AZ2" s="39"/>
      <c r="BA2" s="39"/>
      <c r="BB2" s="39"/>
      <c r="BC2" s="39"/>
      <c r="BD2" s="39"/>
      <c r="BE2" s="39"/>
    </row>
    <row r="3" spans="1:59" s="36" customFormat="1" ht="12.75" x14ac:dyDescent="0.2">
      <c r="AM3" s="37"/>
      <c r="AN3" s="37"/>
      <c r="AO3" s="37"/>
      <c r="AP3" s="37"/>
      <c r="AQ3" s="37"/>
      <c r="AR3" s="37"/>
      <c r="AS3" s="37"/>
      <c r="AT3" s="37"/>
      <c r="AU3" s="37"/>
      <c r="AV3" s="37"/>
      <c r="AW3" s="37"/>
      <c r="AX3" s="37"/>
      <c r="AY3" s="37"/>
      <c r="AZ3" s="37"/>
      <c r="BA3" s="37"/>
      <c r="BB3" s="37"/>
      <c r="BC3" s="37"/>
      <c r="BD3" s="37"/>
      <c r="BE3" s="37"/>
    </row>
    <row r="4" spans="1:59" s="36" customFormat="1" ht="12.75" x14ac:dyDescent="0.2">
      <c r="AM4" s="37"/>
      <c r="AN4" s="37"/>
      <c r="AO4" s="37"/>
      <c r="AP4" s="37"/>
      <c r="AQ4" s="37"/>
      <c r="AR4" s="37"/>
      <c r="AS4" s="37"/>
      <c r="AT4" s="37"/>
      <c r="AU4" s="37"/>
      <c r="AV4" s="37"/>
      <c r="AW4" s="37"/>
      <c r="AX4" s="37"/>
      <c r="AY4" s="37"/>
      <c r="AZ4" s="37"/>
      <c r="BA4" s="37"/>
      <c r="BB4" s="37"/>
      <c r="BC4" s="37"/>
      <c r="BD4" s="37"/>
      <c r="BE4" s="37"/>
    </row>
    <row r="5" spans="1:59" ht="12.75" x14ac:dyDescent="0.2">
      <c r="A5" s="3" t="s">
        <v>16</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9" ht="3" customHeight="1" x14ac:dyDescent="0.2"/>
    <row r="7" spans="1:59" s="2" customFormat="1" x14ac:dyDescent="0.2">
      <c r="A7" s="5"/>
      <c r="B7" s="6">
        <v>1966</v>
      </c>
      <c r="C7" s="6">
        <v>1967</v>
      </c>
      <c r="D7" s="6">
        <v>1968</v>
      </c>
      <c r="E7" s="6">
        <v>1969</v>
      </c>
      <c r="F7" s="6">
        <v>1970</v>
      </c>
      <c r="G7" s="6">
        <v>1971</v>
      </c>
      <c r="H7" s="6">
        <v>1972</v>
      </c>
      <c r="I7" s="6">
        <v>1973</v>
      </c>
      <c r="J7" s="6">
        <v>1974</v>
      </c>
      <c r="K7" s="6">
        <v>1975</v>
      </c>
      <c r="L7" s="6">
        <v>1976</v>
      </c>
      <c r="M7" s="6">
        <v>1977</v>
      </c>
      <c r="N7" s="6">
        <v>1978</v>
      </c>
      <c r="O7" s="6">
        <v>1979</v>
      </c>
      <c r="P7" s="6">
        <v>1980</v>
      </c>
      <c r="Q7" s="6">
        <v>1981</v>
      </c>
      <c r="R7" s="6">
        <v>1982</v>
      </c>
      <c r="S7" s="6">
        <v>1983</v>
      </c>
      <c r="T7" s="6">
        <v>1984</v>
      </c>
      <c r="U7" s="6">
        <v>1985</v>
      </c>
      <c r="V7" s="6">
        <v>1986</v>
      </c>
      <c r="W7" s="6">
        <v>1987</v>
      </c>
      <c r="X7" s="6">
        <v>1988</v>
      </c>
      <c r="Y7" s="6">
        <v>1989</v>
      </c>
      <c r="Z7" s="6">
        <v>1990</v>
      </c>
      <c r="AA7" s="6">
        <v>1991</v>
      </c>
      <c r="AB7" s="6">
        <v>1992</v>
      </c>
      <c r="AC7" s="6">
        <v>1993</v>
      </c>
      <c r="AD7" s="6">
        <v>1994</v>
      </c>
      <c r="AE7" s="6">
        <v>1995</v>
      </c>
      <c r="AF7" s="76">
        <v>1996</v>
      </c>
      <c r="AG7" s="76">
        <v>1997</v>
      </c>
      <c r="AH7" s="76">
        <v>1998</v>
      </c>
      <c r="AI7" s="76">
        <v>1999</v>
      </c>
      <c r="AJ7" s="76">
        <v>2000</v>
      </c>
      <c r="AK7" s="76">
        <v>2001</v>
      </c>
      <c r="AL7" s="76">
        <v>2002</v>
      </c>
      <c r="AM7" s="76">
        <v>2003</v>
      </c>
      <c r="AN7" s="76">
        <v>2004</v>
      </c>
      <c r="AO7" s="76">
        <v>2005</v>
      </c>
      <c r="AP7" s="76">
        <v>2006</v>
      </c>
      <c r="AQ7" s="76">
        <v>2007</v>
      </c>
      <c r="AR7" s="76">
        <v>2008</v>
      </c>
      <c r="AS7" s="76">
        <v>2009</v>
      </c>
      <c r="AT7" s="76">
        <v>2010</v>
      </c>
      <c r="AU7" s="76">
        <v>2011</v>
      </c>
      <c r="AV7" s="76">
        <v>2012</v>
      </c>
      <c r="AW7" s="76">
        <v>2013</v>
      </c>
      <c r="AX7" s="76">
        <v>2014</v>
      </c>
      <c r="AY7" s="76">
        <v>2015</v>
      </c>
      <c r="AZ7" s="76">
        <v>2016</v>
      </c>
      <c r="BA7" s="76">
        <v>2017</v>
      </c>
      <c r="BB7" s="76">
        <v>2018</v>
      </c>
      <c r="BC7" s="76">
        <v>2019</v>
      </c>
      <c r="BD7" s="76">
        <v>2020</v>
      </c>
      <c r="BE7" s="76">
        <v>2021</v>
      </c>
      <c r="BF7" s="76">
        <v>2022</v>
      </c>
      <c r="BG7" s="76">
        <v>2023</v>
      </c>
    </row>
    <row r="8" spans="1:59" x14ac:dyDescent="0.2">
      <c r="A8" s="7" t="s">
        <v>72</v>
      </c>
      <c r="B8" s="28"/>
      <c r="C8" s="28"/>
      <c r="D8" s="28"/>
      <c r="E8" s="28"/>
      <c r="F8" s="28"/>
      <c r="G8" s="28"/>
      <c r="H8" s="28"/>
      <c r="I8" s="28"/>
      <c r="J8" s="28"/>
      <c r="K8" s="28"/>
      <c r="L8" s="28"/>
      <c r="M8" s="28"/>
      <c r="N8" s="28"/>
      <c r="O8" s="28"/>
      <c r="P8" s="28"/>
      <c r="Q8" s="28"/>
      <c r="R8" s="28"/>
      <c r="S8" s="28"/>
      <c r="T8" s="28"/>
      <c r="U8" s="28"/>
      <c r="V8" s="28"/>
      <c r="W8" s="28"/>
      <c r="X8" s="28"/>
      <c r="Y8" s="28"/>
      <c r="Z8" s="28"/>
      <c r="AA8" s="28"/>
      <c r="AB8" s="28">
        <v>16.170276271485715</v>
      </c>
      <c r="AC8" s="28">
        <v>17.955468895267675</v>
      </c>
      <c r="AD8" s="28">
        <v>16.668852422803994</v>
      </c>
      <c r="AE8" s="28">
        <v>17.958504480174565</v>
      </c>
      <c r="AF8" s="90">
        <v>17.983810239152952</v>
      </c>
      <c r="AG8" s="90">
        <v>17.977592428908235</v>
      </c>
      <c r="AH8" s="90">
        <v>19.878570503044841</v>
      </c>
      <c r="AI8" s="90">
        <v>17.11164511469622</v>
      </c>
      <c r="AJ8" s="90">
        <v>16.631807642293474</v>
      </c>
      <c r="AK8" s="90">
        <v>17.484203519006613</v>
      </c>
      <c r="AL8" s="90">
        <v>16.820445174266112</v>
      </c>
      <c r="AM8" s="90">
        <v>15.55666078825578</v>
      </c>
      <c r="AN8" s="90">
        <v>18.164782049427679</v>
      </c>
      <c r="AO8" s="90">
        <v>16.464621169229556</v>
      </c>
      <c r="AP8" s="90">
        <v>17.309245021791934</v>
      </c>
      <c r="AQ8" s="90">
        <v>16.162406625968298</v>
      </c>
      <c r="AR8" s="90">
        <v>16.092118468192229</v>
      </c>
      <c r="AS8" s="90">
        <v>16.43662231082622</v>
      </c>
      <c r="AT8" s="90">
        <v>16.954821096151164</v>
      </c>
      <c r="AU8" s="90">
        <v>16.7806295498571</v>
      </c>
      <c r="AV8" s="90">
        <v>15.077444612694327</v>
      </c>
      <c r="AW8" s="90">
        <v>14.455648818759927</v>
      </c>
      <c r="AX8" s="90">
        <v>14.77883293864336</v>
      </c>
      <c r="AY8" s="90">
        <v>14.275436818564719</v>
      </c>
      <c r="AZ8" s="90">
        <v>14.798644315057574</v>
      </c>
      <c r="BA8" s="90">
        <v>13.826701839763553</v>
      </c>
      <c r="BB8" s="90">
        <v>12.953784468517693</v>
      </c>
      <c r="BC8" s="90">
        <v>13.693864407257777</v>
      </c>
      <c r="BD8" s="90">
        <v>8.4564484940183675</v>
      </c>
      <c r="BE8" s="90">
        <v>10.909015430102601</v>
      </c>
      <c r="BF8" s="90">
        <v>10.312923964987805</v>
      </c>
      <c r="BG8" s="90">
        <v>12.741573732783376</v>
      </c>
    </row>
    <row r="9" spans="1:59" x14ac:dyDescent="0.2">
      <c r="A9" s="7" t="s">
        <v>73</v>
      </c>
      <c r="B9" s="28"/>
      <c r="C9" s="28"/>
      <c r="D9" s="28"/>
      <c r="E9" s="28"/>
      <c r="F9" s="28"/>
      <c r="G9" s="28"/>
      <c r="H9" s="28"/>
      <c r="I9" s="28"/>
      <c r="J9" s="28"/>
      <c r="K9" s="28"/>
      <c r="L9" s="28"/>
      <c r="M9" s="28"/>
      <c r="N9" s="28"/>
      <c r="O9" s="28"/>
      <c r="P9" s="28"/>
      <c r="Q9" s="28"/>
      <c r="R9" s="28"/>
      <c r="S9" s="28"/>
      <c r="T9" s="28"/>
      <c r="U9" s="28"/>
      <c r="V9" s="28"/>
      <c r="W9" s="28"/>
      <c r="X9" s="28"/>
      <c r="Y9" s="28"/>
      <c r="Z9" s="28"/>
      <c r="AA9" s="28"/>
      <c r="AB9" s="28">
        <v>13.440746637351946</v>
      </c>
      <c r="AC9" s="28">
        <v>15.325842647510591</v>
      </c>
      <c r="AD9" s="28">
        <v>13.948311558359439</v>
      </c>
      <c r="AE9" s="28">
        <v>14.424452697079959</v>
      </c>
      <c r="AF9" s="90">
        <v>14.239089283923251</v>
      </c>
      <c r="AG9" s="90">
        <v>14.910792692688682</v>
      </c>
      <c r="AH9" s="90">
        <v>17.599203123131709</v>
      </c>
      <c r="AI9" s="90">
        <v>14.307929010254641</v>
      </c>
      <c r="AJ9" s="90">
        <v>12.632367881514527</v>
      </c>
      <c r="AK9" s="90">
        <v>14.992106617922262</v>
      </c>
      <c r="AL9" s="90">
        <v>14.734915762583963</v>
      </c>
      <c r="AM9" s="90">
        <v>12.582668291608329</v>
      </c>
      <c r="AN9" s="90">
        <v>14.560752842061438</v>
      </c>
      <c r="AO9" s="90">
        <v>12.434613567970597</v>
      </c>
      <c r="AP9" s="90">
        <v>13.659314611907167</v>
      </c>
      <c r="AQ9" s="90">
        <v>13.357060385868792</v>
      </c>
      <c r="AR9" s="90">
        <v>12.991594645921012</v>
      </c>
      <c r="AS9" s="90">
        <v>13.442701823618194</v>
      </c>
      <c r="AT9" s="90">
        <v>13.555670313629184</v>
      </c>
      <c r="AU9" s="90">
        <v>13.875571101915302</v>
      </c>
      <c r="AV9" s="90">
        <v>12.672893565783699</v>
      </c>
      <c r="AW9" s="90">
        <v>11.720810242566577</v>
      </c>
      <c r="AX9" s="90">
        <v>12.692191198991843</v>
      </c>
      <c r="AY9" s="90">
        <v>12.299621258036165</v>
      </c>
      <c r="AZ9" s="90">
        <v>12.568832668296482</v>
      </c>
      <c r="BA9" s="90">
        <v>12.06083952421821</v>
      </c>
      <c r="BB9" s="90">
        <v>11.342624672004018</v>
      </c>
      <c r="BC9" s="90">
        <v>12.075437879606499</v>
      </c>
      <c r="BD9" s="90">
        <v>7.2821637884590302</v>
      </c>
      <c r="BE9" s="90">
        <v>9.6999910364884858</v>
      </c>
      <c r="BF9" s="90">
        <v>8.9506726069585962</v>
      </c>
      <c r="BG9" s="90">
        <v>10.668648933767845</v>
      </c>
    </row>
    <row r="10" spans="1:59" x14ac:dyDescent="0.2">
      <c r="A10" s="7" t="s">
        <v>1</v>
      </c>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v>15.369457504041275</v>
      </c>
      <c r="AC10" s="28">
        <v>17.387108057729392</v>
      </c>
      <c r="AD10" s="28">
        <v>15.848438007231911</v>
      </c>
      <c r="AE10" s="28">
        <v>15.752444895213074</v>
      </c>
      <c r="AF10" s="90">
        <v>16.130992814193924</v>
      </c>
      <c r="AG10" s="90">
        <v>16.620084081695961</v>
      </c>
      <c r="AH10" s="90">
        <v>19.834876822662679</v>
      </c>
      <c r="AI10" s="90">
        <v>14.915721138417947</v>
      </c>
      <c r="AJ10" s="90">
        <v>14.562625115570571</v>
      </c>
      <c r="AK10" s="90">
        <v>16.61031718884065</v>
      </c>
      <c r="AL10" s="90">
        <v>17.028040587582815</v>
      </c>
      <c r="AM10" s="90">
        <v>14.886035941631222</v>
      </c>
      <c r="AN10" s="90">
        <v>17.038802475601582</v>
      </c>
      <c r="AO10" s="90">
        <v>14.9934632153431</v>
      </c>
      <c r="AP10" s="90">
        <v>15.713974339377817</v>
      </c>
      <c r="AQ10" s="90">
        <v>14.840614044827483</v>
      </c>
      <c r="AR10" s="90">
        <v>14.927488533720462</v>
      </c>
      <c r="AS10" s="90">
        <v>15.769463409338123</v>
      </c>
      <c r="AT10" s="90">
        <v>15.988123958568359</v>
      </c>
      <c r="AU10" s="90">
        <v>16.549062735131308</v>
      </c>
      <c r="AV10" s="90">
        <v>15.346634738815199</v>
      </c>
      <c r="AW10" s="90">
        <v>13.842893253026778</v>
      </c>
      <c r="AX10" s="90">
        <v>15.002880773542183</v>
      </c>
      <c r="AY10" s="90">
        <v>14.646436619748421</v>
      </c>
      <c r="AZ10" s="90">
        <v>14.859761708494846</v>
      </c>
      <c r="BA10" s="90">
        <v>14.735591067404998</v>
      </c>
      <c r="BB10" s="90">
        <v>13.888721521458683</v>
      </c>
      <c r="BC10" s="90">
        <v>14.434134334228297</v>
      </c>
      <c r="BD10" s="90">
        <v>9.2120754151357147</v>
      </c>
      <c r="BE10" s="90">
        <v>11.609034124830801</v>
      </c>
      <c r="BF10" s="90">
        <v>11.055849815429665</v>
      </c>
      <c r="BG10" s="90">
        <v>13.997868129496005</v>
      </c>
    </row>
    <row r="11" spans="1:59" x14ac:dyDescent="0.2">
      <c r="A11" s="7" t="s">
        <v>74</v>
      </c>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v>13.078966849369033</v>
      </c>
      <c r="AC11" s="28">
        <v>15.322773719978747</v>
      </c>
      <c r="AD11" s="28">
        <v>13.99351100613379</v>
      </c>
      <c r="AE11" s="28">
        <v>14.569922364430848</v>
      </c>
      <c r="AF11" s="90">
        <v>14.251284368256345</v>
      </c>
      <c r="AG11" s="90">
        <v>14.815179696962167</v>
      </c>
      <c r="AH11" s="90">
        <v>17.126778811551258</v>
      </c>
      <c r="AI11" s="90">
        <v>13.548996283272331</v>
      </c>
      <c r="AJ11" s="90">
        <v>13.571038291591142</v>
      </c>
      <c r="AK11" s="90">
        <v>14.678908711975625</v>
      </c>
      <c r="AL11" s="90">
        <v>14.354646414212379</v>
      </c>
      <c r="AM11" s="90">
        <v>12.927948732601365</v>
      </c>
      <c r="AN11" s="90">
        <v>14.287518811719476</v>
      </c>
      <c r="AO11" s="90">
        <v>12.556444172096009</v>
      </c>
      <c r="AP11" s="90">
        <v>13.434456622919264</v>
      </c>
      <c r="AQ11" s="90">
        <v>12.712242321053829</v>
      </c>
      <c r="AR11" s="90">
        <v>12.804130385044088</v>
      </c>
      <c r="AS11" s="90">
        <v>13.293632526269025</v>
      </c>
      <c r="AT11" s="90">
        <v>13.456310987601167</v>
      </c>
      <c r="AU11" s="90">
        <v>14.170523471293381</v>
      </c>
      <c r="AV11" s="90">
        <v>13.2728613089968</v>
      </c>
      <c r="AW11" s="90">
        <v>12.3700018949908</v>
      </c>
      <c r="AX11" s="90">
        <v>13.516042204088732</v>
      </c>
      <c r="AY11" s="90">
        <v>13.155844165513578</v>
      </c>
      <c r="AZ11" s="90">
        <v>13.937213274565543</v>
      </c>
      <c r="BA11" s="90">
        <v>14.030159329851113</v>
      </c>
      <c r="BB11" s="90">
        <v>12.660891859364238</v>
      </c>
      <c r="BC11" s="90">
        <v>13.070212765162568</v>
      </c>
      <c r="BD11" s="90">
        <v>8.0389821702875501</v>
      </c>
      <c r="BE11" s="90">
        <v>10.11065753821374</v>
      </c>
      <c r="BF11" s="90">
        <v>9.703093639698249</v>
      </c>
      <c r="BG11" s="90">
        <v>11.656147590144279</v>
      </c>
    </row>
    <row r="12" spans="1:59" x14ac:dyDescent="0.2">
      <c r="A12" s="7" t="s">
        <v>5</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v>12.330208134060252</v>
      </c>
      <c r="AC12" s="28">
        <v>13.802850789892615</v>
      </c>
      <c r="AD12" s="28">
        <v>11.489727300514668</v>
      </c>
      <c r="AE12" s="28">
        <v>12.731278530959212</v>
      </c>
      <c r="AF12" s="90">
        <v>11.889774980567896</v>
      </c>
      <c r="AG12" s="90">
        <v>12.366668522074356</v>
      </c>
      <c r="AH12" s="90">
        <v>13.878244969187904</v>
      </c>
      <c r="AI12" s="90">
        <v>10.916368557921382</v>
      </c>
      <c r="AJ12" s="90">
        <v>10.471577760348335</v>
      </c>
      <c r="AK12" s="90">
        <v>11.397880880395629</v>
      </c>
      <c r="AL12" s="90">
        <v>11.443747669746054</v>
      </c>
      <c r="AM12" s="90">
        <v>9.3898198094965668</v>
      </c>
      <c r="AN12" s="90">
        <v>11.784767641290344</v>
      </c>
      <c r="AO12" s="90">
        <v>9.2372377514280686</v>
      </c>
      <c r="AP12" s="90">
        <v>9.932595777509535</v>
      </c>
      <c r="AQ12" s="90">
        <v>11.023469331263563</v>
      </c>
      <c r="AR12" s="90">
        <v>11.238018256732389</v>
      </c>
      <c r="AS12" s="90">
        <v>13.224104245105167</v>
      </c>
      <c r="AT12" s="90">
        <v>14.603349378408339</v>
      </c>
      <c r="AU12" s="90">
        <v>14.930558540550095</v>
      </c>
      <c r="AV12" s="90">
        <v>15.00918703296403</v>
      </c>
      <c r="AW12" s="90">
        <v>13.732935080208911</v>
      </c>
      <c r="AX12" s="90">
        <v>14.338971674494328</v>
      </c>
      <c r="AY12" s="90">
        <v>14.018420722488647</v>
      </c>
      <c r="AZ12" s="90">
        <v>16.220534019068896</v>
      </c>
      <c r="BA12" s="90">
        <v>17.555996770442441</v>
      </c>
      <c r="BB12" s="90">
        <v>16.549729458287256</v>
      </c>
      <c r="BC12" s="90">
        <v>16.148364769206314</v>
      </c>
      <c r="BD12" s="90">
        <v>8.1483059176878054</v>
      </c>
      <c r="BE12" s="90">
        <v>11.05374984284013</v>
      </c>
      <c r="BF12" s="90">
        <v>11.636753513795782</v>
      </c>
      <c r="BG12" s="90">
        <v>14.305578874573389</v>
      </c>
    </row>
    <row r="13" spans="1:59" x14ac:dyDescent="0.2">
      <c r="A13" s="7" t="s">
        <v>77</v>
      </c>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v>15.570937818009895</v>
      </c>
      <c r="AC13" s="28">
        <v>18.720753624759194</v>
      </c>
      <c r="AD13" s="28">
        <v>16.764552637103293</v>
      </c>
      <c r="AE13" s="28">
        <v>15.980817526668694</v>
      </c>
      <c r="AF13" s="90">
        <v>16.123799979827247</v>
      </c>
      <c r="AG13" s="90">
        <v>17.343779094510296</v>
      </c>
      <c r="AH13" s="90">
        <v>19.677648026862229</v>
      </c>
      <c r="AI13" s="90">
        <v>16.170865596660505</v>
      </c>
      <c r="AJ13" s="90">
        <v>15.67457948590549</v>
      </c>
      <c r="AK13" s="90">
        <v>15.633442195389788</v>
      </c>
      <c r="AL13" s="90">
        <v>15.085421245483902</v>
      </c>
      <c r="AM13" s="90">
        <v>13.467936773015838</v>
      </c>
      <c r="AN13" s="90">
        <v>14.848113663646068</v>
      </c>
      <c r="AO13" s="90">
        <v>13.217594197923349</v>
      </c>
      <c r="AP13" s="90">
        <v>13.606522769224538</v>
      </c>
      <c r="AQ13" s="90">
        <v>12.453772426550019</v>
      </c>
      <c r="AR13" s="90">
        <v>12.766173973908815</v>
      </c>
      <c r="AS13" s="90">
        <v>13.678669607570001</v>
      </c>
      <c r="AT13" s="90">
        <v>13.651738631753075</v>
      </c>
      <c r="AU13" s="90">
        <v>14.124616094374559</v>
      </c>
      <c r="AV13" s="90">
        <v>12.767796683046514</v>
      </c>
      <c r="AW13" s="90">
        <v>11.954268748274144</v>
      </c>
      <c r="AX13" s="90">
        <v>12.802228505317792</v>
      </c>
      <c r="AY13" s="90">
        <v>12.598452768775244</v>
      </c>
      <c r="AZ13" s="90">
        <v>12.543559638294685</v>
      </c>
      <c r="BA13" s="90">
        <v>12.299473924001065</v>
      </c>
      <c r="BB13" s="90">
        <v>11.440542102978055</v>
      </c>
      <c r="BC13" s="90">
        <v>12.099630943271714</v>
      </c>
      <c r="BD13" s="90">
        <v>7.4237352350168093</v>
      </c>
      <c r="BE13" s="90">
        <v>9.1954465302811705</v>
      </c>
      <c r="BF13" s="90">
        <v>8.547916533735906</v>
      </c>
      <c r="BG13" s="90">
        <v>10.41132402564919</v>
      </c>
    </row>
    <row r="14" spans="1:59" x14ac:dyDescent="0.2">
      <c r="A14" s="7" t="s">
        <v>78</v>
      </c>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v>15.10389795630746</v>
      </c>
      <c r="AC14" s="28">
        <v>18.294247923646431</v>
      </c>
      <c r="AD14" s="28">
        <v>15.571149934474986</v>
      </c>
      <c r="AE14" s="28">
        <v>16.214169456059633</v>
      </c>
      <c r="AF14" s="90">
        <v>15.53130817984173</v>
      </c>
      <c r="AG14" s="90">
        <v>15.881345352848811</v>
      </c>
      <c r="AH14" s="90">
        <v>20.361745168911284</v>
      </c>
      <c r="AI14" s="90">
        <v>16.613712782013828</v>
      </c>
      <c r="AJ14" s="90">
        <v>15.71285081657193</v>
      </c>
      <c r="AK14" s="90">
        <v>16.202891648966116</v>
      </c>
      <c r="AL14" s="90">
        <v>15.328844361960003</v>
      </c>
      <c r="AM14" s="90">
        <v>13.966513322590405</v>
      </c>
      <c r="AN14" s="90">
        <v>14.847869247630438</v>
      </c>
      <c r="AO14" s="90">
        <v>13.716153620398211</v>
      </c>
      <c r="AP14" s="90">
        <v>14.472765115559284</v>
      </c>
      <c r="AQ14" s="90">
        <v>13.538269354897645</v>
      </c>
      <c r="AR14" s="90">
        <v>14.856282637274315</v>
      </c>
      <c r="AS14" s="90">
        <v>14.61838699476016</v>
      </c>
      <c r="AT14" s="90">
        <v>14.475564976706936</v>
      </c>
      <c r="AU14" s="90">
        <v>15.35416639374702</v>
      </c>
      <c r="AV14" s="90">
        <v>14.031493664321859</v>
      </c>
      <c r="AW14" s="90">
        <v>12.856689204247346</v>
      </c>
      <c r="AX14" s="90">
        <v>14.044216377537197</v>
      </c>
      <c r="AY14" s="90">
        <v>13.730482658971146</v>
      </c>
      <c r="AZ14" s="90">
        <v>13.81460265574499</v>
      </c>
      <c r="BA14" s="90">
        <v>13.684402843931728</v>
      </c>
      <c r="BB14" s="90">
        <v>13.002065287127905</v>
      </c>
      <c r="BC14" s="90">
        <v>13.271775245481438</v>
      </c>
      <c r="BD14" s="90">
        <v>8.0970546116252855</v>
      </c>
      <c r="BE14" s="90">
        <v>10.23869826984907</v>
      </c>
      <c r="BF14" s="90">
        <v>9.6235037098372409</v>
      </c>
      <c r="BG14" s="90">
        <v>12.164195936742354</v>
      </c>
    </row>
    <row r="15" spans="1:59" x14ac:dyDescent="0.2">
      <c r="A15" s="7" t="s">
        <v>2</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v>20.039849538305361</v>
      </c>
      <c r="AC15" s="28">
        <v>21.066369436449968</v>
      </c>
      <c r="AD15" s="28">
        <v>20.041021640685027</v>
      </c>
      <c r="AE15" s="28">
        <v>19.574423949513047</v>
      </c>
      <c r="AF15" s="90">
        <v>18.916095746377746</v>
      </c>
      <c r="AG15" s="90">
        <v>19.074840356346641</v>
      </c>
      <c r="AH15" s="90">
        <v>20.635151426159968</v>
      </c>
      <c r="AI15" s="90">
        <v>17.582916436365409</v>
      </c>
      <c r="AJ15" s="90">
        <v>19.412274507437459</v>
      </c>
      <c r="AK15" s="90">
        <v>21.098933447642956</v>
      </c>
      <c r="AL15" s="90">
        <v>19.492996581565748</v>
      </c>
      <c r="AM15" s="90">
        <v>18.130148117127735</v>
      </c>
      <c r="AN15" s="90">
        <v>18.990573836766558</v>
      </c>
      <c r="AO15" s="90">
        <v>17.590042736456919</v>
      </c>
      <c r="AP15" s="90">
        <v>18.057980019474858</v>
      </c>
      <c r="AQ15" s="90">
        <v>16.879315987144686</v>
      </c>
      <c r="AR15" s="90">
        <v>17.254786609072159</v>
      </c>
      <c r="AS15" s="90">
        <v>18.337419133372062</v>
      </c>
      <c r="AT15" s="90">
        <v>18.170336430248277</v>
      </c>
      <c r="AU15" s="90">
        <v>18.359875799333164</v>
      </c>
      <c r="AV15" s="90">
        <v>17.713499496235187</v>
      </c>
      <c r="AW15" s="90">
        <v>16.926682877726638</v>
      </c>
      <c r="AX15" s="90">
        <v>16.684939001061757</v>
      </c>
      <c r="AY15" s="90">
        <v>15.49467453555016</v>
      </c>
      <c r="AZ15" s="90">
        <v>15.614976795027649</v>
      </c>
      <c r="BA15" s="90">
        <v>15.242861169420967</v>
      </c>
      <c r="BB15" s="90">
        <v>13.932735004582211</v>
      </c>
      <c r="BC15" s="90">
        <v>14.672152285487863</v>
      </c>
      <c r="BD15" s="90">
        <v>9.6919519369544815</v>
      </c>
      <c r="BE15" s="90">
        <v>12.105623568961825</v>
      </c>
      <c r="BF15" s="90">
        <v>11.335744828744691</v>
      </c>
      <c r="BG15" s="90">
        <v>13.163881760399962</v>
      </c>
    </row>
    <row r="16" spans="1:59" x14ac:dyDescent="0.2">
      <c r="A16" s="7" t="s">
        <v>75</v>
      </c>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v>13.520006487988878</v>
      </c>
      <c r="AC16" s="28">
        <v>15.903276362876067</v>
      </c>
      <c r="AD16" s="28">
        <v>14.935231162278956</v>
      </c>
      <c r="AE16" s="28">
        <v>15.156265961419418</v>
      </c>
      <c r="AF16" s="90">
        <v>14.757483483016751</v>
      </c>
      <c r="AG16" s="90">
        <v>15.053025757826061</v>
      </c>
      <c r="AH16" s="90">
        <v>17.721602446009275</v>
      </c>
      <c r="AI16" s="90">
        <v>12.893847369645551</v>
      </c>
      <c r="AJ16" s="90">
        <v>13.276530327501623</v>
      </c>
      <c r="AK16" s="90">
        <v>14.064092357600014</v>
      </c>
      <c r="AL16" s="90">
        <v>13.669978833601581</v>
      </c>
      <c r="AM16" s="90">
        <v>12.799538292660079</v>
      </c>
      <c r="AN16" s="90">
        <v>13.84714966070065</v>
      </c>
      <c r="AO16" s="90">
        <v>12.771086947804577</v>
      </c>
      <c r="AP16" s="90">
        <v>14.433927285073208</v>
      </c>
      <c r="AQ16" s="90">
        <v>13.208409491710418</v>
      </c>
      <c r="AR16" s="90">
        <v>13.932596524113761</v>
      </c>
      <c r="AS16" s="90">
        <v>13.460346490817962</v>
      </c>
      <c r="AT16" s="90">
        <v>13.533909284950161</v>
      </c>
      <c r="AU16" s="90">
        <v>14.103227242190233</v>
      </c>
      <c r="AV16" s="90">
        <v>12.84722302708799</v>
      </c>
      <c r="AW16" s="90">
        <v>11.620969579269364</v>
      </c>
      <c r="AX16" s="90">
        <v>12.761911760717249</v>
      </c>
      <c r="AY16" s="90">
        <v>12.5984884997485</v>
      </c>
      <c r="AZ16" s="90">
        <v>12.861367181453423</v>
      </c>
      <c r="BA16" s="90">
        <v>12.236674906296683</v>
      </c>
      <c r="BB16" s="90">
        <v>11.468320973267858</v>
      </c>
      <c r="BC16" s="90">
        <v>12.003018813323726</v>
      </c>
      <c r="BD16" s="90">
        <v>7.6999454675739178</v>
      </c>
      <c r="BE16" s="90">
        <v>10.146058701749249</v>
      </c>
      <c r="BF16" s="90">
        <v>9.3315977449241529</v>
      </c>
      <c r="BG16" s="90">
        <v>11.659619394406013</v>
      </c>
    </row>
    <row r="17" spans="1:59" x14ac:dyDescent="0.2">
      <c r="A17" s="7" t="s">
        <v>79</v>
      </c>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v>12.851752840921463</v>
      </c>
      <c r="AC17" s="28">
        <v>14.632547371819957</v>
      </c>
      <c r="AD17" s="28">
        <v>13.362888800250634</v>
      </c>
      <c r="AE17" s="28">
        <v>14.234840639958504</v>
      </c>
      <c r="AF17" s="90">
        <v>13.903879623040737</v>
      </c>
      <c r="AG17" s="90">
        <v>14.046805558859379</v>
      </c>
      <c r="AH17" s="90">
        <v>16.300283542625678</v>
      </c>
      <c r="AI17" s="90">
        <v>13.309402312760522</v>
      </c>
      <c r="AJ17" s="90">
        <v>13.74613460157518</v>
      </c>
      <c r="AK17" s="90">
        <v>15.199524661073669</v>
      </c>
      <c r="AL17" s="90">
        <v>14.923063080500881</v>
      </c>
      <c r="AM17" s="90">
        <v>13.314367924100992</v>
      </c>
      <c r="AN17" s="90">
        <v>14.383199134509331</v>
      </c>
      <c r="AO17" s="90">
        <v>13.086571276845902</v>
      </c>
      <c r="AP17" s="90">
        <v>13.802032387791513</v>
      </c>
      <c r="AQ17" s="90">
        <v>13.099651541484834</v>
      </c>
      <c r="AR17" s="90">
        <v>12.974653320765176</v>
      </c>
      <c r="AS17" s="90">
        <v>13.59725668100354</v>
      </c>
      <c r="AT17" s="90">
        <v>13.775300000350132</v>
      </c>
      <c r="AU17" s="90">
        <v>13.872013882179848</v>
      </c>
      <c r="AV17" s="90">
        <v>12.875854993080061</v>
      </c>
      <c r="AW17" s="90">
        <v>11.698129238602064</v>
      </c>
      <c r="AX17" s="90">
        <v>12.378342186537731</v>
      </c>
      <c r="AY17" s="90">
        <v>12.153630070823185</v>
      </c>
      <c r="AZ17" s="90">
        <v>12.22391107107665</v>
      </c>
      <c r="BA17" s="90">
        <v>11.775974511025547</v>
      </c>
      <c r="BB17" s="90">
        <v>11.200847474289251</v>
      </c>
      <c r="BC17" s="90">
        <v>11.850118791672832</v>
      </c>
      <c r="BD17" s="90">
        <v>7.2439576974840563</v>
      </c>
      <c r="BE17" s="90">
        <v>9.2516810278511468</v>
      </c>
      <c r="BF17" s="90">
        <v>8.793305843878672</v>
      </c>
      <c r="BG17" s="90">
        <v>10.689063283214638</v>
      </c>
    </row>
    <row r="18" spans="1:59" x14ac:dyDescent="0.2">
      <c r="A18" s="7" t="s">
        <v>80</v>
      </c>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v>16.691503107590577</v>
      </c>
      <c r="AC18" s="28">
        <v>17.830674241509623</v>
      </c>
      <c r="AD18" s="28">
        <v>16.379801344006871</v>
      </c>
      <c r="AE18" s="28">
        <v>16.985289888692151</v>
      </c>
      <c r="AF18" s="90">
        <v>16.940308723036519</v>
      </c>
      <c r="AG18" s="90">
        <v>16.887160996663695</v>
      </c>
      <c r="AH18" s="90">
        <v>17.910541254985457</v>
      </c>
      <c r="AI18" s="90">
        <v>15.414671003766728</v>
      </c>
      <c r="AJ18" s="90">
        <v>15.992751122402471</v>
      </c>
      <c r="AK18" s="90">
        <v>17.24360241005423</v>
      </c>
      <c r="AL18" s="90">
        <v>17.223715999959175</v>
      </c>
      <c r="AM18" s="90">
        <v>15.674457241983003</v>
      </c>
      <c r="AN18" s="90">
        <v>16.371910688729823</v>
      </c>
      <c r="AO18" s="90">
        <v>15.221876735524187</v>
      </c>
      <c r="AP18" s="90">
        <v>15.645993038212188</v>
      </c>
      <c r="AQ18" s="90">
        <v>14.929107478157411</v>
      </c>
      <c r="AR18" s="90">
        <v>14.871751389415424</v>
      </c>
      <c r="AS18" s="90">
        <v>15.989280419170212</v>
      </c>
      <c r="AT18" s="90">
        <v>15.94875057916259</v>
      </c>
      <c r="AU18" s="90">
        <v>15.983153611751803</v>
      </c>
      <c r="AV18" s="90">
        <v>14.782334043429806</v>
      </c>
      <c r="AW18" s="90">
        <v>14.103652692644729</v>
      </c>
      <c r="AX18" s="90">
        <v>14.619884586695523</v>
      </c>
      <c r="AY18" s="90">
        <v>14.589749537826723</v>
      </c>
      <c r="AZ18" s="90">
        <v>14.804313729125852</v>
      </c>
      <c r="BA18" s="90">
        <v>14.011619707067169</v>
      </c>
      <c r="BB18" s="90">
        <v>12.835074197581381</v>
      </c>
      <c r="BC18" s="90">
        <v>13.674073829379923</v>
      </c>
      <c r="BD18" s="90">
        <v>8.3483396935195042</v>
      </c>
      <c r="BE18" s="90">
        <v>10.355800003762782</v>
      </c>
      <c r="BF18" s="90">
        <v>10.28500452329914</v>
      </c>
      <c r="BG18" s="90">
        <v>12.5005779953017</v>
      </c>
    </row>
    <row r="19" spans="1:59" x14ac:dyDescent="0.2">
      <c r="A19" s="7" t="s">
        <v>3</v>
      </c>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v>15.032515524437448</v>
      </c>
      <c r="AC19" s="28">
        <v>17.03403845181456</v>
      </c>
      <c r="AD19" s="28">
        <v>15.90986735433035</v>
      </c>
      <c r="AE19" s="28">
        <v>15.951399301908218</v>
      </c>
      <c r="AF19" s="90">
        <v>15.009492928513282</v>
      </c>
      <c r="AG19" s="90">
        <v>14.842398278721699</v>
      </c>
      <c r="AH19" s="90">
        <v>18.607920938376775</v>
      </c>
      <c r="AI19" s="90">
        <v>15.121603921848825</v>
      </c>
      <c r="AJ19" s="90">
        <v>15.326685923180456</v>
      </c>
      <c r="AK19" s="90">
        <v>16.260154643330395</v>
      </c>
      <c r="AL19" s="90">
        <v>15.891585640408668</v>
      </c>
      <c r="AM19" s="90">
        <v>15.182655304658931</v>
      </c>
      <c r="AN19" s="90">
        <v>17.159743901256828</v>
      </c>
      <c r="AO19" s="90">
        <v>15.447573598722251</v>
      </c>
      <c r="AP19" s="90">
        <v>16.789481629462276</v>
      </c>
      <c r="AQ19" s="90">
        <v>15.264568753701671</v>
      </c>
      <c r="AR19" s="90">
        <v>15.744945021696042</v>
      </c>
      <c r="AS19" s="90">
        <v>16.428676509910591</v>
      </c>
      <c r="AT19" s="90">
        <v>16.738888576219953</v>
      </c>
      <c r="AU19" s="90">
        <v>17.148645302373751</v>
      </c>
      <c r="AV19" s="90">
        <v>15.852608321485306</v>
      </c>
      <c r="AW19" s="90">
        <v>14.717062085270321</v>
      </c>
      <c r="AX19" s="90">
        <v>15.61041957348899</v>
      </c>
      <c r="AY19" s="90">
        <v>15.237153699706656</v>
      </c>
      <c r="AZ19" s="90">
        <v>15.234891790742648</v>
      </c>
      <c r="BA19" s="90">
        <v>15.190008514605275</v>
      </c>
      <c r="BB19" s="90">
        <v>14.321258668384937</v>
      </c>
      <c r="BC19" s="90">
        <v>15.369299319559834</v>
      </c>
      <c r="BD19" s="90">
        <v>10.024248313870579</v>
      </c>
      <c r="BE19" s="90">
        <v>12.306014583366309</v>
      </c>
      <c r="BF19" s="90">
        <v>11.906874196326884</v>
      </c>
      <c r="BG19" s="90">
        <v>14.495392620743988</v>
      </c>
    </row>
    <row r="20" spans="1:59" x14ac:dyDescent="0.2">
      <c r="A20" s="7" t="s">
        <v>4</v>
      </c>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v>15.939305765392723</v>
      </c>
      <c r="AC20" s="28">
        <v>16.860603516140653</v>
      </c>
      <c r="AD20" s="28">
        <v>15.428148017889853</v>
      </c>
      <c r="AE20" s="28">
        <v>16.647339868494083</v>
      </c>
      <c r="AF20" s="90">
        <v>16.780778120475823</v>
      </c>
      <c r="AG20" s="90">
        <v>16.988114946676681</v>
      </c>
      <c r="AH20" s="90">
        <v>18.200952145587443</v>
      </c>
      <c r="AI20" s="90">
        <v>15.347567954530996</v>
      </c>
      <c r="AJ20" s="90">
        <v>16.064316557363163</v>
      </c>
      <c r="AK20" s="90">
        <v>17.563189401116748</v>
      </c>
      <c r="AL20" s="90">
        <v>17.684800558644259</v>
      </c>
      <c r="AM20" s="90">
        <v>16.324465238027756</v>
      </c>
      <c r="AN20" s="90">
        <v>17.791818853451815</v>
      </c>
      <c r="AO20" s="90">
        <v>16.246208046255816</v>
      </c>
      <c r="AP20" s="90">
        <v>16.935994346600616</v>
      </c>
      <c r="AQ20" s="90">
        <v>16.159429101129284</v>
      </c>
      <c r="AR20" s="90">
        <v>16.854518323902674</v>
      </c>
      <c r="AS20" s="90">
        <v>17.845237879393739</v>
      </c>
      <c r="AT20" s="90">
        <v>18.757935281867063</v>
      </c>
      <c r="AU20" s="90">
        <v>18.649956136651959</v>
      </c>
      <c r="AV20" s="90">
        <v>17.341319421555706</v>
      </c>
      <c r="AW20" s="90">
        <v>16.477046825272204</v>
      </c>
      <c r="AX20" s="90">
        <v>17.074147342754898</v>
      </c>
      <c r="AY20" s="90">
        <v>16.021734652446288</v>
      </c>
      <c r="AZ20" s="90">
        <v>15.953311396982661</v>
      </c>
      <c r="BA20" s="90">
        <v>15.319584929306851</v>
      </c>
      <c r="BB20" s="90">
        <v>14.64947803376568</v>
      </c>
      <c r="BC20" s="90">
        <v>15.353077492856892</v>
      </c>
      <c r="BD20" s="90">
        <v>8.75556914913113</v>
      </c>
      <c r="BE20" s="90">
        <v>11.235977021529774</v>
      </c>
      <c r="BF20" s="90">
        <v>11.057479242665918</v>
      </c>
      <c r="BG20" s="90">
        <v>13.405404063612544</v>
      </c>
    </row>
    <row r="21" spans="1:59" s="2" customFormat="1" x14ac:dyDescent="0.2">
      <c r="A21" s="9" t="s">
        <v>0</v>
      </c>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v>16.467303501192095</v>
      </c>
      <c r="AC21" s="29">
        <v>18.154834379700564</v>
      </c>
      <c r="AD21" s="29">
        <v>16.763898240599985</v>
      </c>
      <c r="AE21" s="29">
        <v>17.021934654108829</v>
      </c>
      <c r="AF21" s="91">
        <v>16.715634298471386</v>
      </c>
      <c r="AG21" s="91">
        <v>16.951088063034526</v>
      </c>
      <c r="AH21" s="91">
        <v>19.087786624498925</v>
      </c>
      <c r="AI21" s="91">
        <v>15.831569261896652</v>
      </c>
      <c r="AJ21" s="91">
        <v>16.208867720644854</v>
      </c>
      <c r="AK21" s="91">
        <v>17.401228127907032</v>
      </c>
      <c r="AL21" s="91">
        <v>16.799881644639907</v>
      </c>
      <c r="AM21" s="91">
        <v>15.396373260227062</v>
      </c>
      <c r="AN21" s="91">
        <v>16.713666390198007</v>
      </c>
      <c r="AO21" s="91">
        <v>15.247097979826526</v>
      </c>
      <c r="AP21" s="91">
        <v>15.938571296793347</v>
      </c>
      <c r="AQ21" s="91">
        <v>14.935770206870055</v>
      </c>
      <c r="AR21" s="91">
        <v>15.22929178256978</v>
      </c>
      <c r="AS21" s="91">
        <v>15.90910916661033</v>
      </c>
      <c r="AT21" s="91">
        <v>16.029529033993146</v>
      </c>
      <c r="AU21" s="91">
        <v>16.279152643398891</v>
      </c>
      <c r="AV21" s="91">
        <v>15.136866931313827</v>
      </c>
      <c r="AW21" s="91">
        <v>14.205042358090525</v>
      </c>
      <c r="AX21" s="91">
        <v>14.753176410830548</v>
      </c>
      <c r="AY21" s="91">
        <v>14.191191428540947</v>
      </c>
      <c r="AZ21" s="91">
        <v>14.369789462295895</v>
      </c>
      <c r="BA21" s="91">
        <v>13.921053768309784</v>
      </c>
      <c r="BB21" s="91">
        <v>12.982858319564597</v>
      </c>
      <c r="BC21" s="91">
        <v>13.663098111233985</v>
      </c>
      <c r="BD21" s="91">
        <v>8.5396691686944877</v>
      </c>
      <c r="BE21" s="91">
        <v>10.78652963905807</v>
      </c>
      <c r="BF21" s="91">
        <v>10.243227521595472</v>
      </c>
      <c r="BG21" s="91">
        <v>12.399249448668163</v>
      </c>
    </row>
  </sheetData>
  <phoneticPr fontId="1" type="noConversion"/>
  <hyperlinks>
    <hyperlink ref="A2" location="Sommaire!A1" display="Retour au menu &quot;Exploitation des films&quot;" xr:uid="{00000000-0004-0000-0C00-000000000000}"/>
  </hyperlinks>
  <pageMargins left="0.78740157499999996" right="0.78740157499999996" top="0.984251969" bottom="0.984251969" header="0.4921259845" footer="0.492125984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7"/>
  <dimension ref="A1:W21"/>
  <sheetViews>
    <sheetView workbookViewId="0"/>
  </sheetViews>
  <sheetFormatPr baseColWidth="10" defaultColWidth="5.5703125" defaultRowHeight="12" x14ac:dyDescent="0.2"/>
  <cols>
    <col min="1" max="1" width="29.85546875" style="1" customWidth="1"/>
    <col min="2" max="3" width="5" style="1" bestFit="1" customWidth="1"/>
    <col min="4" max="8" width="5.42578125" style="4" bestFit="1" customWidth="1"/>
    <col min="9" max="9" width="5" style="4" bestFit="1" customWidth="1"/>
    <col min="10" max="16" width="5.42578125" style="4" bestFit="1" customWidth="1"/>
    <col min="17" max="19" width="5.42578125" style="1" bestFit="1" customWidth="1"/>
    <col min="20" max="16384" width="5.5703125" style="1"/>
  </cols>
  <sheetData>
    <row r="1" spans="1:23" s="36" customFormat="1" ht="12.75" x14ac:dyDescent="0.2">
      <c r="D1" s="37"/>
      <c r="E1" s="37"/>
      <c r="F1" s="37"/>
      <c r="G1" s="37"/>
      <c r="H1" s="37"/>
      <c r="I1" s="37"/>
      <c r="J1" s="37"/>
      <c r="K1" s="37"/>
      <c r="L1" s="37"/>
      <c r="M1" s="37"/>
      <c r="N1" s="37"/>
      <c r="O1" s="37"/>
      <c r="P1" s="37"/>
      <c r="Q1" s="37"/>
      <c r="R1" s="37"/>
      <c r="S1" s="37"/>
      <c r="T1" s="37"/>
      <c r="U1" s="37"/>
      <c r="V1" s="37"/>
    </row>
    <row r="2" spans="1:23" s="40" customFormat="1" ht="12.75" x14ac:dyDescent="0.2">
      <c r="A2" s="38" t="s">
        <v>32</v>
      </c>
      <c r="B2" s="38"/>
      <c r="C2" s="38"/>
      <c r="D2" s="39"/>
      <c r="E2" s="39"/>
      <c r="F2" s="39"/>
      <c r="G2" s="39"/>
      <c r="H2" s="39"/>
      <c r="I2" s="39"/>
      <c r="J2" s="39"/>
      <c r="K2" s="39"/>
      <c r="L2" s="39"/>
      <c r="M2" s="39"/>
      <c r="N2" s="39"/>
      <c r="O2" s="39"/>
      <c r="P2" s="39"/>
      <c r="Q2" s="39"/>
      <c r="R2" s="39"/>
      <c r="S2" s="39"/>
      <c r="T2" s="39"/>
      <c r="U2" s="39"/>
      <c r="V2" s="39"/>
    </row>
    <row r="3" spans="1:23" s="36" customFormat="1" ht="12.75" x14ac:dyDescent="0.2">
      <c r="D3" s="37"/>
      <c r="E3" s="37"/>
      <c r="F3" s="37"/>
      <c r="G3" s="37"/>
      <c r="H3" s="37"/>
      <c r="I3" s="37"/>
      <c r="J3" s="37"/>
      <c r="K3" s="37"/>
      <c r="L3" s="37"/>
      <c r="M3" s="37"/>
      <c r="N3" s="37"/>
      <c r="O3" s="37"/>
      <c r="P3" s="37"/>
      <c r="Q3" s="37"/>
      <c r="R3" s="37"/>
      <c r="S3" s="37"/>
      <c r="T3" s="37"/>
      <c r="U3" s="37"/>
      <c r="V3" s="37"/>
    </row>
    <row r="4" spans="1:23" s="36" customFormat="1" ht="12.75" x14ac:dyDescent="0.2">
      <c r="D4" s="37"/>
      <c r="E4" s="37"/>
      <c r="F4" s="37"/>
      <c r="G4" s="37"/>
      <c r="H4" s="37"/>
      <c r="I4" s="37"/>
      <c r="J4" s="37"/>
      <c r="K4" s="37"/>
      <c r="L4" s="37"/>
      <c r="M4" s="37"/>
      <c r="N4" s="37"/>
      <c r="O4" s="37"/>
      <c r="P4" s="37"/>
      <c r="Q4" s="37"/>
      <c r="R4" s="37"/>
      <c r="S4" s="37"/>
      <c r="T4" s="37"/>
      <c r="U4" s="37"/>
      <c r="V4" s="37"/>
    </row>
    <row r="5" spans="1:23" ht="12.75" x14ac:dyDescent="0.2">
      <c r="A5" s="3" t="s">
        <v>13</v>
      </c>
      <c r="B5" s="3"/>
      <c r="C5" s="3"/>
    </row>
    <row r="6" spans="1:23" ht="3" customHeight="1" x14ac:dyDescent="0.2"/>
    <row r="7" spans="1:23" s="2" customFormat="1" x14ac:dyDescent="0.2">
      <c r="A7" s="14"/>
      <c r="B7" s="92">
        <v>2002</v>
      </c>
      <c r="C7" s="92">
        <v>2003</v>
      </c>
      <c r="D7" s="92">
        <v>2004</v>
      </c>
      <c r="E7" s="92">
        <v>2005</v>
      </c>
      <c r="F7" s="92">
        <v>2006</v>
      </c>
      <c r="G7" s="92">
        <v>2007</v>
      </c>
      <c r="H7" s="92">
        <v>2008</v>
      </c>
      <c r="I7" s="92">
        <v>2009</v>
      </c>
      <c r="J7" s="92">
        <v>2010</v>
      </c>
      <c r="K7" s="92">
        <v>2011</v>
      </c>
      <c r="L7" s="92">
        <v>2012</v>
      </c>
      <c r="M7" s="92">
        <v>2013</v>
      </c>
      <c r="N7" s="92">
        <v>2014</v>
      </c>
      <c r="O7" s="92">
        <v>2015</v>
      </c>
      <c r="P7" s="92">
        <v>2016</v>
      </c>
      <c r="Q7" s="92">
        <v>2017</v>
      </c>
      <c r="R7" s="92">
        <v>2018</v>
      </c>
      <c r="S7" s="92">
        <v>2019</v>
      </c>
      <c r="T7" s="92">
        <v>2020</v>
      </c>
      <c r="U7" s="92">
        <v>2021</v>
      </c>
      <c r="V7" s="92">
        <v>2022</v>
      </c>
      <c r="W7" s="92">
        <v>2023</v>
      </c>
    </row>
    <row r="8" spans="1:23" x14ac:dyDescent="0.2">
      <c r="A8" s="15" t="s">
        <v>72</v>
      </c>
      <c r="B8" s="77">
        <v>143</v>
      </c>
      <c r="C8" s="77">
        <v>146</v>
      </c>
      <c r="D8" s="77">
        <v>154</v>
      </c>
      <c r="E8" s="77">
        <v>152</v>
      </c>
      <c r="F8" s="77">
        <v>154</v>
      </c>
      <c r="G8" s="77">
        <v>157</v>
      </c>
      <c r="H8" s="77">
        <v>161</v>
      </c>
      <c r="I8" s="77">
        <v>156</v>
      </c>
      <c r="J8" s="77">
        <v>165</v>
      </c>
      <c r="K8" s="77">
        <v>166</v>
      </c>
      <c r="L8" s="77">
        <v>163</v>
      </c>
      <c r="M8" s="77">
        <v>166</v>
      </c>
      <c r="N8" s="77">
        <v>168</v>
      </c>
      <c r="O8" s="77">
        <v>177</v>
      </c>
      <c r="P8" s="77">
        <v>172</v>
      </c>
      <c r="Q8" s="77">
        <v>177</v>
      </c>
      <c r="R8" s="77">
        <v>181</v>
      </c>
      <c r="S8" s="77">
        <v>185</v>
      </c>
      <c r="T8" s="77">
        <v>186</v>
      </c>
      <c r="U8" s="77">
        <v>188</v>
      </c>
      <c r="V8" s="77">
        <v>180</v>
      </c>
      <c r="W8" s="77">
        <v>185</v>
      </c>
    </row>
    <row r="9" spans="1:23" x14ac:dyDescent="0.2">
      <c r="A9" s="15" t="s">
        <v>73</v>
      </c>
      <c r="B9" s="77">
        <v>44</v>
      </c>
      <c r="C9" s="77">
        <v>46</v>
      </c>
      <c r="D9" s="77">
        <v>47</v>
      </c>
      <c r="E9" s="77">
        <v>50</v>
      </c>
      <c r="F9" s="77">
        <v>51</v>
      </c>
      <c r="G9" s="77">
        <v>50</v>
      </c>
      <c r="H9" s="77">
        <v>52</v>
      </c>
      <c r="I9" s="77">
        <v>45</v>
      </c>
      <c r="J9" s="77">
        <v>52</v>
      </c>
      <c r="K9" s="77">
        <v>51</v>
      </c>
      <c r="L9" s="77">
        <v>52</v>
      </c>
      <c r="M9" s="77">
        <v>54</v>
      </c>
      <c r="N9" s="77">
        <v>58</v>
      </c>
      <c r="O9" s="77">
        <v>61</v>
      </c>
      <c r="P9" s="77">
        <v>58</v>
      </c>
      <c r="Q9" s="77">
        <v>59</v>
      </c>
      <c r="R9" s="77">
        <v>57</v>
      </c>
      <c r="S9" s="77">
        <v>61</v>
      </c>
      <c r="T9" s="77">
        <v>63</v>
      </c>
      <c r="U9" s="77">
        <v>72</v>
      </c>
      <c r="V9" s="77">
        <v>72</v>
      </c>
      <c r="W9" s="77">
        <v>74</v>
      </c>
    </row>
    <row r="10" spans="1:23" x14ac:dyDescent="0.2">
      <c r="A10" s="15" t="s">
        <v>1</v>
      </c>
      <c r="B10" s="77">
        <v>75</v>
      </c>
      <c r="C10" s="77">
        <v>80</v>
      </c>
      <c r="D10" s="77">
        <v>82</v>
      </c>
      <c r="E10" s="77">
        <v>85</v>
      </c>
      <c r="F10" s="77">
        <v>83</v>
      </c>
      <c r="G10" s="77">
        <v>85</v>
      </c>
      <c r="H10" s="77">
        <v>84</v>
      </c>
      <c r="I10" s="77">
        <v>76</v>
      </c>
      <c r="J10" s="77">
        <v>87</v>
      </c>
      <c r="K10" s="77">
        <v>87</v>
      </c>
      <c r="L10" s="77">
        <v>88</v>
      </c>
      <c r="M10" s="77">
        <v>93</v>
      </c>
      <c r="N10" s="77">
        <v>97</v>
      </c>
      <c r="O10" s="77">
        <v>97</v>
      </c>
      <c r="P10" s="77">
        <v>96</v>
      </c>
      <c r="Q10" s="77">
        <v>102</v>
      </c>
      <c r="R10" s="77">
        <v>100</v>
      </c>
      <c r="S10" s="77">
        <v>96</v>
      </c>
      <c r="T10" s="77">
        <v>95</v>
      </c>
      <c r="U10" s="77">
        <v>100</v>
      </c>
      <c r="V10" s="77">
        <v>100</v>
      </c>
      <c r="W10" s="77">
        <v>102</v>
      </c>
    </row>
    <row r="11" spans="1:23" x14ac:dyDescent="0.2">
      <c r="A11" s="15" t="s">
        <v>74</v>
      </c>
      <c r="B11" s="77">
        <v>26</v>
      </c>
      <c r="C11" s="77">
        <v>28</v>
      </c>
      <c r="D11" s="77">
        <v>29</v>
      </c>
      <c r="E11" s="77">
        <v>34</v>
      </c>
      <c r="F11" s="77">
        <v>32</v>
      </c>
      <c r="G11" s="77">
        <v>33</v>
      </c>
      <c r="H11" s="77">
        <v>34</v>
      </c>
      <c r="I11" s="77">
        <v>30</v>
      </c>
      <c r="J11" s="77">
        <v>35</v>
      </c>
      <c r="K11" s="77">
        <v>37</v>
      </c>
      <c r="L11" s="77">
        <v>39</v>
      </c>
      <c r="M11" s="77">
        <v>41</v>
      </c>
      <c r="N11" s="77">
        <v>41</v>
      </c>
      <c r="O11" s="77">
        <v>41</v>
      </c>
      <c r="P11" s="77">
        <v>41</v>
      </c>
      <c r="Q11" s="77">
        <v>43</v>
      </c>
      <c r="R11" s="77">
        <v>39</v>
      </c>
      <c r="S11" s="77">
        <v>40</v>
      </c>
      <c r="T11" s="77">
        <v>43</v>
      </c>
      <c r="U11" s="77">
        <v>43</v>
      </c>
      <c r="V11" s="77">
        <v>41</v>
      </c>
      <c r="W11" s="77">
        <v>43</v>
      </c>
    </row>
    <row r="12" spans="1:23" x14ac:dyDescent="0.2">
      <c r="A12" s="15" t="s">
        <v>5</v>
      </c>
      <c r="B12" s="77">
        <v>5</v>
      </c>
      <c r="C12" s="77">
        <v>4</v>
      </c>
      <c r="D12" s="77">
        <v>5</v>
      </c>
      <c r="E12" s="77">
        <v>5</v>
      </c>
      <c r="F12" s="77">
        <v>4</v>
      </c>
      <c r="G12" s="77">
        <v>5</v>
      </c>
      <c r="H12" s="77">
        <v>4</v>
      </c>
      <c r="I12" s="77">
        <v>1</v>
      </c>
      <c r="J12" s="77">
        <v>1</v>
      </c>
      <c r="K12" s="77">
        <v>2</v>
      </c>
      <c r="L12" s="77">
        <v>3</v>
      </c>
      <c r="M12" s="77">
        <v>2</v>
      </c>
      <c r="N12" s="77">
        <v>2</v>
      </c>
      <c r="O12" s="77">
        <v>2</v>
      </c>
      <c r="P12" s="77">
        <v>2</v>
      </c>
      <c r="Q12" s="77">
        <v>3</v>
      </c>
      <c r="R12" s="77">
        <v>3</v>
      </c>
      <c r="S12" s="77">
        <v>3</v>
      </c>
      <c r="T12" s="77">
        <v>3</v>
      </c>
      <c r="U12" s="77">
        <v>6</v>
      </c>
      <c r="V12" s="77">
        <v>5</v>
      </c>
      <c r="W12" s="77">
        <v>6</v>
      </c>
    </row>
    <row r="13" spans="1:23" x14ac:dyDescent="0.2">
      <c r="A13" s="15" t="s">
        <v>77</v>
      </c>
      <c r="B13" s="77">
        <v>56</v>
      </c>
      <c r="C13" s="77">
        <v>54</v>
      </c>
      <c r="D13" s="77">
        <v>58</v>
      </c>
      <c r="E13" s="77">
        <v>55</v>
      </c>
      <c r="F13" s="77">
        <v>57</v>
      </c>
      <c r="G13" s="77">
        <v>58</v>
      </c>
      <c r="H13" s="77">
        <v>56</v>
      </c>
      <c r="I13" s="77">
        <v>55</v>
      </c>
      <c r="J13" s="77">
        <v>55</v>
      </c>
      <c r="K13" s="77">
        <v>58</v>
      </c>
      <c r="L13" s="77">
        <v>63</v>
      </c>
      <c r="M13" s="77">
        <v>61</v>
      </c>
      <c r="N13" s="77">
        <v>62</v>
      </c>
      <c r="O13" s="77">
        <v>65</v>
      </c>
      <c r="P13" s="77">
        <v>66</v>
      </c>
      <c r="Q13" s="77">
        <v>68</v>
      </c>
      <c r="R13" s="77">
        <v>64</v>
      </c>
      <c r="S13" s="77">
        <v>64</v>
      </c>
      <c r="T13" s="77">
        <v>69</v>
      </c>
      <c r="U13" s="77">
        <v>69</v>
      </c>
      <c r="V13" s="77">
        <v>71</v>
      </c>
      <c r="W13" s="77">
        <v>72</v>
      </c>
    </row>
    <row r="14" spans="1:23" x14ac:dyDescent="0.2">
      <c r="A14" s="15" t="s">
        <v>78</v>
      </c>
      <c r="B14" s="77">
        <v>56</v>
      </c>
      <c r="C14" s="77">
        <v>47</v>
      </c>
      <c r="D14" s="77">
        <v>49</v>
      </c>
      <c r="E14" s="77">
        <v>45</v>
      </c>
      <c r="F14" s="77">
        <v>47</v>
      </c>
      <c r="G14" s="77">
        <v>50</v>
      </c>
      <c r="H14" s="77">
        <v>51</v>
      </c>
      <c r="I14" s="77">
        <v>39</v>
      </c>
      <c r="J14" s="77">
        <v>44</v>
      </c>
      <c r="K14" s="77">
        <v>44</v>
      </c>
      <c r="L14" s="77">
        <v>46</v>
      </c>
      <c r="M14" s="77">
        <v>46</v>
      </c>
      <c r="N14" s="77">
        <v>48</v>
      </c>
      <c r="O14" s="77">
        <v>46</v>
      </c>
      <c r="P14" s="77">
        <v>51</v>
      </c>
      <c r="Q14" s="77">
        <v>49</v>
      </c>
      <c r="R14" s="77">
        <v>45</v>
      </c>
      <c r="S14" s="77">
        <v>46</v>
      </c>
      <c r="T14" s="77">
        <v>52</v>
      </c>
      <c r="U14" s="77">
        <v>56</v>
      </c>
      <c r="V14" s="77">
        <v>54</v>
      </c>
      <c r="W14" s="77">
        <v>57</v>
      </c>
    </row>
    <row r="15" spans="1:23" x14ac:dyDescent="0.2">
      <c r="A15" s="15" t="s">
        <v>2</v>
      </c>
      <c r="B15" s="77">
        <v>148</v>
      </c>
      <c r="C15" s="77">
        <v>146</v>
      </c>
      <c r="D15" s="77">
        <v>155</v>
      </c>
      <c r="E15" s="77">
        <v>161</v>
      </c>
      <c r="F15" s="77">
        <v>161</v>
      </c>
      <c r="G15" s="77">
        <v>155</v>
      </c>
      <c r="H15" s="77">
        <v>142</v>
      </c>
      <c r="I15" s="77">
        <v>142</v>
      </c>
      <c r="J15" s="77">
        <v>153</v>
      </c>
      <c r="K15" s="77">
        <v>156</v>
      </c>
      <c r="L15" s="77">
        <v>154</v>
      </c>
      <c r="M15" s="77">
        <v>156</v>
      </c>
      <c r="N15" s="77">
        <v>157</v>
      </c>
      <c r="O15" s="77">
        <v>156</v>
      </c>
      <c r="P15" s="77">
        <v>153</v>
      </c>
      <c r="Q15" s="77">
        <v>155</v>
      </c>
      <c r="R15" s="77">
        <v>151</v>
      </c>
      <c r="S15" s="77">
        <v>162</v>
      </c>
      <c r="T15" s="77">
        <v>162</v>
      </c>
      <c r="U15" s="77">
        <v>166</v>
      </c>
      <c r="V15" s="77">
        <v>165</v>
      </c>
      <c r="W15" s="77">
        <v>168</v>
      </c>
    </row>
    <row r="16" spans="1:23" x14ac:dyDescent="0.2">
      <c r="A16" s="15" t="s">
        <v>75</v>
      </c>
      <c r="B16" s="77">
        <v>47</v>
      </c>
      <c r="C16" s="77">
        <v>51</v>
      </c>
      <c r="D16" s="77">
        <v>51</v>
      </c>
      <c r="E16" s="77">
        <v>57</v>
      </c>
      <c r="F16" s="77">
        <v>57</v>
      </c>
      <c r="G16" s="77">
        <v>55</v>
      </c>
      <c r="H16" s="77">
        <v>53</v>
      </c>
      <c r="I16" s="77">
        <v>52</v>
      </c>
      <c r="J16" s="77">
        <v>57</v>
      </c>
      <c r="K16" s="77">
        <v>60</v>
      </c>
      <c r="L16" s="77">
        <v>62</v>
      </c>
      <c r="M16" s="77">
        <v>62</v>
      </c>
      <c r="N16" s="77">
        <v>61</v>
      </c>
      <c r="O16" s="77">
        <v>59</v>
      </c>
      <c r="P16" s="77">
        <v>59</v>
      </c>
      <c r="Q16" s="77">
        <v>64</v>
      </c>
      <c r="R16" s="77">
        <v>58</v>
      </c>
      <c r="S16" s="77">
        <v>59</v>
      </c>
      <c r="T16" s="77">
        <v>66</v>
      </c>
      <c r="U16" s="77">
        <v>67</v>
      </c>
      <c r="V16" s="77">
        <v>67</v>
      </c>
      <c r="W16" s="77">
        <v>68</v>
      </c>
    </row>
    <row r="17" spans="1:23" x14ac:dyDescent="0.2">
      <c r="A17" s="15" t="s">
        <v>79</v>
      </c>
      <c r="B17" s="77">
        <v>137</v>
      </c>
      <c r="C17" s="77">
        <v>129</v>
      </c>
      <c r="D17" s="77">
        <v>142</v>
      </c>
      <c r="E17" s="77">
        <v>145</v>
      </c>
      <c r="F17" s="77">
        <v>151</v>
      </c>
      <c r="G17" s="77">
        <v>153</v>
      </c>
      <c r="H17" s="77">
        <v>148</v>
      </c>
      <c r="I17" s="77">
        <v>140</v>
      </c>
      <c r="J17" s="77">
        <v>143</v>
      </c>
      <c r="K17" s="77">
        <v>144</v>
      </c>
      <c r="L17" s="77">
        <v>152</v>
      </c>
      <c r="M17" s="77">
        <v>157</v>
      </c>
      <c r="N17" s="77">
        <v>160</v>
      </c>
      <c r="O17" s="77">
        <v>160</v>
      </c>
      <c r="P17" s="77">
        <v>165</v>
      </c>
      <c r="Q17" s="77">
        <v>169</v>
      </c>
      <c r="R17" s="77">
        <v>163</v>
      </c>
      <c r="S17" s="77">
        <v>171</v>
      </c>
      <c r="T17" s="77">
        <v>171</v>
      </c>
      <c r="U17" s="77">
        <v>179</v>
      </c>
      <c r="V17" s="77">
        <v>176</v>
      </c>
      <c r="W17" s="77">
        <v>179</v>
      </c>
    </row>
    <row r="18" spans="1:23" x14ac:dyDescent="0.2">
      <c r="A18" s="15" t="s">
        <v>80</v>
      </c>
      <c r="B18" s="77">
        <v>104</v>
      </c>
      <c r="C18" s="77">
        <v>106</v>
      </c>
      <c r="D18" s="77">
        <v>119</v>
      </c>
      <c r="E18" s="77">
        <v>124</v>
      </c>
      <c r="F18" s="77">
        <v>122</v>
      </c>
      <c r="G18" s="77">
        <v>129</v>
      </c>
      <c r="H18" s="77">
        <v>122</v>
      </c>
      <c r="I18" s="77">
        <v>115</v>
      </c>
      <c r="J18" s="77">
        <v>120</v>
      </c>
      <c r="K18" s="77">
        <v>125</v>
      </c>
      <c r="L18" s="77">
        <v>134</v>
      </c>
      <c r="M18" s="77">
        <v>139</v>
      </c>
      <c r="N18" s="77">
        <v>138</v>
      </c>
      <c r="O18" s="77">
        <v>140</v>
      </c>
      <c r="P18" s="77">
        <v>146</v>
      </c>
      <c r="Q18" s="77">
        <v>150</v>
      </c>
      <c r="R18" s="77">
        <v>150</v>
      </c>
      <c r="S18" s="77">
        <v>151</v>
      </c>
      <c r="T18" s="77">
        <v>150</v>
      </c>
      <c r="U18" s="77">
        <v>156</v>
      </c>
      <c r="V18" s="77">
        <v>155</v>
      </c>
      <c r="W18" s="77">
        <v>154</v>
      </c>
    </row>
    <row r="19" spans="1:23" x14ac:dyDescent="0.2">
      <c r="A19" s="15" t="s">
        <v>3</v>
      </c>
      <c r="B19" s="77">
        <v>63</v>
      </c>
      <c r="C19" s="77">
        <v>66</v>
      </c>
      <c r="D19" s="77">
        <v>67</v>
      </c>
      <c r="E19" s="77">
        <v>66</v>
      </c>
      <c r="F19" s="77">
        <v>62</v>
      </c>
      <c r="G19" s="77">
        <v>66</v>
      </c>
      <c r="H19" s="77">
        <v>59</v>
      </c>
      <c r="I19" s="77">
        <v>58</v>
      </c>
      <c r="J19" s="77">
        <v>70</v>
      </c>
      <c r="K19" s="77">
        <v>70</v>
      </c>
      <c r="L19" s="77">
        <v>73</v>
      </c>
      <c r="M19" s="77">
        <v>71</v>
      </c>
      <c r="N19" s="77">
        <v>77</v>
      </c>
      <c r="O19" s="77">
        <v>77</v>
      </c>
      <c r="P19" s="77">
        <v>77</v>
      </c>
      <c r="Q19" s="77">
        <v>82</v>
      </c>
      <c r="R19" s="77">
        <v>82</v>
      </c>
      <c r="S19" s="77">
        <v>86</v>
      </c>
      <c r="T19" s="77">
        <v>84</v>
      </c>
      <c r="U19" s="77">
        <v>87</v>
      </c>
      <c r="V19" s="77">
        <v>86</v>
      </c>
      <c r="W19" s="77">
        <v>88</v>
      </c>
    </row>
    <row r="20" spans="1:23" x14ac:dyDescent="0.2">
      <c r="A20" s="15" t="s">
        <v>4</v>
      </c>
      <c r="B20" s="77">
        <v>64</v>
      </c>
      <c r="C20" s="77">
        <v>67</v>
      </c>
      <c r="D20" s="77">
        <v>68</v>
      </c>
      <c r="E20" s="77">
        <v>75</v>
      </c>
      <c r="F20" s="77">
        <v>77</v>
      </c>
      <c r="G20" s="77">
        <v>74</v>
      </c>
      <c r="H20" s="77">
        <v>74</v>
      </c>
      <c r="I20" s="77">
        <v>75</v>
      </c>
      <c r="J20" s="77">
        <v>76</v>
      </c>
      <c r="K20" s="77">
        <v>75</v>
      </c>
      <c r="L20" s="77">
        <v>76</v>
      </c>
      <c r="M20" s="77">
        <v>79</v>
      </c>
      <c r="N20" s="77">
        <v>76</v>
      </c>
      <c r="O20" s="77">
        <v>77</v>
      </c>
      <c r="P20" s="77">
        <v>77</v>
      </c>
      <c r="Q20" s="77">
        <v>83</v>
      </c>
      <c r="R20" s="77">
        <v>86</v>
      </c>
      <c r="S20" s="77">
        <v>93</v>
      </c>
      <c r="T20" s="77">
        <v>93</v>
      </c>
      <c r="U20" s="77">
        <v>93</v>
      </c>
      <c r="V20" s="77">
        <v>92</v>
      </c>
      <c r="W20" s="77">
        <v>96</v>
      </c>
    </row>
    <row r="21" spans="1:23" s="2" customFormat="1" x14ac:dyDescent="0.2">
      <c r="A21" s="9" t="s">
        <v>0</v>
      </c>
      <c r="B21" s="78">
        <v>968</v>
      </c>
      <c r="C21" s="78">
        <v>970</v>
      </c>
      <c r="D21" s="78">
        <v>1026</v>
      </c>
      <c r="E21" s="78">
        <v>1054</v>
      </c>
      <c r="F21" s="78">
        <v>1058</v>
      </c>
      <c r="G21" s="78">
        <v>1070</v>
      </c>
      <c r="H21" s="78">
        <v>1040</v>
      </c>
      <c r="I21" s="78">
        <v>984</v>
      </c>
      <c r="J21" s="78">
        <v>1058</v>
      </c>
      <c r="K21" s="78">
        <v>1075</v>
      </c>
      <c r="L21" s="78">
        <v>1105</v>
      </c>
      <c r="M21" s="78">
        <v>1127</v>
      </c>
      <c r="N21" s="78">
        <v>1145</v>
      </c>
      <c r="O21" s="78">
        <v>1158</v>
      </c>
      <c r="P21" s="78">
        <v>1163</v>
      </c>
      <c r="Q21" s="78">
        <v>1204</v>
      </c>
      <c r="R21" s="78">
        <v>1179</v>
      </c>
      <c r="S21" s="78">
        <v>1217</v>
      </c>
      <c r="T21" s="78">
        <v>1237</v>
      </c>
      <c r="U21" s="78">
        <v>1282</v>
      </c>
      <c r="V21" s="78">
        <v>1264</v>
      </c>
      <c r="W21" s="78">
        <v>1292</v>
      </c>
    </row>
  </sheetData>
  <phoneticPr fontId="1" type="noConversion"/>
  <hyperlinks>
    <hyperlink ref="A2" location="Sommaire!A1" display="Retour au menu &quot;Exploitation des films&quot;" xr:uid="{00000000-0004-0000-0D00-000000000000}"/>
  </hyperlinks>
  <pageMargins left="0.78740157499999996" right="0.78740157499999996" top="0.984251969" bottom="0.984251969" header="0.4921259845" footer="0.492125984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21"/>
  <sheetViews>
    <sheetView workbookViewId="0"/>
  </sheetViews>
  <sheetFormatPr baseColWidth="10" defaultColWidth="5.5703125" defaultRowHeight="12" x14ac:dyDescent="0.2"/>
  <cols>
    <col min="1" max="1" width="30.42578125" style="47" customWidth="1"/>
    <col min="2" max="4" width="5.42578125" style="47" bestFit="1" customWidth="1"/>
    <col min="5" max="18" width="5.42578125" style="48" bestFit="1" customWidth="1"/>
    <col min="19" max="19" width="5.42578125" style="47" bestFit="1" customWidth="1"/>
    <col min="20" max="16384" width="5.5703125" style="47"/>
  </cols>
  <sheetData>
    <row r="1" spans="1:23" s="36" customFormat="1" ht="12.75" x14ac:dyDescent="0.2">
      <c r="D1" s="37"/>
      <c r="E1" s="37"/>
      <c r="F1" s="37"/>
      <c r="G1" s="37"/>
      <c r="H1" s="37"/>
      <c r="I1" s="37"/>
      <c r="J1" s="37"/>
      <c r="K1" s="37"/>
      <c r="L1" s="37"/>
      <c r="M1" s="37"/>
      <c r="N1" s="37"/>
      <c r="O1" s="37"/>
      <c r="P1" s="37"/>
      <c r="Q1" s="37"/>
      <c r="R1" s="37"/>
      <c r="S1" s="37"/>
      <c r="T1" s="37"/>
      <c r="U1" s="37"/>
      <c r="V1" s="37"/>
    </row>
    <row r="2" spans="1:23" s="40" customFormat="1" ht="12.75" x14ac:dyDescent="0.2">
      <c r="A2" s="38" t="s">
        <v>32</v>
      </c>
      <c r="B2" s="38"/>
      <c r="C2" s="38"/>
      <c r="D2" s="39"/>
      <c r="E2" s="39"/>
      <c r="F2" s="39"/>
      <c r="G2" s="39"/>
      <c r="H2" s="39"/>
      <c r="I2" s="39"/>
      <c r="J2" s="39"/>
      <c r="K2" s="39"/>
      <c r="L2" s="39"/>
      <c r="M2" s="39"/>
      <c r="N2" s="39"/>
      <c r="O2" s="39"/>
      <c r="P2" s="39"/>
      <c r="Q2" s="39"/>
      <c r="R2" s="39"/>
      <c r="S2" s="39"/>
      <c r="T2" s="39"/>
      <c r="U2" s="39"/>
      <c r="V2" s="39"/>
    </row>
    <row r="3" spans="1:23" s="36" customFormat="1" ht="12.75" x14ac:dyDescent="0.2">
      <c r="D3" s="37"/>
      <c r="E3" s="37"/>
      <c r="F3" s="37"/>
      <c r="G3" s="37"/>
      <c r="H3" s="37"/>
      <c r="I3" s="37"/>
      <c r="J3" s="37"/>
      <c r="K3" s="37"/>
      <c r="L3" s="37"/>
      <c r="M3" s="37"/>
      <c r="N3" s="37"/>
      <c r="O3" s="37"/>
      <c r="P3" s="37"/>
      <c r="Q3" s="37"/>
      <c r="R3" s="37"/>
      <c r="S3" s="37"/>
      <c r="T3" s="37"/>
      <c r="U3" s="37"/>
      <c r="V3" s="37"/>
    </row>
    <row r="4" spans="1:23" s="36" customFormat="1" ht="12.75" x14ac:dyDescent="0.2">
      <c r="D4" s="37"/>
      <c r="E4" s="37"/>
      <c r="F4" s="37"/>
      <c r="G4" s="37"/>
      <c r="H4" s="37"/>
      <c r="I4" s="37"/>
      <c r="J4" s="37"/>
      <c r="K4" s="37"/>
      <c r="L4" s="37"/>
      <c r="M4" s="37"/>
      <c r="N4" s="37"/>
      <c r="O4" s="37"/>
      <c r="P4" s="37"/>
      <c r="Q4" s="37"/>
      <c r="R4" s="37"/>
      <c r="S4" s="37"/>
      <c r="T4" s="37"/>
      <c r="U4" s="37"/>
      <c r="V4" s="37"/>
    </row>
    <row r="5" spans="1:23" ht="12.75" x14ac:dyDescent="0.2">
      <c r="A5" s="46" t="s">
        <v>46</v>
      </c>
      <c r="B5" s="46"/>
      <c r="C5" s="46"/>
    </row>
    <row r="6" spans="1:23" ht="3" customHeight="1" x14ac:dyDescent="0.2"/>
    <row r="7" spans="1:23" s="49" customFormat="1" x14ac:dyDescent="0.2">
      <c r="A7" s="5"/>
      <c r="B7" s="76">
        <v>2002</v>
      </c>
      <c r="C7" s="76">
        <v>2003</v>
      </c>
      <c r="D7" s="76">
        <v>2004</v>
      </c>
      <c r="E7" s="76">
        <v>2005</v>
      </c>
      <c r="F7" s="76">
        <v>2006</v>
      </c>
      <c r="G7" s="76">
        <v>2007</v>
      </c>
      <c r="H7" s="76">
        <v>2008</v>
      </c>
      <c r="I7" s="76">
        <v>2009</v>
      </c>
      <c r="J7" s="76">
        <v>2010</v>
      </c>
      <c r="K7" s="76">
        <v>2011</v>
      </c>
      <c r="L7" s="76">
        <v>2012</v>
      </c>
      <c r="M7" s="76">
        <v>2013</v>
      </c>
      <c r="N7" s="76">
        <v>2014</v>
      </c>
      <c r="O7" s="76">
        <v>2015</v>
      </c>
      <c r="P7" s="76">
        <v>2016</v>
      </c>
      <c r="Q7" s="76">
        <v>2017</v>
      </c>
      <c r="R7" s="76">
        <v>2018</v>
      </c>
      <c r="S7" s="76">
        <v>2019</v>
      </c>
      <c r="T7" s="76">
        <v>2020</v>
      </c>
      <c r="U7" s="76">
        <v>2021</v>
      </c>
      <c r="V7" s="76">
        <v>2022</v>
      </c>
      <c r="W7" s="76">
        <v>2023</v>
      </c>
    </row>
    <row r="8" spans="1:23" x14ac:dyDescent="0.2">
      <c r="A8" s="7" t="s">
        <v>72</v>
      </c>
      <c r="B8" s="77">
        <v>262</v>
      </c>
      <c r="C8" s="77">
        <v>264</v>
      </c>
      <c r="D8" s="77">
        <v>289</v>
      </c>
      <c r="E8" s="77">
        <v>286</v>
      </c>
      <c r="F8" s="77">
        <v>292</v>
      </c>
      <c r="G8" s="77">
        <v>296</v>
      </c>
      <c r="H8" s="77">
        <v>290</v>
      </c>
      <c r="I8" s="77">
        <v>297</v>
      </c>
      <c r="J8" s="77">
        <v>297</v>
      </c>
      <c r="K8" s="77">
        <v>304</v>
      </c>
      <c r="L8" s="77">
        <v>294</v>
      </c>
      <c r="M8" s="77">
        <v>305</v>
      </c>
      <c r="N8" s="77">
        <v>319</v>
      </c>
      <c r="O8" s="77">
        <v>341</v>
      </c>
      <c r="P8" s="77">
        <v>323</v>
      </c>
      <c r="Q8" s="77">
        <v>356</v>
      </c>
      <c r="R8" s="77">
        <v>374</v>
      </c>
      <c r="S8" s="77">
        <v>391</v>
      </c>
      <c r="T8" s="77">
        <v>393</v>
      </c>
      <c r="U8" s="77">
        <v>398</v>
      </c>
      <c r="V8" s="77">
        <v>397</v>
      </c>
      <c r="W8" s="77">
        <v>406</v>
      </c>
    </row>
    <row r="9" spans="1:23" x14ac:dyDescent="0.2">
      <c r="A9" s="7" t="s">
        <v>73</v>
      </c>
      <c r="B9" s="77">
        <v>119</v>
      </c>
      <c r="C9" s="77">
        <v>114</v>
      </c>
      <c r="D9" s="77">
        <v>119</v>
      </c>
      <c r="E9" s="77">
        <v>134</v>
      </c>
      <c r="F9" s="77">
        <v>128</v>
      </c>
      <c r="G9" s="77">
        <v>138</v>
      </c>
      <c r="H9" s="77">
        <v>144</v>
      </c>
      <c r="I9" s="77">
        <v>131</v>
      </c>
      <c r="J9" s="77">
        <v>143</v>
      </c>
      <c r="K9" s="77">
        <v>143</v>
      </c>
      <c r="L9" s="77">
        <v>137</v>
      </c>
      <c r="M9" s="77">
        <v>142</v>
      </c>
      <c r="N9" s="77">
        <v>155</v>
      </c>
      <c r="O9" s="77">
        <v>160</v>
      </c>
      <c r="P9" s="77">
        <v>146</v>
      </c>
      <c r="Q9" s="77">
        <v>152</v>
      </c>
      <c r="R9" s="77">
        <v>144</v>
      </c>
      <c r="S9" s="77">
        <v>156</v>
      </c>
      <c r="T9" s="77">
        <v>166</v>
      </c>
      <c r="U9" s="77">
        <v>179</v>
      </c>
      <c r="V9" s="77">
        <v>179</v>
      </c>
      <c r="W9" s="77">
        <v>195</v>
      </c>
    </row>
    <row r="10" spans="1:23" x14ac:dyDescent="0.2">
      <c r="A10" s="7" t="s">
        <v>1</v>
      </c>
      <c r="B10" s="77">
        <v>122</v>
      </c>
      <c r="C10" s="77">
        <v>129</v>
      </c>
      <c r="D10" s="77">
        <v>131</v>
      </c>
      <c r="E10" s="77">
        <v>132</v>
      </c>
      <c r="F10" s="77">
        <v>136</v>
      </c>
      <c r="G10" s="77">
        <v>141</v>
      </c>
      <c r="H10" s="77">
        <v>149</v>
      </c>
      <c r="I10" s="77">
        <v>145</v>
      </c>
      <c r="J10" s="77">
        <v>156</v>
      </c>
      <c r="K10" s="77">
        <v>156</v>
      </c>
      <c r="L10" s="77">
        <v>157</v>
      </c>
      <c r="M10" s="77">
        <v>164</v>
      </c>
      <c r="N10" s="77">
        <v>169</v>
      </c>
      <c r="O10" s="77">
        <v>171</v>
      </c>
      <c r="P10" s="77">
        <v>178</v>
      </c>
      <c r="Q10" s="77">
        <v>185</v>
      </c>
      <c r="R10" s="77">
        <v>187</v>
      </c>
      <c r="S10" s="77">
        <v>181</v>
      </c>
      <c r="T10" s="77">
        <v>180</v>
      </c>
      <c r="U10" s="77">
        <v>193</v>
      </c>
      <c r="V10" s="77">
        <v>193</v>
      </c>
      <c r="W10" s="77">
        <v>205</v>
      </c>
    </row>
    <row r="11" spans="1:23" x14ac:dyDescent="0.2">
      <c r="A11" s="7" t="s">
        <v>74</v>
      </c>
      <c r="B11" s="77">
        <v>54</v>
      </c>
      <c r="C11" s="77">
        <v>53</v>
      </c>
      <c r="D11" s="77">
        <v>53</v>
      </c>
      <c r="E11" s="77">
        <v>64</v>
      </c>
      <c r="F11" s="77">
        <v>67</v>
      </c>
      <c r="G11" s="77">
        <v>75</v>
      </c>
      <c r="H11" s="77">
        <v>78</v>
      </c>
      <c r="I11" s="77">
        <v>73</v>
      </c>
      <c r="J11" s="77">
        <v>95</v>
      </c>
      <c r="K11" s="77">
        <v>101</v>
      </c>
      <c r="L11" s="77">
        <v>103</v>
      </c>
      <c r="M11" s="77">
        <v>103</v>
      </c>
      <c r="N11" s="77">
        <v>105</v>
      </c>
      <c r="O11" s="77">
        <v>106</v>
      </c>
      <c r="P11" s="77">
        <v>106</v>
      </c>
      <c r="Q11" s="77">
        <v>109</v>
      </c>
      <c r="R11" s="77">
        <v>104</v>
      </c>
      <c r="S11" s="77">
        <v>94</v>
      </c>
      <c r="T11" s="77">
        <v>109</v>
      </c>
      <c r="U11" s="77">
        <v>108</v>
      </c>
      <c r="V11" s="77">
        <v>105</v>
      </c>
      <c r="W11" s="77">
        <v>112</v>
      </c>
    </row>
    <row r="12" spans="1:23" x14ac:dyDescent="0.2">
      <c r="A12" s="7" t="s">
        <v>5</v>
      </c>
      <c r="B12" s="77">
        <v>11</v>
      </c>
      <c r="C12" s="77">
        <v>10</v>
      </c>
      <c r="D12" s="77">
        <v>11</v>
      </c>
      <c r="E12" s="77">
        <v>11</v>
      </c>
      <c r="F12" s="77">
        <v>9</v>
      </c>
      <c r="G12" s="77">
        <v>11</v>
      </c>
      <c r="H12" s="77">
        <v>7</v>
      </c>
      <c r="I12" s="77">
        <v>2</v>
      </c>
      <c r="J12" s="77">
        <v>2</v>
      </c>
      <c r="K12" s="77">
        <v>3</v>
      </c>
      <c r="L12" s="77">
        <v>4</v>
      </c>
      <c r="M12" s="77">
        <v>3</v>
      </c>
      <c r="N12" s="77">
        <v>3</v>
      </c>
      <c r="O12" s="77">
        <v>3</v>
      </c>
      <c r="P12" s="77">
        <v>3</v>
      </c>
      <c r="Q12" s="77">
        <v>9</v>
      </c>
      <c r="R12" s="77">
        <v>9</v>
      </c>
      <c r="S12" s="77">
        <v>9</v>
      </c>
      <c r="T12" s="77">
        <v>9</v>
      </c>
      <c r="U12" s="77">
        <v>17</v>
      </c>
      <c r="V12" s="77">
        <v>15</v>
      </c>
      <c r="W12" s="77">
        <v>17</v>
      </c>
    </row>
    <row r="13" spans="1:23" x14ac:dyDescent="0.2">
      <c r="A13" s="7" t="s">
        <v>77</v>
      </c>
      <c r="B13" s="77">
        <v>135</v>
      </c>
      <c r="C13" s="77">
        <v>136</v>
      </c>
      <c r="D13" s="77">
        <v>150</v>
      </c>
      <c r="E13" s="77">
        <v>153</v>
      </c>
      <c r="F13" s="77">
        <v>166</v>
      </c>
      <c r="G13" s="77">
        <v>158</v>
      </c>
      <c r="H13" s="77">
        <v>156</v>
      </c>
      <c r="I13" s="77">
        <v>155</v>
      </c>
      <c r="J13" s="77">
        <v>161</v>
      </c>
      <c r="K13" s="77">
        <v>156</v>
      </c>
      <c r="L13" s="77">
        <v>166</v>
      </c>
      <c r="M13" s="77">
        <v>160</v>
      </c>
      <c r="N13" s="77">
        <v>172</v>
      </c>
      <c r="O13" s="77">
        <v>186</v>
      </c>
      <c r="P13" s="77">
        <v>192</v>
      </c>
      <c r="Q13" s="77">
        <v>196</v>
      </c>
      <c r="R13" s="77">
        <v>189</v>
      </c>
      <c r="S13" s="77">
        <v>194</v>
      </c>
      <c r="T13" s="77">
        <v>224</v>
      </c>
      <c r="U13" s="77">
        <v>208</v>
      </c>
      <c r="V13" s="77">
        <v>205</v>
      </c>
      <c r="W13" s="77">
        <v>215</v>
      </c>
    </row>
    <row r="14" spans="1:23" x14ac:dyDescent="0.2">
      <c r="A14" s="7" t="s">
        <v>78</v>
      </c>
      <c r="B14" s="77">
        <v>136</v>
      </c>
      <c r="C14" s="77">
        <v>116</v>
      </c>
      <c r="D14" s="77">
        <v>124</v>
      </c>
      <c r="E14" s="77">
        <v>115</v>
      </c>
      <c r="F14" s="77">
        <v>132</v>
      </c>
      <c r="G14" s="77">
        <v>160</v>
      </c>
      <c r="H14" s="77">
        <v>153</v>
      </c>
      <c r="I14" s="77">
        <v>130</v>
      </c>
      <c r="J14" s="77">
        <v>148</v>
      </c>
      <c r="K14" s="77">
        <v>148</v>
      </c>
      <c r="L14" s="77">
        <v>147</v>
      </c>
      <c r="M14" s="77">
        <v>139</v>
      </c>
      <c r="N14" s="77">
        <v>159</v>
      </c>
      <c r="O14" s="77">
        <v>163</v>
      </c>
      <c r="P14" s="77">
        <v>173</v>
      </c>
      <c r="Q14" s="77">
        <v>178</v>
      </c>
      <c r="R14" s="77">
        <v>162</v>
      </c>
      <c r="S14" s="77">
        <v>139</v>
      </c>
      <c r="T14" s="77">
        <v>162</v>
      </c>
      <c r="U14" s="77">
        <v>176</v>
      </c>
      <c r="V14" s="77">
        <v>176</v>
      </c>
      <c r="W14" s="77">
        <v>178</v>
      </c>
    </row>
    <row r="15" spans="1:23" x14ac:dyDescent="0.2">
      <c r="A15" s="7" t="s">
        <v>2</v>
      </c>
      <c r="B15" s="77">
        <v>301</v>
      </c>
      <c r="C15" s="77">
        <v>293</v>
      </c>
      <c r="D15" s="77">
        <v>302</v>
      </c>
      <c r="E15" s="77">
        <v>317</v>
      </c>
      <c r="F15" s="77">
        <v>325</v>
      </c>
      <c r="G15" s="77">
        <v>318</v>
      </c>
      <c r="H15" s="77">
        <v>302</v>
      </c>
      <c r="I15" s="77">
        <v>298</v>
      </c>
      <c r="J15" s="77">
        <v>311</v>
      </c>
      <c r="K15" s="77">
        <v>332</v>
      </c>
      <c r="L15" s="77">
        <v>324</v>
      </c>
      <c r="M15" s="77">
        <v>320</v>
      </c>
      <c r="N15" s="77">
        <v>328</v>
      </c>
      <c r="O15" s="77">
        <v>316</v>
      </c>
      <c r="P15" s="77">
        <v>322</v>
      </c>
      <c r="Q15" s="77">
        <v>323</v>
      </c>
      <c r="R15" s="77">
        <v>315</v>
      </c>
      <c r="S15" s="77">
        <v>348</v>
      </c>
      <c r="T15" s="77">
        <v>352</v>
      </c>
      <c r="U15" s="77">
        <v>364</v>
      </c>
      <c r="V15" s="77">
        <v>366</v>
      </c>
      <c r="W15" s="77">
        <v>372</v>
      </c>
    </row>
    <row r="16" spans="1:23" x14ac:dyDescent="0.2">
      <c r="A16" s="7" t="s">
        <v>75</v>
      </c>
      <c r="B16" s="77">
        <v>99</v>
      </c>
      <c r="C16" s="77">
        <v>116</v>
      </c>
      <c r="D16" s="77">
        <v>118</v>
      </c>
      <c r="E16" s="77">
        <v>122</v>
      </c>
      <c r="F16" s="77">
        <v>126</v>
      </c>
      <c r="G16" s="77">
        <v>127</v>
      </c>
      <c r="H16" s="77">
        <v>121</v>
      </c>
      <c r="I16" s="77">
        <v>124</v>
      </c>
      <c r="J16" s="77">
        <v>130</v>
      </c>
      <c r="K16" s="77">
        <v>133</v>
      </c>
      <c r="L16" s="77">
        <v>139</v>
      </c>
      <c r="M16" s="77">
        <v>136</v>
      </c>
      <c r="N16" s="77">
        <v>134</v>
      </c>
      <c r="O16" s="77">
        <v>129</v>
      </c>
      <c r="P16" s="77">
        <v>127</v>
      </c>
      <c r="Q16" s="77">
        <v>135</v>
      </c>
      <c r="R16" s="77">
        <v>130</v>
      </c>
      <c r="S16" s="77">
        <v>118</v>
      </c>
      <c r="T16" s="77">
        <v>143</v>
      </c>
      <c r="U16" s="77">
        <v>144</v>
      </c>
      <c r="V16" s="77">
        <v>151</v>
      </c>
      <c r="W16" s="77">
        <v>157</v>
      </c>
    </row>
    <row r="17" spans="1:23" x14ac:dyDescent="0.2">
      <c r="A17" s="7" t="s">
        <v>79</v>
      </c>
      <c r="B17" s="77">
        <v>229</v>
      </c>
      <c r="C17" s="77">
        <v>213</v>
      </c>
      <c r="D17" s="77">
        <v>227</v>
      </c>
      <c r="E17" s="77">
        <v>251</v>
      </c>
      <c r="F17" s="77">
        <v>252</v>
      </c>
      <c r="G17" s="77">
        <v>269</v>
      </c>
      <c r="H17" s="77">
        <v>265</v>
      </c>
      <c r="I17" s="77">
        <v>247</v>
      </c>
      <c r="J17" s="77">
        <v>253</v>
      </c>
      <c r="K17" s="77">
        <v>259</v>
      </c>
      <c r="L17" s="77">
        <v>273</v>
      </c>
      <c r="M17" s="77">
        <v>286</v>
      </c>
      <c r="N17" s="77">
        <v>291</v>
      </c>
      <c r="O17" s="77">
        <v>293</v>
      </c>
      <c r="P17" s="77">
        <v>305</v>
      </c>
      <c r="Q17" s="77">
        <v>325</v>
      </c>
      <c r="R17" s="77">
        <v>311</v>
      </c>
      <c r="S17" s="77">
        <v>333</v>
      </c>
      <c r="T17" s="77">
        <v>341</v>
      </c>
      <c r="U17" s="77">
        <v>367</v>
      </c>
      <c r="V17" s="77">
        <v>362</v>
      </c>
      <c r="W17" s="77">
        <v>371</v>
      </c>
    </row>
    <row r="18" spans="1:23" x14ac:dyDescent="0.2">
      <c r="A18" s="7" t="s">
        <v>80</v>
      </c>
      <c r="B18" s="77">
        <v>181</v>
      </c>
      <c r="C18" s="77">
        <v>174</v>
      </c>
      <c r="D18" s="77">
        <v>194</v>
      </c>
      <c r="E18" s="77">
        <v>200</v>
      </c>
      <c r="F18" s="77">
        <v>209</v>
      </c>
      <c r="G18" s="77">
        <v>215</v>
      </c>
      <c r="H18" s="77">
        <v>212</v>
      </c>
      <c r="I18" s="77">
        <v>201</v>
      </c>
      <c r="J18" s="77">
        <v>210</v>
      </c>
      <c r="K18" s="77">
        <v>217</v>
      </c>
      <c r="L18" s="77">
        <v>227</v>
      </c>
      <c r="M18" s="77">
        <v>243</v>
      </c>
      <c r="N18" s="77">
        <v>242</v>
      </c>
      <c r="O18" s="77">
        <v>251</v>
      </c>
      <c r="P18" s="77">
        <v>263</v>
      </c>
      <c r="Q18" s="77">
        <v>267</v>
      </c>
      <c r="R18" s="77">
        <v>266</v>
      </c>
      <c r="S18" s="77">
        <v>285</v>
      </c>
      <c r="T18" s="77">
        <v>275</v>
      </c>
      <c r="U18" s="77">
        <v>303</v>
      </c>
      <c r="V18" s="77">
        <v>292</v>
      </c>
      <c r="W18" s="77">
        <v>304</v>
      </c>
    </row>
    <row r="19" spans="1:23" x14ac:dyDescent="0.2">
      <c r="A19" s="7" t="s">
        <v>3</v>
      </c>
      <c r="B19" s="77">
        <v>113</v>
      </c>
      <c r="C19" s="77">
        <v>124</v>
      </c>
      <c r="D19" s="77">
        <v>110</v>
      </c>
      <c r="E19" s="77">
        <v>112</v>
      </c>
      <c r="F19" s="77">
        <v>123</v>
      </c>
      <c r="G19" s="77">
        <v>131</v>
      </c>
      <c r="H19" s="77">
        <v>114</v>
      </c>
      <c r="I19" s="77">
        <v>119</v>
      </c>
      <c r="J19" s="77">
        <v>139</v>
      </c>
      <c r="K19" s="77">
        <v>135</v>
      </c>
      <c r="L19" s="77">
        <v>134</v>
      </c>
      <c r="M19" s="77">
        <v>143</v>
      </c>
      <c r="N19" s="77">
        <v>151</v>
      </c>
      <c r="O19" s="77">
        <v>154</v>
      </c>
      <c r="P19" s="77">
        <v>143</v>
      </c>
      <c r="Q19" s="77">
        <v>153</v>
      </c>
      <c r="R19" s="77">
        <v>159</v>
      </c>
      <c r="S19" s="77">
        <v>169</v>
      </c>
      <c r="T19" s="77">
        <v>169</v>
      </c>
      <c r="U19" s="77">
        <v>176</v>
      </c>
      <c r="V19" s="77">
        <v>175</v>
      </c>
      <c r="W19" s="77">
        <v>180</v>
      </c>
    </row>
    <row r="20" spans="1:23" x14ac:dyDescent="0.2">
      <c r="A20" s="7" t="s">
        <v>4</v>
      </c>
      <c r="B20" s="77">
        <v>141</v>
      </c>
      <c r="C20" s="77">
        <v>139</v>
      </c>
      <c r="D20" s="77">
        <v>137</v>
      </c>
      <c r="E20" s="77">
        <v>149</v>
      </c>
      <c r="F20" s="77">
        <v>153</v>
      </c>
      <c r="G20" s="77">
        <v>151</v>
      </c>
      <c r="H20" s="77">
        <v>153</v>
      </c>
      <c r="I20" s="77">
        <v>155</v>
      </c>
      <c r="J20" s="77">
        <v>164</v>
      </c>
      <c r="K20" s="77">
        <v>159</v>
      </c>
      <c r="L20" s="77">
        <v>156</v>
      </c>
      <c r="M20" s="77">
        <v>160</v>
      </c>
      <c r="N20" s="77">
        <v>153</v>
      </c>
      <c r="O20" s="77">
        <v>154</v>
      </c>
      <c r="P20" s="77">
        <v>159</v>
      </c>
      <c r="Q20" s="77">
        <v>170</v>
      </c>
      <c r="R20" s="77">
        <v>176</v>
      </c>
      <c r="S20" s="77">
        <v>189</v>
      </c>
      <c r="T20" s="77">
        <v>186</v>
      </c>
      <c r="U20" s="77">
        <v>192</v>
      </c>
      <c r="V20" s="77">
        <v>186</v>
      </c>
      <c r="W20" s="77">
        <v>199</v>
      </c>
    </row>
    <row r="21" spans="1:23" s="49" customFormat="1" x14ac:dyDescent="0.2">
      <c r="A21" s="50" t="s">
        <v>0</v>
      </c>
      <c r="B21" s="93">
        <v>1903</v>
      </c>
      <c r="C21" s="93">
        <v>1881</v>
      </c>
      <c r="D21" s="93">
        <v>1965</v>
      </c>
      <c r="E21" s="93">
        <v>2046</v>
      </c>
      <c r="F21" s="93">
        <v>2118</v>
      </c>
      <c r="G21" s="93">
        <v>2190</v>
      </c>
      <c r="H21" s="93">
        <v>2144</v>
      </c>
      <c r="I21" s="93">
        <v>2077</v>
      </c>
      <c r="J21" s="93">
        <v>2209</v>
      </c>
      <c r="K21" s="93">
        <v>2246</v>
      </c>
      <c r="L21" s="93">
        <v>2261</v>
      </c>
      <c r="M21" s="93">
        <v>2304</v>
      </c>
      <c r="N21" s="93">
        <v>2381</v>
      </c>
      <c r="O21" s="93">
        <v>2427</v>
      </c>
      <c r="P21" s="93">
        <v>2440</v>
      </c>
      <c r="Q21" s="93">
        <v>2558</v>
      </c>
      <c r="R21" s="93">
        <v>2526</v>
      </c>
      <c r="S21" s="93">
        <v>2606</v>
      </c>
      <c r="T21" s="93">
        <v>2709</v>
      </c>
      <c r="U21" s="93">
        <v>2825</v>
      </c>
      <c r="V21" s="93">
        <v>2802</v>
      </c>
      <c r="W21" s="93">
        <v>2911</v>
      </c>
    </row>
  </sheetData>
  <hyperlinks>
    <hyperlink ref="A2" location="Sommaire!A1" display="Retour au menu &quot;Exploitation des films&quot;" xr:uid="{00000000-0004-0000-0E00-000000000000}"/>
  </hyperlinks>
  <pageMargins left="0.78740157499999996" right="0.78740157499999996" top="0.984251969" bottom="0.984251969" header="0.4921259845" footer="0.492125984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23"/>
  <sheetViews>
    <sheetView workbookViewId="0"/>
  </sheetViews>
  <sheetFormatPr baseColWidth="10" defaultColWidth="5.5703125" defaultRowHeight="12" x14ac:dyDescent="0.2"/>
  <cols>
    <col min="1" max="1" width="30.42578125" style="47" customWidth="1"/>
    <col min="2" max="4" width="7.42578125" style="47" bestFit="1" customWidth="1"/>
    <col min="5" max="18" width="7.42578125" style="48" bestFit="1" customWidth="1"/>
    <col min="19" max="22" width="7.42578125" style="47" bestFit="1" customWidth="1"/>
    <col min="23" max="23" width="7.5703125" style="47" customWidth="1"/>
    <col min="24" max="31" width="5.5703125" style="47"/>
    <col min="32" max="32" width="10" style="47" bestFit="1" customWidth="1"/>
    <col min="33" max="16384" width="5.5703125" style="47"/>
  </cols>
  <sheetData>
    <row r="1" spans="1:23" s="36" customFormat="1" ht="12.75" x14ac:dyDescent="0.2">
      <c r="D1" s="37"/>
      <c r="E1" s="37"/>
      <c r="F1" s="37"/>
      <c r="G1" s="37"/>
      <c r="H1" s="37"/>
      <c r="I1" s="37"/>
      <c r="J1" s="37"/>
      <c r="K1" s="37"/>
      <c r="L1" s="37"/>
      <c r="M1" s="37"/>
      <c r="N1" s="37"/>
      <c r="O1" s="37"/>
      <c r="P1" s="37"/>
      <c r="Q1" s="37"/>
      <c r="R1" s="37"/>
      <c r="S1" s="37"/>
      <c r="T1" s="37"/>
      <c r="U1" s="37"/>
      <c r="V1" s="37"/>
      <c r="W1" s="37"/>
    </row>
    <row r="2" spans="1:23" s="40" customFormat="1" ht="12.75" x14ac:dyDescent="0.2">
      <c r="A2" s="38" t="s">
        <v>32</v>
      </c>
      <c r="B2" s="38"/>
      <c r="C2" s="38"/>
      <c r="D2" s="39"/>
      <c r="E2" s="39"/>
      <c r="F2" s="39"/>
      <c r="G2" s="39"/>
      <c r="H2" s="39"/>
      <c r="I2" s="39"/>
      <c r="J2" s="39"/>
      <c r="K2" s="39"/>
      <c r="L2" s="39"/>
      <c r="M2" s="39"/>
      <c r="N2" s="39"/>
      <c r="O2" s="39"/>
      <c r="P2" s="39"/>
      <c r="Q2" s="39"/>
      <c r="R2" s="39"/>
      <c r="S2" s="39"/>
      <c r="T2" s="39"/>
      <c r="U2" s="39"/>
      <c r="V2" s="39"/>
      <c r="W2" s="39"/>
    </row>
    <row r="3" spans="1:23" s="36" customFormat="1" ht="12.75" x14ac:dyDescent="0.2">
      <c r="D3" s="37"/>
      <c r="E3" s="37"/>
      <c r="F3" s="37"/>
      <c r="G3" s="37"/>
      <c r="H3" s="37"/>
      <c r="I3" s="37"/>
      <c r="J3" s="37"/>
      <c r="K3" s="37"/>
      <c r="L3" s="37"/>
      <c r="M3" s="37"/>
      <c r="N3" s="37"/>
      <c r="O3" s="37"/>
      <c r="P3" s="37"/>
      <c r="Q3" s="37"/>
      <c r="R3" s="37"/>
      <c r="S3" s="37"/>
      <c r="T3" s="37"/>
      <c r="U3" s="37"/>
      <c r="V3" s="37"/>
      <c r="W3" s="37"/>
    </row>
    <row r="4" spans="1:23" s="36" customFormat="1" ht="12.75" x14ac:dyDescent="0.2">
      <c r="D4" s="37"/>
      <c r="E4" s="37"/>
      <c r="F4" s="37"/>
      <c r="G4" s="37"/>
      <c r="H4" s="37"/>
      <c r="I4" s="37"/>
      <c r="J4" s="37"/>
      <c r="K4" s="37"/>
      <c r="L4" s="37"/>
      <c r="M4" s="37"/>
      <c r="N4" s="37"/>
      <c r="O4" s="37"/>
      <c r="P4" s="37"/>
      <c r="Q4" s="37"/>
      <c r="R4" s="37"/>
      <c r="S4" s="37"/>
      <c r="T4" s="37"/>
      <c r="U4" s="37"/>
      <c r="V4" s="37"/>
      <c r="W4" s="37"/>
    </row>
    <row r="5" spans="1:23" ht="12.75" x14ac:dyDescent="0.2">
      <c r="A5" s="46" t="s">
        <v>53</v>
      </c>
      <c r="B5" s="46"/>
      <c r="C5" s="46"/>
    </row>
    <row r="6" spans="1:23" ht="3" customHeight="1" x14ac:dyDescent="0.2"/>
    <row r="7" spans="1:23" s="49" customFormat="1" x14ac:dyDescent="0.2">
      <c r="A7" s="20"/>
      <c r="B7" s="79">
        <v>2002</v>
      </c>
      <c r="C7" s="79">
        <v>2003</v>
      </c>
      <c r="D7" s="79">
        <v>2004</v>
      </c>
      <c r="E7" s="79">
        <v>2005</v>
      </c>
      <c r="F7" s="79">
        <v>2006</v>
      </c>
      <c r="G7" s="79">
        <v>2007</v>
      </c>
      <c r="H7" s="79">
        <v>2008</v>
      </c>
      <c r="I7" s="79">
        <v>2009</v>
      </c>
      <c r="J7" s="79">
        <v>2010</v>
      </c>
      <c r="K7" s="79">
        <v>2011</v>
      </c>
      <c r="L7" s="79">
        <v>2012</v>
      </c>
      <c r="M7" s="79">
        <v>2013</v>
      </c>
      <c r="N7" s="79">
        <v>2014</v>
      </c>
      <c r="O7" s="79">
        <v>2015</v>
      </c>
      <c r="P7" s="79">
        <v>2016</v>
      </c>
      <c r="Q7" s="79">
        <v>2017</v>
      </c>
      <c r="R7" s="79">
        <v>2018</v>
      </c>
      <c r="S7" s="79">
        <v>2019</v>
      </c>
      <c r="T7" s="79">
        <v>2020</v>
      </c>
      <c r="U7" s="79">
        <v>2021</v>
      </c>
      <c r="V7" s="79">
        <v>2022</v>
      </c>
      <c r="W7" s="79">
        <v>2023</v>
      </c>
    </row>
    <row r="8" spans="1:23" x14ac:dyDescent="0.2">
      <c r="A8" s="7" t="s">
        <v>72</v>
      </c>
      <c r="B8" s="80">
        <v>45662</v>
      </c>
      <c r="C8" s="80">
        <v>46902</v>
      </c>
      <c r="D8" s="80">
        <v>50579</v>
      </c>
      <c r="E8" s="80">
        <v>46447</v>
      </c>
      <c r="F8" s="80">
        <v>48877</v>
      </c>
      <c r="G8" s="80">
        <v>48562</v>
      </c>
      <c r="H8" s="80">
        <v>47716</v>
      </c>
      <c r="I8" s="80">
        <v>48828</v>
      </c>
      <c r="J8" s="80">
        <v>48692</v>
      </c>
      <c r="K8" s="80">
        <v>50206</v>
      </c>
      <c r="L8" s="80">
        <v>47429</v>
      </c>
      <c r="M8" s="80">
        <v>49550</v>
      </c>
      <c r="N8" s="80">
        <v>51557</v>
      </c>
      <c r="O8" s="80">
        <v>56455</v>
      </c>
      <c r="P8" s="80">
        <v>51779</v>
      </c>
      <c r="Q8" s="80">
        <v>57585</v>
      </c>
      <c r="R8" s="80">
        <v>60202</v>
      </c>
      <c r="S8" s="80">
        <v>63147</v>
      </c>
      <c r="T8" s="80">
        <v>63567</v>
      </c>
      <c r="U8" s="80">
        <v>64548</v>
      </c>
      <c r="V8" s="80">
        <v>64038</v>
      </c>
      <c r="W8" s="80">
        <v>65646</v>
      </c>
    </row>
    <row r="9" spans="1:23" x14ac:dyDescent="0.2">
      <c r="A9" s="7" t="s">
        <v>73</v>
      </c>
      <c r="B9" s="80">
        <v>19985</v>
      </c>
      <c r="C9" s="80">
        <v>19900</v>
      </c>
      <c r="D9" s="80">
        <v>21415</v>
      </c>
      <c r="E9" s="80">
        <v>23069</v>
      </c>
      <c r="F9" s="80">
        <v>21951</v>
      </c>
      <c r="G9" s="80">
        <v>24281</v>
      </c>
      <c r="H9" s="80">
        <v>25222</v>
      </c>
      <c r="I9" s="80">
        <v>23186</v>
      </c>
      <c r="J9" s="80">
        <v>25515</v>
      </c>
      <c r="K9" s="80">
        <v>25565</v>
      </c>
      <c r="L9" s="80">
        <v>24679</v>
      </c>
      <c r="M9" s="80">
        <v>25222</v>
      </c>
      <c r="N9" s="80">
        <v>27295</v>
      </c>
      <c r="O9" s="80">
        <v>28872</v>
      </c>
      <c r="P9" s="80">
        <v>25712</v>
      </c>
      <c r="Q9" s="80">
        <v>27396</v>
      </c>
      <c r="R9" s="80">
        <v>26326</v>
      </c>
      <c r="S9" s="80">
        <v>28353</v>
      </c>
      <c r="T9" s="80">
        <v>29620</v>
      </c>
      <c r="U9" s="80">
        <v>31557</v>
      </c>
      <c r="V9" s="80">
        <v>31442</v>
      </c>
      <c r="W9" s="80">
        <v>33380</v>
      </c>
    </row>
    <row r="10" spans="1:23" x14ac:dyDescent="0.2">
      <c r="A10" s="7" t="s">
        <v>1</v>
      </c>
      <c r="B10" s="80">
        <v>26498</v>
      </c>
      <c r="C10" s="80">
        <v>28375</v>
      </c>
      <c r="D10" s="80">
        <v>28452</v>
      </c>
      <c r="E10" s="80">
        <v>26610</v>
      </c>
      <c r="F10" s="80">
        <v>26675</v>
      </c>
      <c r="G10" s="80">
        <v>27648</v>
      </c>
      <c r="H10" s="80">
        <v>28663</v>
      </c>
      <c r="I10" s="80">
        <v>27767</v>
      </c>
      <c r="J10" s="80">
        <v>30141</v>
      </c>
      <c r="K10" s="80">
        <v>29654</v>
      </c>
      <c r="L10" s="80">
        <v>29981</v>
      </c>
      <c r="M10" s="80">
        <v>31037</v>
      </c>
      <c r="N10" s="80">
        <v>32025</v>
      </c>
      <c r="O10" s="80">
        <v>32469</v>
      </c>
      <c r="P10" s="80">
        <v>33918</v>
      </c>
      <c r="Q10" s="80">
        <v>35044</v>
      </c>
      <c r="R10" s="80">
        <v>35179</v>
      </c>
      <c r="S10" s="80">
        <v>33743</v>
      </c>
      <c r="T10" s="80">
        <v>33086</v>
      </c>
      <c r="U10" s="80">
        <v>35391</v>
      </c>
      <c r="V10" s="80">
        <v>35396</v>
      </c>
      <c r="W10" s="80">
        <v>36382</v>
      </c>
    </row>
    <row r="11" spans="1:23" x14ac:dyDescent="0.2">
      <c r="A11" s="7" t="s">
        <v>74</v>
      </c>
      <c r="B11" s="80">
        <v>10487</v>
      </c>
      <c r="C11" s="80">
        <v>10408</v>
      </c>
      <c r="D11" s="80">
        <v>10044</v>
      </c>
      <c r="E11" s="80">
        <v>11018</v>
      </c>
      <c r="F11" s="80">
        <v>11247</v>
      </c>
      <c r="G11" s="80">
        <v>13204</v>
      </c>
      <c r="H11" s="80">
        <v>13771</v>
      </c>
      <c r="I11" s="80">
        <v>13022</v>
      </c>
      <c r="J11" s="80">
        <v>16073</v>
      </c>
      <c r="K11" s="80">
        <v>17017</v>
      </c>
      <c r="L11" s="80">
        <v>17163</v>
      </c>
      <c r="M11" s="80">
        <v>17368</v>
      </c>
      <c r="N11" s="80">
        <v>17669</v>
      </c>
      <c r="O11" s="80">
        <v>18500</v>
      </c>
      <c r="P11" s="80">
        <v>17839</v>
      </c>
      <c r="Q11" s="80">
        <v>18906</v>
      </c>
      <c r="R11" s="80">
        <v>18193</v>
      </c>
      <c r="S11" s="80">
        <v>16867</v>
      </c>
      <c r="T11" s="80">
        <v>19073</v>
      </c>
      <c r="U11" s="80">
        <v>18691</v>
      </c>
      <c r="V11" s="80">
        <v>18280</v>
      </c>
      <c r="W11" s="80">
        <v>19243</v>
      </c>
    </row>
    <row r="12" spans="1:23" x14ac:dyDescent="0.2">
      <c r="A12" s="7" t="s">
        <v>5</v>
      </c>
      <c r="B12" s="80">
        <v>2456</v>
      </c>
      <c r="C12" s="80">
        <v>2231</v>
      </c>
      <c r="D12" s="80">
        <v>2456</v>
      </c>
      <c r="E12" s="80">
        <v>2294</v>
      </c>
      <c r="F12" s="80">
        <v>1679</v>
      </c>
      <c r="G12" s="80">
        <v>2294</v>
      </c>
      <c r="H12" s="80">
        <v>1550</v>
      </c>
      <c r="I12" s="80">
        <v>344</v>
      </c>
      <c r="J12" s="80">
        <v>344</v>
      </c>
      <c r="K12" s="80">
        <v>642</v>
      </c>
      <c r="L12" s="80">
        <v>867</v>
      </c>
      <c r="M12" s="80">
        <v>642</v>
      </c>
      <c r="N12" s="80">
        <v>642</v>
      </c>
      <c r="O12" s="80">
        <v>642</v>
      </c>
      <c r="P12" s="80">
        <v>642</v>
      </c>
      <c r="Q12" s="80">
        <v>1789</v>
      </c>
      <c r="R12" s="80">
        <v>1789</v>
      </c>
      <c r="S12" s="80">
        <v>1789</v>
      </c>
      <c r="T12" s="80">
        <v>1789</v>
      </c>
      <c r="U12" s="80">
        <v>2804</v>
      </c>
      <c r="V12" s="80">
        <v>2822</v>
      </c>
      <c r="W12" s="80">
        <v>3054</v>
      </c>
    </row>
    <row r="13" spans="1:23" x14ac:dyDescent="0.2">
      <c r="A13" s="7" t="s">
        <v>77</v>
      </c>
      <c r="B13" s="80">
        <v>25415</v>
      </c>
      <c r="C13" s="80">
        <v>25095</v>
      </c>
      <c r="D13" s="80">
        <v>26987</v>
      </c>
      <c r="E13" s="80">
        <v>27607</v>
      </c>
      <c r="F13" s="80">
        <v>29279</v>
      </c>
      <c r="G13" s="80">
        <v>27870</v>
      </c>
      <c r="H13" s="80">
        <v>27384</v>
      </c>
      <c r="I13" s="80">
        <v>27732</v>
      </c>
      <c r="J13" s="80">
        <v>28381</v>
      </c>
      <c r="K13" s="80">
        <v>27117</v>
      </c>
      <c r="L13" s="80">
        <v>29351</v>
      </c>
      <c r="M13" s="80">
        <v>28019</v>
      </c>
      <c r="N13" s="80">
        <v>29602</v>
      </c>
      <c r="O13" s="80">
        <v>33326</v>
      </c>
      <c r="P13" s="80">
        <v>33075</v>
      </c>
      <c r="Q13" s="80">
        <v>34541</v>
      </c>
      <c r="R13" s="80">
        <v>32952</v>
      </c>
      <c r="S13" s="80">
        <v>33944</v>
      </c>
      <c r="T13" s="80">
        <v>38697</v>
      </c>
      <c r="U13" s="80">
        <v>36761</v>
      </c>
      <c r="V13" s="80">
        <v>36026</v>
      </c>
      <c r="W13" s="80">
        <v>37533</v>
      </c>
    </row>
    <row r="14" spans="1:23" x14ac:dyDescent="0.2">
      <c r="A14" s="7" t="s">
        <v>78</v>
      </c>
      <c r="B14" s="80">
        <v>25083</v>
      </c>
      <c r="C14" s="80">
        <v>20375</v>
      </c>
      <c r="D14" s="80">
        <v>21921</v>
      </c>
      <c r="E14" s="80">
        <v>19752</v>
      </c>
      <c r="F14" s="80">
        <v>23231</v>
      </c>
      <c r="G14" s="80">
        <v>27539</v>
      </c>
      <c r="H14" s="80">
        <v>26032</v>
      </c>
      <c r="I14" s="80">
        <v>21937</v>
      </c>
      <c r="J14" s="80">
        <v>24789</v>
      </c>
      <c r="K14" s="80">
        <v>24789</v>
      </c>
      <c r="L14" s="80">
        <v>24486</v>
      </c>
      <c r="M14" s="80">
        <v>23013</v>
      </c>
      <c r="N14" s="80">
        <v>26241</v>
      </c>
      <c r="O14" s="80">
        <v>27143</v>
      </c>
      <c r="P14" s="80">
        <v>28709</v>
      </c>
      <c r="Q14" s="80">
        <v>28860</v>
      </c>
      <c r="R14" s="80">
        <v>25931</v>
      </c>
      <c r="S14" s="80">
        <v>21882</v>
      </c>
      <c r="T14" s="80">
        <v>26006</v>
      </c>
      <c r="U14" s="80">
        <v>28310</v>
      </c>
      <c r="V14" s="80">
        <v>28070</v>
      </c>
      <c r="W14" s="80">
        <v>28248</v>
      </c>
    </row>
    <row r="15" spans="1:23" x14ac:dyDescent="0.2">
      <c r="A15" s="7" t="s">
        <v>2</v>
      </c>
      <c r="B15" s="80">
        <v>58895</v>
      </c>
      <c r="C15" s="80">
        <v>56296</v>
      </c>
      <c r="D15" s="80">
        <v>56978</v>
      </c>
      <c r="E15" s="80">
        <v>56771</v>
      </c>
      <c r="F15" s="80">
        <v>57758</v>
      </c>
      <c r="G15" s="80">
        <v>56167</v>
      </c>
      <c r="H15" s="80">
        <v>51910</v>
      </c>
      <c r="I15" s="80">
        <v>51312</v>
      </c>
      <c r="J15" s="80">
        <v>53885</v>
      </c>
      <c r="K15" s="80">
        <v>57949</v>
      </c>
      <c r="L15" s="80">
        <v>56844</v>
      </c>
      <c r="M15" s="80">
        <v>57353</v>
      </c>
      <c r="N15" s="80">
        <v>58118</v>
      </c>
      <c r="O15" s="80">
        <v>55595</v>
      </c>
      <c r="P15" s="80">
        <v>55997</v>
      </c>
      <c r="Q15" s="80">
        <v>56338</v>
      </c>
      <c r="R15" s="80">
        <v>54873</v>
      </c>
      <c r="S15" s="80">
        <v>60378</v>
      </c>
      <c r="T15" s="80">
        <v>61235</v>
      </c>
      <c r="U15" s="80">
        <v>63074</v>
      </c>
      <c r="V15" s="80">
        <v>63086</v>
      </c>
      <c r="W15" s="80">
        <v>63564</v>
      </c>
    </row>
    <row r="16" spans="1:23" x14ac:dyDescent="0.2">
      <c r="A16" s="7" t="s">
        <v>75</v>
      </c>
      <c r="B16" s="80">
        <v>21575</v>
      </c>
      <c r="C16" s="80">
        <v>24489</v>
      </c>
      <c r="D16" s="80">
        <v>25865</v>
      </c>
      <c r="E16" s="80">
        <v>25153</v>
      </c>
      <c r="F16" s="80">
        <v>25951</v>
      </c>
      <c r="G16" s="80">
        <v>25652</v>
      </c>
      <c r="H16" s="80">
        <v>24111</v>
      </c>
      <c r="I16" s="80">
        <v>24368</v>
      </c>
      <c r="J16" s="80">
        <v>25509</v>
      </c>
      <c r="K16" s="80">
        <v>26264</v>
      </c>
      <c r="L16" s="80">
        <v>27454</v>
      </c>
      <c r="M16" s="80">
        <v>26999</v>
      </c>
      <c r="N16" s="80">
        <v>26354</v>
      </c>
      <c r="O16" s="80">
        <v>25807</v>
      </c>
      <c r="P16" s="80">
        <v>24016</v>
      </c>
      <c r="Q16" s="80">
        <v>26915</v>
      </c>
      <c r="R16" s="80">
        <v>25327</v>
      </c>
      <c r="S16" s="80">
        <v>23369</v>
      </c>
      <c r="T16" s="80">
        <v>27686</v>
      </c>
      <c r="U16" s="80">
        <v>28041</v>
      </c>
      <c r="V16" s="80">
        <v>28696</v>
      </c>
      <c r="W16" s="80">
        <v>29041</v>
      </c>
    </row>
    <row r="17" spans="1:23" x14ac:dyDescent="0.2">
      <c r="A17" s="7" t="s">
        <v>79</v>
      </c>
      <c r="B17" s="80">
        <v>47738</v>
      </c>
      <c r="C17" s="80">
        <v>44680</v>
      </c>
      <c r="D17" s="80">
        <v>47601</v>
      </c>
      <c r="E17" s="80">
        <v>48866</v>
      </c>
      <c r="F17" s="80">
        <v>48487</v>
      </c>
      <c r="G17" s="80">
        <v>50320</v>
      </c>
      <c r="H17" s="80">
        <v>50715</v>
      </c>
      <c r="I17" s="80">
        <v>47304</v>
      </c>
      <c r="J17" s="80">
        <v>48019</v>
      </c>
      <c r="K17" s="80">
        <v>49172</v>
      </c>
      <c r="L17" s="80">
        <v>51592</v>
      </c>
      <c r="M17" s="80">
        <v>54143</v>
      </c>
      <c r="N17" s="80">
        <v>54908</v>
      </c>
      <c r="O17" s="80">
        <v>55682</v>
      </c>
      <c r="P17" s="80">
        <v>55660</v>
      </c>
      <c r="Q17" s="80">
        <v>60130</v>
      </c>
      <c r="R17" s="80">
        <v>57509</v>
      </c>
      <c r="S17" s="80">
        <v>60716</v>
      </c>
      <c r="T17" s="80">
        <v>62275</v>
      </c>
      <c r="U17" s="80">
        <v>65895</v>
      </c>
      <c r="V17" s="80">
        <v>64671</v>
      </c>
      <c r="W17" s="80">
        <v>66013</v>
      </c>
    </row>
    <row r="18" spans="1:23" x14ac:dyDescent="0.2">
      <c r="A18" s="7" t="s">
        <v>80</v>
      </c>
      <c r="B18" s="80">
        <v>32178</v>
      </c>
      <c r="C18" s="80">
        <v>30986</v>
      </c>
      <c r="D18" s="80">
        <v>35759</v>
      </c>
      <c r="E18" s="80">
        <v>33305</v>
      </c>
      <c r="F18" s="80">
        <v>33905</v>
      </c>
      <c r="G18" s="80">
        <v>35626</v>
      </c>
      <c r="H18" s="80">
        <v>33991</v>
      </c>
      <c r="I18" s="80">
        <v>32540</v>
      </c>
      <c r="J18" s="80">
        <v>34121</v>
      </c>
      <c r="K18" s="80">
        <v>35457</v>
      </c>
      <c r="L18" s="80">
        <v>37416</v>
      </c>
      <c r="M18" s="80">
        <v>39560</v>
      </c>
      <c r="N18" s="80">
        <v>39626</v>
      </c>
      <c r="O18" s="80">
        <v>41577</v>
      </c>
      <c r="P18" s="80">
        <v>41784</v>
      </c>
      <c r="Q18" s="80">
        <v>43819</v>
      </c>
      <c r="R18" s="80">
        <v>43685</v>
      </c>
      <c r="S18" s="80">
        <v>48136</v>
      </c>
      <c r="T18" s="80">
        <v>47057</v>
      </c>
      <c r="U18" s="80">
        <v>50065</v>
      </c>
      <c r="V18" s="80">
        <v>47676</v>
      </c>
      <c r="W18" s="80">
        <v>48749</v>
      </c>
    </row>
    <row r="19" spans="1:23" x14ac:dyDescent="0.2">
      <c r="A19" s="7" t="s">
        <v>3</v>
      </c>
      <c r="B19" s="80">
        <v>24240</v>
      </c>
      <c r="C19" s="80">
        <v>27119</v>
      </c>
      <c r="D19" s="80">
        <v>23694</v>
      </c>
      <c r="E19" s="80">
        <v>21516</v>
      </c>
      <c r="F19" s="80">
        <v>22868</v>
      </c>
      <c r="G19" s="80">
        <v>24414</v>
      </c>
      <c r="H19" s="80">
        <v>21025</v>
      </c>
      <c r="I19" s="80">
        <v>21373</v>
      </c>
      <c r="J19" s="80">
        <v>25254</v>
      </c>
      <c r="K19" s="80">
        <v>24781</v>
      </c>
      <c r="L19" s="80">
        <v>24142</v>
      </c>
      <c r="M19" s="80">
        <v>25508</v>
      </c>
      <c r="N19" s="80">
        <v>27024</v>
      </c>
      <c r="O19" s="80">
        <v>27489</v>
      </c>
      <c r="P19" s="80">
        <v>25983</v>
      </c>
      <c r="Q19" s="80">
        <v>27228</v>
      </c>
      <c r="R19" s="80">
        <v>28362</v>
      </c>
      <c r="S19" s="80">
        <v>29841</v>
      </c>
      <c r="T19" s="80">
        <v>29601</v>
      </c>
      <c r="U19" s="80">
        <v>30724</v>
      </c>
      <c r="V19" s="80">
        <v>30462</v>
      </c>
      <c r="W19" s="80">
        <v>31377</v>
      </c>
    </row>
    <row r="20" spans="1:23" x14ac:dyDescent="0.2">
      <c r="A20" s="7" t="s">
        <v>4</v>
      </c>
      <c r="B20" s="80">
        <v>21253</v>
      </c>
      <c r="C20" s="80">
        <v>21480</v>
      </c>
      <c r="D20" s="80">
        <v>21002</v>
      </c>
      <c r="E20" s="80">
        <v>21583</v>
      </c>
      <c r="F20" s="80">
        <v>22164</v>
      </c>
      <c r="G20" s="80">
        <v>22016</v>
      </c>
      <c r="H20" s="80">
        <v>21886</v>
      </c>
      <c r="I20" s="80">
        <v>22345</v>
      </c>
      <c r="J20" s="80">
        <v>23426</v>
      </c>
      <c r="K20" s="80">
        <v>22942</v>
      </c>
      <c r="L20" s="80">
        <v>22408</v>
      </c>
      <c r="M20" s="80">
        <v>23054</v>
      </c>
      <c r="N20" s="80">
        <v>22022</v>
      </c>
      <c r="O20" s="80">
        <v>22165</v>
      </c>
      <c r="P20" s="80">
        <v>22919</v>
      </c>
      <c r="Q20" s="80">
        <v>24623</v>
      </c>
      <c r="R20" s="80">
        <v>25799</v>
      </c>
      <c r="S20" s="80">
        <v>27560</v>
      </c>
      <c r="T20" s="80">
        <v>27064</v>
      </c>
      <c r="U20" s="80">
        <v>27246</v>
      </c>
      <c r="V20" s="80">
        <v>26373</v>
      </c>
      <c r="W20" s="80">
        <v>27771</v>
      </c>
    </row>
    <row r="21" spans="1:23" s="49" customFormat="1" x14ac:dyDescent="0.2">
      <c r="A21" s="50" t="s">
        <v>0</v>
      </c>
      <c r="B21" s="93">
        <v>361465</v>
      </c>
      <c r="C21" s="93">
        <v>358336</v>
      </c>
      <c r="D21" s="93">
        <v>372753</v>
      </c>
      <c r="E21" s="93">
        <v>363991</v>
      </c>
      <c r="F21" s="93">
        <v>374072</v>
      </c>
      <c r="G21" s="93">
        <v>385593</v>
      </c>
      <c r="H21" s="93">
        <v>373976</v>
      </c>
      <c r="I21" s="93">
        <v>362058</v>
      </c>
      <c r="J21" s="93">
        <v>384149</v>
      </c>
      <c r="K21" s="93">
        <v>391555</v>
      </c>
      <c r="L21" s="93">
        <v>393812</v>
      </c>
      <c r="M21" s="93">
        <v>401468</v>
      </c>
      <c r="N21" s="93">
        <v>413083</v>
      </c>
      <c r="O21" s="93">
        <v>425722</v>
      </c>
      <c r="P21" s="93">
        <v>418033</v>
      </c>
      <c r="Q21" s="93">
        <v>443174</v>
      </c>
      <c r="R21" s="93">
        <v>436127</v>
      </c>
      <c r="S21" s="93">
        <v>449725</v>
      </c>
      <c r="T21" s="93">
        <v>466756</v>
      </c>
      <c r="U21" s="93">
        <v>483107</v>
      </c>
      <c r="V21" s="93">
        <v>477038</v>
      </c>
      <c r="W21" s="93">
        <v>490001</v>
      </c>
    </row>
    <row r="23" spans="1:23" x14ac:dyDescent="0.2">
      <c r="W23" s="103"/>
    </row>
  </sheetData>
  <hyperlinks>
    <hyperlink ref="A2" location="Sommaire!A1" display="Retour au menu &quot;Exploitation des films&quot;" xr:uid="{00000000-0004-0000-0F00-000000000000}"/>
  </hyperlinks>
  <pageMargins left="0.78740157499999996" right="0.78740157499999996" top="0.984251969" bottom="0.984251969" header="0.4921259845" footer="0.492125984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23"/>
  <sheetViews>
    <sheetView workbookViewId="0"/>
  </sheetViews>
  <sheetFormatPr baseColWidth="10" defaultColWidth="5.5703125" defaultRowHeight="12" x14ac:dyDescent="0.2"/>
  <cols>
    <col min="1" max="1" width="56.5703125" style="47" bestFit="1" customWidth="1"/>
    <col min="2" max="4" width="6.85546875" style="47" bestFit="1" customWidth="1"/>
    <col min="5" max="18" width="6.85546875" style="48" bestFit="1" customWidth="1"/>
    <col min="19" max="22" width="6.85546875" style="47" bestFit="1" customWidth="1"/>
    <col min="23" max="23" width="6.7109375" style="47" customWidth="1"/>
    <col min="24" max="16384" width="5.5703125" style="47"/>
  </cols>
  <sheetData>
    <row r="1" spans="1:23" s="36" customFormat="1" ht="12.75" x14ac:dyDescent="0.2">
      <c r="D1" s="37"/>
      <c r="E1" s="37"/>
      <c r="F1" s="37"/>
      <c r="G1" s="37"/>
      <c r="H1" s="37"/>
      <c r="I1" s="37"/>
      <c r="J1" s="37"/>
      <c r="K1" s="37"/>
      <c r="L1" s="37"/>
      <c r="M1" s="37"/>
      <c r="N1" s="37"/>
      <c r="O1" s="37"/>
      <c r="P1" s="37"/>
      <c r="Q1" s="37"/>
      <c r="R1" s="37"/>
      <c r="S1" s="37"/>
      <c r="T1" s="37"/>
      <c r="U1" s="37"/>
      <c r="V1" s="37"/>
      <c r="W1" s="37"/>
    </row>
    <row r="2" spans="1:23" s="40" customFormat="1" ht="12.75" x14ac:dyDescent="0.2">
      <c r="A2" s="38" t="s">
        <v>32</v>
      </c>
      <c r="B2" s="38"/>
      <c r="C2" s="38"/>
      <c r="D2" s="39"/>
      <c r="E2" s="39"/>
      <c r="F2" s="39"/>
      <c r="G2" s="39"/>
      <c r="H2" s="39"/>
      <c r="I2" s="39"/>
      <c r="J2" s="39"/>
      <c r="K2" s="39"/>
      <c r="L2" s="39"/>
      <c r="M2" s="39"/>
      <c r="N2" s="39"/>
      <c r="O2" s="39"/>
      <c r="P2" s="39"/>
      <c r="Q2" s="39"/>
      <c r="R2" s="39"/>
      <c r="S2" s="39"/>
      <c r="T2" s="39"/>
      <c r="U2" s="39"/>
      <c r="V2" s="39"/>
      <c r="W2" s="39"/>
    </row>
    <row r="3" spans="1:23" s="36" customFormat="1" ht="12.75" x14ac:dyDescent="0.2">
      <c r="D3" s="37"/>
      <c r="E3" s="37"/>
      <c r="F3" s="37"/>
      <c r="G3" s="37"/>
      <c r="H3" s="37"/>
      <c r="I3" s="37"/>
      <c r="J3" s="37"/>
      <c r="K3" s="37"/>
      <c r="L3" s="37"/>
      <c r="M3" s="37"/>
      <c r="N3" s="37"/>
      <c r="O3" s="37"/>
      <c r="P3" s="37"/>
      <c r="Q3" s="37"/>
      <c r="R3" s="37"/>
      <c r="S3" s="37"/>
      <c r="T3" s="37"/>
      <c r="U3" s="37"/>
      <c r="V3" s="37"/>
      <c r="W3" s="37"/>
    </row>
    <row r="4" spans="1:23" s="36" customFormat="1" ht="12.75" x14ac:dyDescent="0.2">
      <c r="D4" s="37"/>
      <c r="E4" s="37"/>
      <c r="F4" s="37"/>
      <c r="G4" s="37"/>
      <c r="H4" s="37"/>
      <c r="I4" s="37"/>
      <c r="J4" s="37"/>
      <c r="K4" s="37"/>
      <c r="L4" s="37"/>
      <c r="M4" s="37"/>
      <c r="N4" s="37"/>
      <c r="O4" s="37"/>
      <c r="P4" s="37"/>
      <c r="Q4" s="37"/>
      <c r="R4" s="37"/>
      <c r="S4" s="37"/>
      <c r="T4" s="37"/>
      <c r="U4" s="37"/>
      <c r="V4" s="37"/>
      <c r="W4" s="37"/>
    </row>
    <row r="5" spans="1:23" ht="12.75" x14ac:dyDescent="0.2">
      <c r="A5" s="46" t="s">
        <v>52</v>
      </c>
      <c r="B5" s="46"/>
      <c r="C5" s="46"/>
    </row>
    <row r="6" spans="1:23" ht="3" customHeight="1" x14ac:dyDescent="0.2"/>
    <row r="7" spans="1:23" s="49" customFormat="1" x14ac:dyDescent="0.2">
      <c r="A7" s="11"/>
      <c r="B7" s="83">
        <v>2002</v>
      </c>
      <c r="C7" s="83">
        <v>2003</v>
      </c>
      <c r="D7" s="83">
        <v>2004</v>
      </c>
      <c r="E7" s="83">
        <v>2005</v>
      </c>
      <c r="F7" s="83">
        <v>2006</v>
      </c>
      <c r="G7" s="83">
        <v>2007</v>
      </c>
      <c r="H7" s="83">
        <v>2008</v>
      </c>
      <c r="I7" s="83">
        <v>2009</v>
      </c>
      <c r="J7" s="83">
        <v>2010</v>
      </c>
      <c r="K7" s="83">
        <v>2011</v>
      </c>
      <c r="L7" s="83">
        <v>2012</v>
      </c>
      <c r="M7" s="83">
        <v>2013</v>
      </c>
      <c r="N7" s="83">
        <v>2014</v>
      </c>
      <c r="O7" s="83">
        <v>2015</v>
      </c>
      <c r="P7" s="83">
        <v>2016</v>
      </c>
      <c r="Q7" s="83">
        <v>2017</v>
      </c>
      <c r="R7" s="83">
        <v>2018</v>
      </c>
      <c r="S7" s="83">
        <v>2019</v>
      </c>
      <c r="T7" s="83">
        <v>2020</v>
      </c>
      <c r="U7" s="83">
        <v>2021</v>
      </c>
      <c r="V7" s="83">
        <v>2022</v>
      </c>
      <c r="W7" s="83">
        <v>2023</v>
      </c>
    </row>
    <row r="8" spans="1:23" x14ac:dyDescent="0.2">
      <c r="A8" s="7" t="s">
        <v>72</v>
      </c>
      <c r="B8" s="84">
        <v>219005</v>
      </c>
      <c r="C8" s="84">
        <v>218719</v>
      </c>
      <c r="D8" s="84">
        <v>245659</v>
      </c>
      <c r="E8" s="84">
        <v>245246</v>
      </c>
      <c r="F8" s="84">
        <v>255577</v>
      </c>
      <c r="G8" s="84">
        <v>255434</v>
      </c>
      <c r="H8" s="84">
        <v>245404</v>
      </c>
      <c r="I8" s="84">
        <v>265398</v>
      </c>
      <c r="J8" s="84">
        <v>258337</v>
      </c>
      <c r="K8" s="84">
        <v>260835</v>
      </c>
      <c r="L8" s="84">
        <v>258269</v>
      </c>
      <c r="M8" s="84">
        <v>277241</v>
      </c>
      <c r="N8" s="84">
        <v>313495</v>
      </c>
      <c r="O8" s="84">
        <v>341656</v>
      </c>
      <c r="P8" s="84">
        <v>321306</v>
      </c>
      <c r="Q8" s="84">
        <v>366732</v>
      </c>
      <c r="R8" s="84">
        <v>407476</v>
      </c>
      <c r="S8" s="84">
        <v>440705</v>
      </c>
      <c r="T8" s="84">
        <v>221549</v>
      </c>
      <c r="U8" s="84">
        <v>266500</v>
      </c>
      <c r="V8" s="84">
        <v>445713</v>
      </c>
      <c r="W8" s="84">
        <v>437834</v>
      </c>
    </row>
    <row r="9" spans="1:23" x14ac:dyDescent="0.2">
      <c r="A9" s="7" t="s">
        <v>73</v>
      </c>
      <c r="B9" s="84">
        <v>108400</v>
      </c>
      <c r="C9" s="84">
        <v>105026</v>
      </c>
      <c r="D9" s="84">
        <v>111934</v>
      </c>
      <c r="E9" s="84">
        <v>130993</v>
      </c>
      <c r="F9" s="84">
        <v>124464</v>
      </c>
      <c r="G9" s="84">
        <v>146048</v>
      </c>
      <c r="H9" s="84">
        <v>161571</v>
      </c>
      <c r="I9" s="84">
        <v>152614</v>
      </c>
      <c r="J9" s="84">
        <v>165968</v>
      </c>
      <c r="K9" s="84">
        <v>170663</v>
      </c>
      <c r="L9" s="84">
        <v>155582</v>
      </c>
      <c r="M9" s="84">
        <v>167037</v>
      </c>
      <c r="N9" s="84">
        <v>195284</v>
      </c>
      <c r="O9" s="84">
        <v>198176</v>
      </c>
      <c r="P9" s="84">
        <v>181472</v>
      </c>
      <c r="Q9" s="84">
        <v>190580</v>
      </c>
      <c r="R9" s="84">
        <v>183455</v>
      </c>
      <c r="S9" s="84">
        <v>188028</v>
      </c>
      <c r="T9" s="84">
        <v>105004</v>
      </c>
      <c r="U9" s="84">
        <v>125378</v>
      </c>
      <c r="V9" s="84">
        <v>207078</v>
      </c>
      <c r="W9" s="84">
        <v>225893</v>
      </c>
    </row>
    <row r="10" spans="1:23" x14ac:dyDescent="0.2">
      <c r="A10" s="7" t="s">
        <v>1</v>
      </c>
      <c r="B10" s="84">
        <v>89318</v>
      </c>
      <c r="C10" s="84">
        <v>91837</v>
      </c>
      <c r="D10" s="84">
        <v>91355</v>
      </c>
      <c r="E10" s="84">
        <v>86885</v>
      </c>
      <c r="F10" s="84">
        <v>92819</v>
      </c>
      <c r="G10" s="84">
        <v>103382</v>
      </c>
      <c r="H10" s="84">
        <v>111524</v>
      </c>
      <c r="I10" s="84">
        <v>124016</v>
      </c>
      <c r="J10" s="84">
        <v>127440</v>
      </c>
      <c r="K10" s="84">
        <v>128961</v>
      </c>
      <c r="L10" s="84">
        <v>130580</v>
      </c>
      <c r="M10" s="84">
        <v>136061</v>
      </c>
      <c r="N10" s="84">
        <v>145169</v>
      </c>
      <c r="O10" s="84">
        <v>152337</v>
      </c>
      <c r="P10" s="84">
        <v>173095</v>
      </c>
      <c r="Q10" s="84">
        <v>177169</v>
      </c>
      <c r="R10" s="84">
        <v>182738</v>
      </c>
      <c r="S10" s="84">
        <v>184212</v>
      </c>
      <c r="T10" s="84">
        <v>89939</v>
      </c>
      <c r="U10" s="84">
        <v>117336</v>
      </c>
      <c r="V10" s="84">
        <v>190522</v>
      </c>
      <c r="W10" s="84">
        <v>201165</v>
      </c>
    </row>
    <row r="11" spans="1:23" x14ac:dyDescent="0.2">
      <c r="A11" s="7" t="s">
        <v>74</v>
      </c>
      <c r="B11" s="84">
        <v>53032</v>
      </c>
      <c r="C11" s="84">
        <v>45580</v>
      </c>
      <c r="D11" s="84">
        <v>46826</v>
      </c>
      <c r="E11" s="84">
        <v>55413</v>
      </c>
      <c r="F11" s="84">
        <v>67099</v>
      </c>
      <c r="G11" s="84">
        <v>69616</v>
      </c>
      <c r="H11" s="84">
        <v>71774</v>
      </c>
      <c r="I11" s="84">
        <v>73172</v>
      </c>
      <c r="J11" s="84">
        <v>102963</v>
      </c>
      <c r="K11" s="84">
        <v>113032</v>
      </c>
      <c r="L11" s="84">
        <v>115014</v>
      </c>
      <c r="M11" s="84">
        <v>111113</v>
      </c>
      <c r="N11" s="84">
        <v>117749</v>
      </c>
      <c r="O11" s="84">
        <v>123228</v>
      </c>
      <c r="P11" s="84">
        <v>125464</v>
      </c>
      <c r="Q11" s="84">
        <v>126190</v>
      </c>
      <c r="R11" s="84">
        <v>127257</v>
      </c>
      <c r="S11" s="84">
        <v>110378</v>
      </c>
      <c r="T11" s="84">
        <v>67099</v>
      </c>
      <c r="U11" s="84">
        <v>80607</v>
      </c>
      <c r="V11" s="84">
        <v>125283</v>
      </c>
      <c r="W11" s="84">
        <v>133363</v>
      </c>
    </row>
    <row r="12" spans="1:23" x14ac:dyDescent="0.2">
      <c r="A12" s="7" t="s">
        <v>5</v>
      </c>
      <c r="B12" s="84">
        <v>5169</v>
      </c>
      <c r="C12" s="84">
        <v>5513</v>
      </c>
      <c r="D12" s="84">
        <v>5898</v>
      </c>
      <c r="E12" s="84">
        <v>5986</v>
      </c>
      <c r="F12" s="84">
        <v>5717</v>
      </c>
      <c r="G12" s="84">
        <v>5410</v>
      </c>
      <c r="H12" s="84">
        <v>2819</v>
      </c>
      <c r="I12" s="84">
        <v>2026</v>
      </c>
      <c r="J12" s="84">
        <v>2041</v>
      </c>
      <c r="K12" s="84">
        <v>2784</v>
      </c>
      <c r="L12" s="84">
        <v>3005</v>
      </c>
      <c r="M12" s="84">
        <v>3198</v>
      </c>
      <c r="N12" s="84">
        <v>3419</v>
      </c>
      <c r="O12" s="84">
        <v>3534</v>
      </c>
      <c r="P12" s="84">
        <v>3639</v>
      </c>
      <c r="Q12" s="84">
        <v>13328</v>
      </c>
      <c r="R12" s="84">
        <v>13520</v>
      </c>
      <c r="S12" s="84">
        <v>13840</v>
      </c>
      <c r="T12" s="84">
        <v>6467</v>
      </c>
      <c r="U12" s="84">
        <v>14642</v>
      </c>
      <c r="V12" s="84">
        <v>20713</v>
      </c>
      <c r="W12" s="84">
        <v>23084</v>
      </c>
    </row>
    <row r="13" spans="1:23" x14ac:dyDescent="0.2">
      <c r="A13" s="7" t="s">
        <v>77</v>
      </c>
      <c r="B13" s="84">
        <v>128502</v>
      </c>
      <c r="C13" s="84">
        <v>135394</v>
      </c>
      <c r="D13" s="84">
        <v>156562</v>
      </c>
      <c r="E13" s="84">
        <v>157162</v>
      </c>
      <c r="F13" s="84">
        <v>174365</v>
      </c>
      <c r="G13" s="84">
        <v>166842</v>
      </c>
      <c r="H13" s="84">
        <v>172234</v>
      </c>
      <c r="I13" s="84">
        <v>173669</v>
      </c>
      <c r="J13" s="84">
        <v>183410</v>
      </c>
      <c r="K13" s="84">
        <v>176774</v>
      </c>
      <c r="L13" s="84">
        <v>200037</v>
      </c>
      <c r="M13" s="84">
        <v>193155</v>
      </c>
      <c r="N13" s="84">
        <v>211222</v>
      </c>
      <c r="O13" s="84">
        <v>236125</v>
      </c>
      <c r="P13" s="84">
        <v>247937</v>
      </c>
      <c r="Q13" s="84">
        <v>257937</v>
      </c>
      <c r="R13" s="84">
        <v>244959</v>
      </c>
      <c r="S13" s="84">
        <v>243083</v>
      </c>
      <c r="T13" s="84">
        <v>147662</v>
      </c>
      <c r="U13" s="84">
        <v>165847</v>
      </c>
      <c r="V13" s="84">
        <v>257597</v>
      </c>
      <c r="W13" s="84">
        <v>273537</v>
      </c>
    </row>
    <row r="14" spans="1:23" x14ac:dyDescent="0.2">
      <c r="A14" s="7" t="s">
        <v>78</v>
      </c>
      <c r="B14" s="84">
        <v>130382</v>
      </c>
      <c r="C14" s="84">
        <v>121241</v>
      </c>
      <c r="D14" s="84">
        <v>128498</v>
      </c>
      <c r="E14" s="84">
        <v>121618</v>
      </c>
      <c r="F14" s="84">
        <v>144368</v>
      </c>
      <c r="G14" s="84">
        <v>183102</v>
      </c>
      <c r="H14" s="84">
        <v>177615</v>
      </c>
      <c r="I14" s="84">
        <v>160324</v>
      </c>
      <c r="J14" s="84">
        <v>187644</v>
      </c>
      <c r="K14" s="84">
        <v>189679</v>
      </c>
      <c r="L14" s="84">
        <v>195657</v>
      </c>
      <c r="M14" s="84">
        <v>179564</v>
      </c>
      <c r="N14" s="84">
        <v>201121</v>
      </c>
      <c r="O14" s="84">
        <v>229604</v>
      </c>
      <c r="P14" s="84">
        <v>245925</v>
      </c>
      <c r="Q14" s="84">
        <v>254962</v>
      </c>
      <c r="R14" s="84">
        <v>247710</v>
      </c>
      <c r="S14" s="84">
        <v>204953</v>
      </c>
      <c r="T14" s="84">
        <v>117040</v>
      </c>
      <c r="U14" s="84">
        <v>150009</v>
      </c>
      <c r="V14" s="84">
        <v>241848</v>
      </c>
      <c r="W14" s="84">
        <v>235730</v>
      </c>
    </row>
    <row r="15" spans="1:23" x14ac:dyDescent="0.2">
      <c r="A15" s="7" t="s">
        <v>2</v>
      </c>
      <c r="B15" s="84">
        <v>374289.09108661499</v>
      </c>
      <c r="C15" s="84">
        <v>364437.67996844475</v>
      </c>
      <c r="D15" s="84">
        <v>368407.51051326736</v>
      </c>
      <c r="E15" s="84">
        <v>391145.19819321344</v>
      </c>
      <c r="F15" s="84">
        <v>405408.74110574462</v>
      </c>
      <c r="G15" s="84">
        <v>405654.29997812753</v>
      </c>
      <c r="H15" s="84">
        <v>399013.55955298489</v>
      </c>
      <c r="I15" s="84">
        <v>391479.1611503294</v>
      </c>
      <c r="J15" s="84">
        <v>397609.3134216097</v>
      </c>
      <c r="K15" s="84">
        <v>433514.97897406272</v>
      </c>
      <c r="L15" s="84">
        <v>425793.21843799029</v>
      </c>
      <c r="M15" s="84">
        <v>422852.53834195231</v>
      </c>
      <c r="N15" s="84">
        <v>436937.43110238452</v>
      </c>
      <c r="O15" s="84">
        <v>425361.95369451062</v>
      </c>
      <c r="P15" s="84">
        <v>433008.9549019899</v>
      </c>
      <c r="Q15" s="84">
        <v>442738.5136757404</v>
      </c>
      <c r="R15" s="84">
        <v>436384.04319401504</v>
      </c>
      <c r="S15" s="84">
        <v>488587.97691073245</v>
      </c>
      <c r="T15" s="84">
        <v>254485.03666175046</v>
      </c>
      <c r="U15" s="84">
        <v>315216.77446331218</v>
      </c>
      <c r="V15" s="84">
        <v>514534.75432061311</v>
      </c>
      <c r="W15" s="84">
        <v>514466.9788068498</v>
      </c>
    </row>
    <row r="16" spans="1:23" x14ac:dyDescent="0.2">
      <c r="A16" s="7" t="s">
        <v>75</v>
      </c>
      <c r="B16" s="84">
        <v>83721</v>
      </c>
      <c r="C16" s="84">
        <v>100228</v>
      </c>
      <c r="D16" s="84">
        <v>112507</v>
      </c>
      <c r="E16" s="84">
        <v>108671</v>
      </c>
      <c r="F16" s="84">
        <v>115904</v>
      </c>
      <c r="G16" s="84">
        <v>117524</v>
      </c>
      <c r="H16" s="84">
        <v>117274</v>
      </c>
      <c r="I16" s="84">
        <v>120428</v>
      </c>
      <c r="J16" s="84">
        <v>127238</v>
      </c>
      <c r="K16" s="84">
        <v>133656</v>
      </c>
      <c r="L16" s="84">
        <v>143322</v>
      </c>
      <c r="M16" s="84">
        <v>141308</v>
      </c>
      <c r="N16" s="84">
        <v>143787</v>
      </c>
      <c r="O16" s="84">
        <v>141729</v>
      </c>
      <c r="P16" s="84">
        <v>143094</v>
      </c>
      <c r="Q16" s="84">
        <v>154680</v>
      </c>
      <c r="R16" s="84">
        <v>154176</v>
      </c>
      <c r="S16" s="84">
        <v>142877</v>
      </c>
      <c r="T16" s="84">
        <v>84196</v>
      </c>
      <c r="U16" s="84">
        <v>99897</v>
      </c>
      <c r="V16" s="84">
        <v>164043</v>
      </c>
      <c r="W16" s="84">
        <v>178738</v>
      </c>
    </row>
    <row r="17" spans="1:23" x14ac:dyDescent="0.2">
      <c r="A17" s="7" t="s">
        <v>79</v>
      </c>
      <c r="B17" s="84">
        <v>159479</v>
      </c>
      <c r="C17" s="84">
        <v>148644</v>
      </c>
      <c r="D17" s="84">
        <v>164531</v>
      </c>
      <c r="E17" s="84">
        <v>196116</v>
      </c>
      <c r="F17" s="84">
        <v>195179</v>
      </c>
      <c r="G17" s="84">
        <v>228360</v>
      </c>
      <c r="H17" s="84">
        <v>228321</v>
      </c>
      <c r="I17" s="84">
        <v>212665</v>
      </c>
      <c r="J17" s="84">
        <v>216787</v>
      </c>
      <c r="K17" s="84">
        <v>228671</v>
      </c>
      <c r="L17" s="84">
        <v>239100</v>
      </c>
      <c r="M17" s="84">
        <v>257825</v>
      </c>
      <c r="N17" s="84">
        <v>273589</v>
      </c>
      <c r="O17" s="84">
        <v>285354</v>
      </c>
      <c r="P17" s="84">
        <v>306399</v>
      </c>
      <c r="Q17" s="84">
        <v>349966</v>
      </c>
      <c r="R17" s="84">
        <v>334355</v>
      </c>
      <c r="S17" s="84">
        <v>359344</v>
      </c>
      <c r="T17" s="84">
        <v>184144</v>
      </c>
      <c r="U17" s="84">
        <v>243109</v>
      </c>
      <c r="V17" s="84">
        <v>397353</v>
      </c>
      <c r="W17" s="84">
        <v>406602</v>
      </c>
    </row>
    <row r="18" spans="1:23" x14ac:dyDescent="0.2">
      <c r="A18" s="7" t="s">
        <v>80</v>
      </c>
      <c r="B18" s="84">
        <v>130643</v>
      </c>
      <c r="C18" s="84">
        <v>123673</v>
      </c>
      <c r="D18" s="84">
        <v>140374</v>
      </c>
      <c r="E18" s="84">
        <v>149156</v>
      </c>
      <c r="F18" s="84">
        <v>167414</v>
      </c>
      <c r="G18" s="84">
        <v>172681</v>
      </c>
      <c r="H18" s="84">
        <v>178737</v>
      </c>
      <c r="I18" s="84">
        <v>170875</v>
      </c>
      <c r="J18" s="84">
        <v>181512</v>
      </c>
      <c r="K18" s="84">
        <v>196077</v>
      </c>
      <c r="L18" s="84">
        <v>203813</v>
      </c>
      <c r="M18" s="84">
        <v>218125</v>
      </c>
      <c r="N18" s="84">
        <v>245253</v>
      </c>
      <c r="O18" s="84">
        <v>257979</v>
      </c>
      <c r="P18" s="84">
        <v>277064</v>
      </c>
      <c r="Q18" s="84">
        <v>284997</v>
      </c>
      <c r="R18" s="84">
        <v>288333</v>
      </c>
      <c r="S18" s="84">
        <v>320227</v>
      </c>
      <c r="T18" s="84">
        <v>153813</v>
      </c>
      <c r="U18" s="84">
        <v>208982</v>
      </c>
      <c r="V18" s="84">
        <v>325118</v>
      </c>
      <c r="W18" s="84">
        <v>333152</v>
      </c>
    </row>
    <row r="19" spans="1:23" x14ac:dyDescent="0.2">
      <c r="A19" s="7" t="s">
        <v>3</v>
      </c>
      <c r="B19" s="84">
        <v>80151</v>
      </c>
      <c r="C19" s="84">
        <v>97816</v>
      </c>
      <c r="D19" s="84">
        <v>81927</v>
      </c>
      <c r="E19" s="84">
        <v>83702</v>
      </c>
      <c r="F19" s="84">
        <v>108729</v>
      </c>
      <c r="G19" s="84">
        <v>117470</v>
      </c>
      <c r="H19" s="84">
        <v>105905</v>
      </c>
      <c r="I19" s="84">
        <v>111570</v>
      </c>
      <c r="J19" s="84">
        <v>129754</v>
      </c>
      <c r="K19" s="84">
        <v>132967</v>
      </c>
      <c r="L19" s="84">
        <v>126197</v>
      </c>
      <c r="M19" s="84">
        <v>149914</v>
      </c>
      <c r="N19" s="84">
        <v>157666</v>
      </c>
      <c r="O19" s="84">
        <v>167479</v>
      </c>
      <c r="P19" s="84">
        <v>149123</v>
      </c>
      <c r="Q19" s="84">
        <v>157530</v>
      </c>
      <c r="R19" s="84">
        <v>169094</v>
      </c>
      <c r="S19" s="84">
        <v>179180</v>
      </c>
      <c r="T19" s="84">
        <v>95337</v>
      </c>
      <c r="U19" s="84">
        <v>113243</v>
      </c>
      <c r="V19" s="84">
        <v>187798</v>
      </c>
      <c r="W19" s="84">
        <v>195082</v>
      </c>
    </row>
    <row r="20" spans="1:23" x14ac:dyDescent="0.2">
      <c r="A20" s="7" t="s">
        <v>4</v>
      </c>
      <c r="B20" s="84">
        <v>147949</v>
      </c>
      <c r="C20" s="84">
        <v>146011</v>
      </c>
      <c r="D20" s="84">
        <v>148935</v>
      </c>
      <c r="E20" s="84">
        <v>161568</v>
      </c>
      <c r="F20" s="84">
        <v>169116</v>
      </c>
      <c r="G20" s="84">
        <v>170485</v>
      </c>
      <c r="H20" s="84">
        <v>179060</v>
      </c>
      <c r="I20" s="84">
        <v>182240</v>
      </c>
      <c r="J20" s="84">
        <v>191824</v>
      </c>
      <c r="K20" s="84">
        <v>193967</v>
      </c>
      <c r="L20" s="84">
        <v>187303</v>
      </c>
      <c r="M20" s="84">
        <v>196017</v>
      </c>
      <c r="N20" s="84">
        <v>192150</v>
      </c>
      <c r="O20" s="84">
        <v>192864</v>
      </c>
      <c r="P20" s="84">
        <v>201877</v>
      </c>
      <c r="Q20" s="84">
        <v>220521</v>
      </c>
      <c r="R20" s="84">
        <v>223907</v>
      </c>
      <c r="S20" s="84">
        <v>239784</v>
      </c>
      <c r="T20" s="84">
        <v>119132</v>
      </c>
      <c r="U20" s="84">
        <v>145696</v>
      </c>
      <c r="V20" s="84">
        <v>229092</v>
      </c>
      <c r="W20" s="84">
        <v>238927</v>
      </c>
    </row>
    <row r="21" spans="1:23" s="49" customFormat="1" x14ac:dyDescent="0.2">
      <c r="A21" s="50" t="s">
        <v>0</v>
      </c>
      <c r="B21" s="94">
        <v>1710040.0910866149</v>
      </c>
      <c r="C21" s="94">
        <v>1704119.6799684446</v>
      </c>
      <c r="D21" s="94">
        <v>1803413.5105132675</v>
      </c>
      <c r="E21" s="94">
        <v>1893661.1981932134</v>
      </c>
      <c r="F21" s="94">
        <v>2026159.7411057446</v>
      </c>
      <c r="G21" s="94">
        <v>2142008.2999781277</v>
      </c>
      <c r="H21" s="94">
        <v>2151251.5595529848</v>
      </c>
      <c r="I21" s="94">
        <v>2140476.1611503293</v>
      </c>
      <c r="J21" s="94">
        <v>2272527.3134216098</v>
      </c>
      <c r="K21" s="94">
        <v>2361580.9789740629</v>
      </c>
      <c r="L21" s="94">
        <v>2383672.2184379902</v>
      </c>
      <c r="M21" s="94">
        <v>2453410.5383419525</v>
      </c>
      <c r="N21" s="94">
        <v>2636841.4311023848</v>
      </c>
      <c r="O21" s="94">
        <v>2755426.9536945107</v>
      </c>
      <c r="P21" s="94">
        <v>2809403.95490199</v>
      </c>
      <c r="Q21" s="94">
        <v>2997330.5136757405</v>
      </c>
      <c r="R21" s="94">
        <v>3013364.043194015</v>
      </c>
      <c r="S21" s="94">
        <v>3115198.9769107327</v>
      </c>
      <c r="T21" s="94">
        <v>1645867.0366617504</v>
      </c>
      <c r="U21" s="94">
        <v>2046462.7744633122</v>
      </c>
      <c r="V21" s="94">
        <v>3306692.7543206131</v>
      </c>
      <c r="W21" s="94">
        <v>3397573.9788068496</v>
      </c>
    </row>
    <row r="23" spans="1:23" x14ac:dyDescent="0.2">
      <c r="W23" s="104"/>
    </row>
  </sheetData>
  <hyperlinks>
    <hyperlink ref="A2" location="Sommaire!A1" display="Retour au menu &quot;Exploitation des films&quot;" xr:uid="{00000000-0004-0000-1000-000000000000}"/>
  </hyperlinks>
  <pageMargins left="0.78740157499999996" right="0.78740157499999996" top="0.984251969" bottom="0.984251969" header="0.4921259845" footer="0.492125984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23"/>
  <sheetViews>
    <sheetView workbookViewId="0"/>
  </sheetViews>
  <sheetFormatPr baseColWidth="10" defaultColWidth="5.5703125" defaultRowHeight="12" x14ac:dyDescent="0.2"/>
  <cols>
    <col min="1" max="1" width="56" style="47" bestFit="1" customWidth="1"/>
    <col min="2" max="4" width="5.42578125" style="47" bestFit="1" customWidth="1"/>
    <col min="5" max="18" width="5.42578125" style="48" bestFit="1" customWidth="1"/>
    <col min="19" max="19" width="5.42578125" style="47" bestFit="1" customWidth="1"/>
    <col min="20" max="20" width="5.5703125" style="47"/>
    <col min="21" max="22" width="5.42578125" style="47" bestFit="1" customWidth="1"/>
    <col min="23" max="23" width="5.7109375" style="47" customWidth="1"/>
    <col min="24" max="16384" width="5.5703125" style="47"/>
  </cols>
  <sheetData>
    <row r="1" spans="1:23" s="36" customFormat="1" ht="12.75" x14ac:dyDescent="0.2">
      <c r="D1" s="37"/>
      <c r="E1" s="37"/>
      <c r="F1" s="37"/>
      <c r="G1" s="37"/>
      <c r="H1" s="37"/>
      <c r="I1" s="37"/>
      <c r="J1" s="37"/>
      <c r="K1" s="37"/>
      <c r="L1" s="37"/>
      <c r="M1" s="37"/>
      <c r="N1" s="37"/>
      <c r="O1" s="37"/>
      <c r="P1" s="37"/>
      <c r="Q1" s="37"/>
      <c r="R1" s="37"/>
      <c r="S1" s="37"/>
      <c r="T1" s="37"/>
      <c r="U1" s="37"/>
      <c r="V1" s="37"/>
      <c r="W1" s="37"/>
    </row>
    <row r="2" spans="1:23" s="40" customFormat="1" ht="12.75" x14ac:dyDescent="0.2">
      <c r="A2" s="38" t="s">
        <v>32</v>
      </c>
      <c r="B2" s="38"/>
      <c r="C2" s="38"/>
      <c r="D2" s="39"/>
      <c r="E2" s="39"/>
      <c r="F2" s="39"/>
      <c r="G2" s="39"/>
      <c r="H2" s="39"/>
      <c r="I2" s="39"/>
      <c r="J2" s="39"/>
      <c r="K2" s="39"/>
      <c r="L2" s="39"/>
      <c r="M2" s="39"/>
      <c r="N2" s="39"/>
      <c r="O2" s="39"/>
      <c r="P2" s="39"/>
      <c r="Q2" s="39"/>
      <c r="R2" s="39"/>
      <c r="S2" s="39"/>
      <c r="T2" s="39"/>
      <c r="U2" s="39"/>
      <c r="V2" s="39"/>
      <c r="W2" s="39"/>
    </row>
    <row r="3" spans="1:23" s="36" customFormat="1" ht="12.75" x14ac:dyDescent="0.2">
      <c r="D3" s="37"/>
      <c r="E3" s="37"/>
      <c r="F3" s="37"/>
      <c r="G3" s="37"/>
      <c r="H3" s="37"/>
      <c r="I3" s="37"/>
      <c r="J3" s="37"/>
      <c r="K3" s="37"/>
      <c r="L3" s="37"/>
      <c r="M3" s="37"/>
      <c r="N3" s="37"/>
      <c r="O3" s="37"/>
      <c r="P3" s="37"/>
      <c r="Q3" s="37"/>
      <c r="R3" s="37"/>
      <c r="S3" s="37"/>
      <c r="T3" s="37"/>
      <c r="U3" s="37"/>
      <c r="V3" s="37"/>
      <c r="W3" s="37"/>
    </row>
    <row r="4" spans="1:23" s="36" customFormat="1" ht="12.75" x14ac:dyDescent="0.2">
      <c r="D4" s="37"/>
      <c r="E4" s="37"/>
      <c r="F4" s="37"/>
      <c r="G4" s="37"/>
      <c r="H4" s="37"/>
      <c r="I4" s="37"/>
      <c r="J4" s="37"/>
      <c r="K4" s="37"/>
      <c r="L4" s="37"/>
      <c r="M4" s="37"/>
      <c r="N4" s="37"/>
      <c r="O4" s="37"/>
      <c r="P4" s="37"/>
      <c r="Q4" s="37"/>
      <c r="R4" s="37"/>
      <c r="S4" s="37"/>
      <c r="T4" s="37"/>
      <c r="U4" s="37"/>
      <c r="V4" s="37"/>
      <c r="W4" s="37"/>
    </row>
    <row r="5" spans="1:23" ht="12.75" x14ac:dyDescent="0.2">
      <c r="A5" s="46" t="s">
        <v>51</v>
      </c>
      <c r="B5" s="46"/>
      <c r="C5" s="46"/>
    </row>
    <row r="6" spans="1:23" ht="3" customHeight="1" x14ac:dyDescent="0.2"/>
    <row r="7" spans="1:23" s="49" customFormat="1" x14ac:dyDescent="0.2">
      <c r="A7" s="11"/>
      <c r="B7" s="83">
        <v>2002</v>
      </c>
      <c r="C7" s="83">
        <v>2003</v>
      </c>
      <c r="D7" s="83">
        <v>2004</v>
      </c>
      <c r="E7" s="83">
        <v>2005</v>
      </c>
      <c r="F7" s="83">
        <v>2006</v>
      </c>
      <c r="G7" s="83">
        <v>2007</v>
      </c>
      <c r="H7" s="83">
        <v>2008</v>
      </c>
      <c r="I7" s="83">
        <v>2009</v>
      </c>
      <c r="J7" s="83">
        <v>2010</v>
      </c>
      <c r="K7" s="83">
        <v>2011</v>
      </c>
      <c r="L7" s="83">
        <v>2012</v>
      </c>
      <c r="M7" s="83">
        <v>2013</v>
      </c>
      <c r="N7" s="83">
        <v>2014</v>
      </c>
      <c r="O7" s="83">
        <v>2015</v>
      </c>
      <c r="P7" s="83">
        <v>2016</v>
      </c>
      <c r="Q7" s="83">
        <v>2017</v>
      </c>
      <c r="R7" s="83">
        <v>2018</v>
      </c>
      <c r="S7" s="83">
        <v>2019</v>
      </c>
      <c r="T7" s="83">
        <v>2020</v>
      </c>
      <c r="U7" s="83">
        <v>2021</v>
      </c>
      <c r="V7" s="83">
        <v>2022</v>
      </c>
      <c r="W7" s="83">
        <v>2023</v>
      </c>
    </row>
    <row r="8" spans="1:23" x14ac:dyDescent="0.2">
      <c r="A8" s="7" t="s">
        <v>72</v>
      </c>
      <c r="B8" s="86">
        <v>6212021</v>
      </c>
      <c r="C8" s="86">
        <v>5885761</v>
      </c>
      <c r="D8" s="86">
        <v>7507173</v>
      </c>
      <c r="E8" s="86">
        <v>6319761</v>
      </c>
      <c r="F8" s="86">
        <v>7249463</v>
      </c>
      <c r="G8" s="86">
        <v>6820146</v>
      </c>
      <c r="H8" s="86">
        <v>6312534</v>
      </c>
      <c r="I8" s="86">
        <v>6830222</v>
      </c>
      <c r="J8" s="86">
        <v>6681179</v>
      </c>
      <c r="K8" s="86">
        <v>7170255</v>
      </c>
      <c r="L8" s="86">
        <v>6062366</v>
      </c>
      <c r="M8" s="86">
        <v>6300384</v>
      </c>
      <c r="N8" s="86">
        <v>7629691</v>
      </c>
      <c r="O8" s="86">
        <v>8050095</v>
      </c>
      <c r="P8" s="86">
        <v>7886135</v>
      </c>
      <c r="Q8" s="86">
        <v>8520433</v>
      </c>
      <c r="R8" s="86">
        <v>9092774</v>
      </c>
      <c r="S8" s="86">
        <v>10487420</v>
      </c>
      <c r="T8" s="86">
        <v>3437539</v>
      </c>
      <c r="U8" s="86">
        <v>4710902</v>
      </c>
      <c r="V8" s="86">
        <v>7783468</v>
      </c>
      <c r="W8" s="86">
        <v>9549375</v>
      </c>
    </row>
    <row r="9" spans="1:23" x14ac:dyDescent="0.2">
      <c r="A9" s="7" t="s">
        <v>73</v>
      </c>
      <c r="B9" s="86">
        <v>2795820</v>
      </c>
      <c r="C9" s="86">
        <v>2498007</v>
      </c>
      <c r="D9" s="86">
        <v>3075591</v>
      </c>
      <c r="E9" s="86">
        <v>2771146</v>
      </c>
      <c r="F9" s="86">
        <v>2933752</v>
      </c>
      <c r="G9" s="86">
        <v>3240798</v>
      </c>
      <c r="H9" s="86">
        <v>3539400</v>
      </c>
      <c r="I9" s="86">
        <v>3410035</v>
      </c>
      <c r="J9" s="86">
        <v>3681544</v>
      </c>
      <c r="K9" s="86">
        <v>3944380</v>
      </c>
      <c r="L9" s="86">
        <v>3250751</v>
      </c>
      <c r="M9" s="86">
        <v>3074776</v>
      </c>
      <c r="N9" s="86">
        <v>4084717</v>
      </c>
      <c r="O9" s="86">
        <v>4124372</v>
      </c>
      <c r="P9" s="86">
        <v>3978596</v>
      </c>
      <c r="Q9" s="86">
        <v>4023105</v>
      </c>
      <c r="R9" s="86">
        <v>3582691</v>
      </c>
      <c r="S9" s="86">
        <v>3792867</v>
      </c>
      <c r="T9" s="86">
        <v>1340224</v>
      </c>
      <c r="U9" s="86">
        <v>1901776</v>
      </c>
      <c r="V9" s="86">
        <v>3017272</v>
      </c>
      <c r="W9" s="86">
        <v>4036714</v>
      </c>
    </row>
    <row r="10" spans="1:23" x14ac:dyDescent="0.2">
      <c r="A10" s="7" t="s">
        <v>1</v>
      </c>
      <c r="B10" s="86">
        <v>3359949</v>
      </c>
      <c r="C10" s="86">
        <v>3171888</v>
      </c>
      <c r="D10" s="86">
        <v>3744593</v>
      </c>
      <c r="E10" s="86">
        <v>2966091</v>
      </c>
      <c r="F10" s="86">
        <v>3224232</v>
      </c>
      <c r="G10" s="86">
        <v>3256304</v>
      </c>
      <c r="H10" s="86">
        <v>3490180</v>
      </c>
      <c r="I10" s="86">
        <v>3734195</v>
      </c>
      <c r="J10" s="86">
        <v>3873794</v>
      </c>
      <c r="K10" s="86">
        <v>4119757</v>
      </c>
      <c r="L10" s="86">
        <v>3869384</v>
      </c>
      <c r="M10" s="86">
        <v>3642580</v>
      </c>
      <c r="N10" s="86">
        <v>4166475</v>
      </c>
      <c r="O10" s="86">
        <v>4227854</v>
      </c>
      <c r="P10" s="86">
        <v>5011862</v>
      </c>
      <c r="Q10" s="86">
        <v>4956757</v>
      </c>
      <c r="R10" s="86">
        <v>4772429</v>
      </c>
      <c r="S10" s="86">
        <v>5079663</v>
      </c>
      <c r="T10" s="86">
        <v>1639166</v>
      </c>
      <c r="U10" s="86">
        <v>2324353</v>
      </c>
      <c r="V10" s="86">
        <v>3694882</v>
      </c>
      <c r="W10" s="86">
        <v>5004772</v>
      </c>
    </row>
    <row r="11" spans="1:23" x14ac:dyDescent="0.2">
      <c r="A11" s="7" t="s">
        <v>74</v>
      </c>
      <c r="B11" s="86">
        <v>1399336</v>
      </c>
      <c r="C11" s="86">
        <v>1150496</v>
      </c>
      <c r="D11" s="86">
        <v>1316806</v>
      </c>
      <c r="E11" s="86">
        <v>1346127</v>
      </c>
      <c r="F11" s="86">
        <v>1666958</v>
      </c>
      <c r="G11" s="86">
        <v>1696721</v>
      </c>
      <c r="H11" s="86">
        <v>1806444</v>
      </c>
      <c r="I11" s="86">
        <v>1954547</v>
      </c>
      <c r="J11" s="86">
        <v>2587235</v>
      </c>
      <c r="K11" s="86">
        <v>3045905</v>
      </c>
      <c r="L11" s="86">
        <v>2858578</v>
      </c>
      <c r="M11" s="86">
        <v>2634484</v>
      </c>
      <c r="N11" s="86">
        <v>3023544</v>
      </c>
      <c r="O11" s="86">
        <v>3034362</v>
      </c>
      <c r="P11" s="86">
        <v>3234240</v>
      </c>
      <c r="Q11" s="86">
        <v>3256663</v>
      </c>
      <c r="R11" s="86">
        <v>2941654</v>
      </c>
      <c r="S11" s="86">
        <v>2818875</v>
      </c>
      <c r="T11" s="86">
        <v>1023320</v>
      </c>
      <c r="U11" s="86">
        <v>1379753</v>
      </c>
      <c r="V11" s="86">
        <v>2168785</v>
      </c>
      <c r="W11" s="86">
        <v>2750413</v>
      </c>
    </row>
    <row r="12" spans="1:23" x14ac:dyDescent="0.2">
      <c r="A12" s="7" t="s">
        <v>5</v>
      </c>
      <c r="B12" s="86">
        <v>169322</v>
      </c>
      <c r="C12" s="86">
        <v>153280</v>
      </c>
      <c r="D12" s="86">
        <v>200507</v>
      </c>
      <c r="E12" s="86">
        <v>149365</v>
      </c>
      <c r="F12" s="86">
        <v>154338</v>
      </c>
      <c r="G12" s="86">
        <v>148430</v>
      </c>
      <c r="H12" s="86">
        <v>67731</v>
      </c>
      <c r="I12" s="86">
        <v>56986</v>
      </c>
      <c r="J12" s="86">
        <v>70276</v>
      </c>
      <c r="K12" s="86">
        <v>97968</v>
      </c>
      <c r="L12" s="86">
        <v>105164</v>
      </c>
      <c r="M12" s="86">
        <v>99705</v>
      </c>
      <c r="N12" s="86">
        <v>107389</v>
      </c>
      <c r="O12" s="86">
        <v>103678</v>
      </c>
      <c r="P12" s="86">
        <v>90687</v>
      </c>
      <c r="Q12" s="86">
        <v>454957</v>
      </c>
      <c r="R12" s="86">
        <v>418852</v>
      </c>
      <c r="S12" s="86">
        <v>427142</v>
      </c>
      <c r="T12" s="86">
        <v>109175</v>
      </c>
      <c r="U12" s="86">
        <v>275490</v>
      </c>
      <c r="V12" s="86">
        <v>391675</v>
      </c>
      <c r="W12" s="86">
        <v>509316</v>
      </c>
    </row>
    <row r="13" spans="1:23" x14ac:dyDescent="0.2">
      <c r="A13" s="7" t="s">
        <v>77</v>
      </c>
      <c r="B13" s="86">
        <v>3350594</v>
      </c>
      <c r="C13" s="86">
        <v>3163728</v>
      </c>
      <c r="D13" s="86">
        <v>4037786</v>
      </c>
      <c r="E13" s="86">
        <v>3527544</v>
      </c>
      <c r="F13" s="86">
        <v>4023180</v>
      </c>
      <c r="G13" s="86">
        <v>3560886</v>
      </c>
      <c r="H13" s="86">
        <v>3849833</v>
      </c>
      <c r="I13" s="86">
        <v>3995091</v>
      </c>
      <c r="J13" s="86">
        <v>4009817</v>
      </c>
      <c r="K13" s="86">
        <v>4052443</v>
      </c>
      <c r="L13" s="86">
        <v>4157024</v>
      </c>
      <c r="M13" s="86">
        <v>3881167</v>
      </c>
      <c r="N13" s="86">
        <v>4637353</v>
      </c>
      <c r="O13" s="86">
        <v>5290313</v>
      </c>
      <c r="P13" s="86">
        <v>5642208</v>
      </c>
      <c r="Q13" s="86">
        <v>5645556</v>
      </c>
      <c r="R13" s="86">
        <v>5067838</v>
      </c>
      <c r="S13" s="86">
        <v>5325424</v>
      </c>
      <c r="T13" s="86">
        <v>2004890</v>
      </c>
      <c r="U13" s="86">
        <v>2683477</v>
      </c>
      <c r="V13" s="86">
        <v>3915906</v>
      </c>
      <c r="W13" s="86">
        <v>5007589</v>
      </c>
    </row>
    <row r="14" spans="1:23" x14ac:dyDescent="0.2">
      <c r="A14" s="7" t="s">
        <v>78</v>
      </c>
      <c r="B14" s="86">
        <v>3298300</v>
      </c>
      <c r="C14" s="86">
        <v>2842276</v>
      </c>
      <c r="D14" s="86">
        <v>3266841</v>
      </c>
      <c r="E14" s="86">
        <v>2766139</v>
      </c>
      <c r="F14" s="86">
        <v>3407011</v>
      </c>
      <c r="G14" s="86">
        <v>3807026</v>
      </c>
      <c r="H14" s="86">
        <v>3997360</v>
      </c>
      <c r="I14" s="86">
        <v>3566005</v>
      </c>
      <c r="J14" s="86">
        <v>4142130</v>
      </c>
      <c r="K14" s="86">
        <v>4537359</v>
      </c>
      <c r="L14" s="86">
        <v>4283533</v>
      </c>
      <c r="M14" s="86">
        <v>3671511</v>
      </c>
      <c r="N14" s="86">
        <v>4726808</v>
      </c>
      <c r="O14" s="86">
        <v>5064914</v>
      </c>
      <c r="P14" s="86">
        <v>5616161</v>
      </c>
      <c r="Q14" s="86">
        <v>5638358</v>
      </c>
      <c r="R14" s="86">
        <v>5040756</v>
      </c>
      <c r="S14" s="86">
        <v>4341509</v>
      </c>
      <c r="T14" s="86">
        <v>1527474</v>
      </c>
      <c r="U14" s="86">
        <v>2318783</v>
      </c>
      <c r="V14" s="86">
        <v>3607859</v>
      </c>
      <c r="W14" s="86">
        <v>4546170</v>
      </c>
    </row>
    <row r="15" spans="1:23" x14ac:dyDescent="0.2">
      <c r="A15" s="7" t="s">
        <v>2</v>
      </c>
      <c r="B15" s="86">
        <v>11207915.887318227</v>
      </c>
      <c r="C15" s="86">
        <v>9900828.4958802126</v>
      </c>
      <c r="D15" s="86">
        <v>10949406.690966081</v>
      </c>
      <c r="E15" s="86">
        <v>10331574.849614488</v>
      </c>
      <c r="F15" s="86">
        <v>10878457.565612713</v>
      </c>
      <c r="G15" s="86">
        <v>10069826.561794667</v>
      </c>
      <c r="H15" s="86">
        <v>9750296.6058315579</v>
      </c>
      <c r="I15" s="86">
        <v>9753723.4805864524</v>
      </c>
      <c r="J15" s="86">
        <v>9854058.1717459261</v>
      </c>
      <c r="K15" s="86">
        <v>10917218.036809145</v>
      </c>
      <c r="L15" s="86">
        <v>10216004.587493584</v>
      </c>
      <c r="M15" s="86">
        <v>10094925.822542448</v>
      </c>
      <c r="N15" s="86">
        <v>10542627.764705414</v>
      </c>
      <c r="O15" s="86">
        <v>9077575.3360828198</v>
      </c>
      <c r="P15" s="86">
        <v>9955578.4031629581</v>
      </c>
      <c r="Q15" s="86">
        <v>9716209.9222411159</v>
      </c>
      <c r="R15" s="86">
        <v>9134637.5769116189</v>
      </c>
      <c r="S15" s="86">
        <v>11197777.550500659</v>
      </c>
      <c r="T15" s="86">
        <v>4178087.8826507223</v>
      </c>
      <c r="U15" s="86">
        <v>5435374.8886139467</v>
      </c>
      <c r="V15" s="86">
        <v>9047492.6433587559</v>
      </c>
      <c r="W15" s="86">
        <v>10584955.794948019</v>
      </c>
    </row>
    <row r="16" spans="1:23" x14ac:dyDescent="0.2">
      <c r="A16" s="7" t="s">
        <v>75</v>
      </c>
      <c r="B16" s="86">
        <v>2107896</v>
      </c>
      <c r="C16" s="86">
        <v>2700163</v>
      </c>
      <c r="D16" s="86">
        <v>3181022</v>
      </c>
      <c r="E16" s="86">
        <v>2858304</v>
      </c>
      <c r="F16" s="86">
        <v>3354567</v>
      </c>
      <c r="G16" s="86">
        <v>3019309</v>
      </c>
      <c r="H16" s="86">
        <v>3068861</v>
      </c>
      <c r="I16" s="86">
        <v>3053585</v>
      </c>
      <c r="J16" s="86">
        <v>3184096</v>
      </c>
      <c r="K16" s="86">
        <v>3620858</v>
      </c>
      <c r="L16" s="86">
        <v>3424661</v>
      </c>
      <c r="M16" s="86">
        <v>3095816</v>
      </c>
      <c r="N16" s="86">
        <v>3445959</v>
      </c>
      <c r="O16" s="86">
        <v>3307346</v>
      </c>
      <c r="P16" s="86">
        <v>3485204</v>
      </c>
      <c r="Q16" s="86">
        <v>3616358</v>
      </c>
      <c r="R16" s="86">
        <v>3424473</v>
      </c>
      <c r="S16" s="86">
        <v>3339013</v>
      </c>
      <c r="T16" s="86">
        <v>1327505</v>
      </c>
      <c r="U16" s="86">
        <v>1925584</v>
      </c>
      <c r="V16" s="86">
        <v>2909117</v>
      </c>
      <c r="W16" s="86">
        <v>3840791</v>
      </c>
    </row>
    <row r="17" spans="1:23" x14ac:dyDescent="0.2">
      <c r="A17" s="7" t="s">
        <v>79</v>
      </c>
      <c r="B17" s="86">
        <v>4998359</v>
      </c>
      <c r="C17" s="86">
        <v>4074103</v>
      </c>
      <c r="D17" s="86">
        <v>5036521</v>
      </c>
      <c r="E17" s="86">
        <v>4815863</v>
      </c>
      <c r="F17" s="86">
        <v>5233886</v>
      </c>
      <c r="G17" s="86">
        <v>5593474</v>
      </c>
      <c r="H17" s="86">
        <v>5547101</v>
      </c>
      <c r="I17" s="86">
        <v>5333949</v>
      </c>
      <c r="J17" s="86">
        <v>5515561</v>
      </c>
      <c r="K17" s="86">
        <v>6193340</v>
      </c>
      <c r="L17" s="86">
        <v>5791567</v>
      </c>
      <c r="M17" s="86">
        <v>5701252</v>
      </c>
      <c r="N17" s="86">
        <v>6402875</v>
      </c>
      <c r="O17" s="86">
        <v>6420592</v>
      </c>
      <c r="P17" s="86">
        <v>7104504</v>
      </c>
      <c r="Q17" s="86">
        <v>7541045</v>
      </c>
      <c r="R17" s="86">
        <v>7134175</v>
      </c>
      <c r="S17" s="86">
        <v>7806509</v>
      </c>
      <c r="T17" s="86">
        <v>2620140</v>
      </c>
      <c r="U17" s="86">
        <v>4111661</v>
      </c>
      <c r="V17" s="86">
        <v>6497286</v>
      </c>
      <c r="W17" s="86">
        <f>7784221+W23</f>
        <v>7784221</v>
      </c>
    </row>
    <row r="18" spans="1:23" x14ac:dyDescent="0.2">
      <c r="A18" s="7" t="s">
        <v>80</v>
      </c>
      <c r="B18" s="86">
        <v>3894205</v>
      </c>
      <c r="C18" s="86">
        <v>3478957</v>
      </c>
      <c r="D18" s="86">
        <v>4162304</v>
      </c>
      <c r="E18" s="86">
        <v>4025600</v>
      </c>
      <c r="F18" s="86">
        <v>4603723</v>
      </c>
      <c r="G18" s="86">
        <v>4607175</v>
      </c>
      <c r="H18" s="86">
        <v>4509694</v>
      </c>
      <c r="I18" s="86">
        <v>4386180</v>
      </c>
      <c r="J18" s="86">
        <v>4640174</v>
      </c>
      <c r="K18" s="86">
        <v>5281300</v>
      </c>
      <c r="L18" s="86">
        <v>4954378</v>
      </c>
      <c r="M18" s="86">
        <v>5022680</v>
      </c>
      <c r="N18" s="86">
        <v>5751689</v>
      </c>
      <c r="O18" s="86">
        <v>5977013</v>
      </c>
      <c r="P18" s="86">
        <v>6690005</v>
      </c>
      <c r="Q18" s="86">
        <v>6533015</v>
      </c>
      <c r="R18" s="86">
        <v>6361449</v>
      </c>
      <c r="S18" s="86">
        <v>7273270</v>
      </c>
      <c r="T18" s="86">
        <v>2353299</v>
      </c>
      <c r="U18" s="86">
        <v>3371982</v>
      </c>
      <c r="V18" s="86">
        <v>5479361</v>
      </c>
      <c r="W18" s="86">
        <v>6747866</v>
      </c>
    </row>
    <row r="19" spans="1:23" x14ac:dyDescent="0.2">
      <c r="A19" s="7" t="s">
        <v>3</v>
      </c>
      <c r="B19" s="86">
        <v>2280169</v>
      </c>
      <c r="C19" s="86">
        <v>2790571</v>
      </c>
      <c r="D19" s="86">
        <v>2645672</v>
      </c>
      <c r="E19" s="86">
        <v>2407230</v>
      </c>
      <c r="F19" s="86">
        <v>3520218</v>
      </c>
      <c r="G19" s="86">
        <v>3521105</v>
      </c>
      <c r="H19" s="86">
        <v>3207684</v>
      </c>
      <c r="I19" s="86">
        <v>3373122</v>
      </c>
      <c r="J19" s="86">
        <v>3840863</v>
      </c>
      <c r="K19" s="86">
        <v>4225158</v>
      </c>
      <c r="L19" s="86">
        <v>3417506</v>
      </c>
      <c r="M19" s="86">
        <v>3727480</v>
      </c>
      <c r="N19" s="86">
        <v>4261603</v>
      </c>
      <c r="O19" s="86">
        <v>4404914</v>
      </c>
      <c r="P19" s="86">
        <v>4171801</v>
      </c>
      <c r="Q19" s="86">
        <v>4327405</v>
      </c>
      <c r="R19" s="86">
        <v>4415240</v>
      </c>
      <c r="S19" s="86">
        <v>4983104</v>
      </c>
      <c r="T19" s="86">
        <v>1700639</v>
      </c>
      <c r="U19" s="86">
        <v>2328806</v>
      </c>
      <c r="V19" s="86">
        <v>3802620</v>
      </c>
      <c r="W19" s="86">
        <v>4838476</v>
      </c>
    </row>
    <row r="20" spans="1:23" x14ac:dyDescent="0.2">
      <c r="A20" s="7" t="s">
        <v>4</v>
      </c>
      <c r="B20" s="86">
        <v>3876968</v>
      </c>
      <c r="C20" s="86">
        <v>3712549</v>
      </c>
      <c r="D20" s="86">
        <v>4184658</v>
      </c>
      <c r="E20" s="86">
        <v>3939065</v>
      </c>
      <c r="F20" s="86">
        <v>4339200</v>
      </c>
      <c r="G20" s="86">
        <v>4056569</v>
      </c>
      <c r="H20" s="86">
        <v>4250330</v>
      </c>
      <c r="I20" s="86">
        <v>4387837</v>
      </c>
      <c r="J20" s="86">
        <v>4815198</v>
      </c>
      <c r="K20" s="86">
        <v>4888280</v>
      </c>
      <c r="L20" s="86">
        <v>4181295</v>
      </c>
      <c r="M20" s="86">
        <v>4174672</v>
      </c>
      <c r="N20" s="86">
        <v>4219122</v>
      </c>
      <c r="O20" s="86">
        <v>3822005</v>
      </c>
      <c r="P20" s="86">
        <v>4286010</v>
      </c>
      <c r="Q20" s="86">
        <v>4319778</v>
      </c>
      <c r="R20" s="86">
        <v>4378587</v>
      </c>
      <c r="S20" s="86">
        <v>4895727</v>
      </c>
      <c r="T20" s="86">
        <v>1554728</v>
      </c>
      <c r="U20" s="86">
        <v>2023622</v>
      </c>
      <c r="V20" s="86">
        <v>3371570</v>
      </c>
      <c r="W20" s="86">
        <v>4223259</v>
      </c>
    </row>
    <row r="21" spans="1:23" s="49" customFormat="1" x14ac:dyDescent="0.2">
      <c r="A21" s="50" t="s">
        <v>0</v>
      </c>
      <c r="B21" s="95">
        <v>48950854.887318224</v>
      </c>
      <c r="C21" s="95">
        <v>45522607.495880216</v>
      </c>
      <c r="D21" s="95">
        <v>53308880.690966085</v>
      </c>
      <c r="E21" s="95">
        <v>48223809.849614486</v>
      </c>
      <c r="F21" s="95">
        <v>54588985.565612711</v>
      </c>
      <c r="G21" s="95">
        <v>53397769.561794668</v>
      </c>
      <c r="H21" s="95">
        <v>53397448.605831556</v>
      </c>
      <c r="I21" s="95">
        <v>53835477.480586454</v>
      </c>
      <c r="J21" s="95">
        <v>56895925.171745926</v>
      </c>
      <c r="K21" s="95">
        <v>62094221.036809146</v>
      </c>
      <c r="L21" s="95">
        <v>56572211.587493584</v>
      </c>
      <c r="M21" s="95">
        <v>55121432.822542444</v>
      </c>
      <c r="N21" s="95">
        <v>62999852.764705412</v>
      </c>
      <c r="O21" s="95">
        <v>62905033.336082816</v>
      </c>
      <c r="P21" s="95">
        <v>67152991.403162956</v>
      </c>
      <c r="Q21" s="95">
        <v>68549639.922241122</v>
      </c>
      <c r="R21" s="95">
        <v>65765555.576911621</v>
      </c>
      <c r="S21" s="95">
        <v>71768300.550500661</v>
      </c>
      <c r="T21" s="95">
        <v>24816186.882650722</v>
      </c>
      <c r="U21" s="95">
        <v>34791563.888613947</v>
      </c>
      <c r="V21" s="95">
        <v>55687293.643358752</v>
      </c>
      <c r="W21" s="95">
        <v>69546242.794948012</v>
      </c>
    </row>
    <row r="23" spans="1:23" x14ac:dyDescent="0.2">
      <c r="W23" s="105"/>
    </row>
  </sheetData>
  <hyperlinks>
    <hyperlink ref="A2" location="Sommaire!A1" display="Retour au menu &quot;Exploitation des films&quot;" xr:uid="{00000000-0004-0000-1100-000000000000}"/>
  </hyperlinks>
  <pageMargins left="0.78740157499999996" right="0.78740157499999996" top="0.984251969" bottom="0.984251969" header="0.4921259845" footer="0.492125984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23"/>
  <sheetViews>
    <sheetView workbookViewId="0"/>
  </sheetViews>
  <sheetFormatPr baseColWidth="10" defaultColWidth="5.5703125" defaultRowHeight="12" x14ac:dyDescent="0.2"/>
  <cols>
    <col min="1" max="1" width="60.7109375" style="47" bestFit="1" customWidth="1"/>
    <col min="2" max="4" width="6.42578125" style="47" bestFit="1" customWidth="1"/>
    <col min="5" max="18" width="6.42578125" style="48" bestFit="1" customWidth="1"/>
    <col min="19" max="22" width="6.42578125" style="47" bestFit="1" customWidth="1"/>
    <col min="23" max="23" width="6.42578125" style="47" customWidth="1"/>
    <col min="24" max="16384" width="5.5703125" style="47"/>
  </cols>
  <sheetData>
    <row r="1" spans="1:23" s="36" customFormat="1" ht="12.75" x14ac:dyDescent="0.2">
      <c r="D1" s="37"/>
      <c r="E1" s="37"/>
      <c r="F1" s="37"/>
      <c r="G1" s="37"/>
      <c r="H1" s="37"/>
      <c r="I1" s="37"/>
      <c r="J1" s="37"/>
      <c r="K1" s="37"/>
      <c r="L1" s="37"/>
      <c r="M1" s="37"/>
      <c r="N1" s="37"/>
      <c r="O1" s="37"/>
      <c r="P1" s="37"/>
      <c r="Q1" s="37"/>
      <c r="R1" s="37"/>
      <c r="S1" s="37"/>
      <c r="T1" s="37"/>
      <c r="U1" s="37"/>
      <c r="V1" s="37"/>
      <c r="W1" s="37"/>
    </row>
    <row r="2" spans="1:23" s="40" customFormat="1" ht="12.75" x14ac:dyDescent="0.2">
      <c r="A2" s="38" t="s">
        <v>32</v>
      </c>
      <c r="B2" s="38"/>
      <c r="C2" s="38"/>
      <c r="D2" s="39"/>
      <c r="E2" s="39"/>
      <c r="F2" s="39"/>
      <c r="G2" s="39"/>
      <c r="H2" s="39"/>
      <c r="I2" s="39"/>
      <c r="J2" s="39"/>
      <c r="K2" s="39"/>
      <c r="L2" s="39"/>
      <c r="M2" s="39"/>
      <c r="N2" s="39"/>
      <c r="O2" s="39"/>
      <c r="P2" s="39"/>
      <c r="Q2" s="39"/>
      <c r="R2" s="39"/>
      <c r="S2" s="39"/>
      <c r="T2" s="39"/>
      <c r="U2" s="39"/>
      <c r="V2" s="39"/>
      <c r="W2" s="39"/>
    </row>
    <row r="3" spans="1:23" s="36" customFormat="1" ht="12.75" x14ac:dyDescent="0.2">
      <c r="D3" s="37"/>
      <c r="E3" s="37"/>
      <c r="F3" s="37"/>
      <c r="G3" s="37"/>
      <c r="H3" s="37"/>
      <c r="I3" s="37"/>
      <c r="J3" s="37"/>
      <c r="K3" s="37"/>
      <c r="L3" s="37"/>
      <c r="M3" s="37"/>
      <c r="N3" s="37"/>
      <c r="O3" s="37"/>
      <c r="P3" s="37"/>
      <c r="Q3" s="37"/>
      <c r="R3" s="37"/>
      <c r="S3" s="37"/>
      <c r="T3" s="37"/>
      <c r="U3" s="37"/>
      <c r="V3" s="37"/>
      <c r="W3" s="37"/>
    </row>
    <row r="4" spans="1:23" s="36" customFormat="1" ht="12.75" x14ac:dyDescent="0.2">
      <c r="D4" s="37"/>
      <c r="E4" s="37"/>
      <c r="F4" s="37"/>
      <c r="G4" s="37"/>
      <c r="H4" s="37"/>
      <c r="I4" s="37"/>
      <c r="J4" s="37"/>
      <c r="K4" s="37"/>
      <c r="L4" s="37"/>
      <c r="M4" s="37"/>
      <c r="N4" s="37"/>
      <c r="O4" s="37"/>
      <c r="P4" s="37"/>
      <c r="Q4" s="37"/>
      <c r="R4" s="37"/>
      <c r="S4" s="37"/>
      <c r="T4" s="37"/>
      <c r="U4" s="37"/>
      <c r="V4" s="37"/>
      <c r="W4" s="37"/>
    </row>
    <row r="5" spans="1:23" ht="12.75" x14ac:dyDescent="0.2">
      <c r="A5" s="46" t="s">
        <v>50</v>
      </c>
      <c r="B5" s="46"/>
      <c r="C5" s="46"/>
    </row>
    <row r="6" spans="1:23" ht="3" customHeight="1" x14ac:dyDescent="0.2"/>
    <row r="7" spans="1:23" s="49" customFormat="1" x14ac:dyDescent="0.2">
      <c r="A7" s="11"/>
      <c r="B7" s="83">
        <v>2002</v>
      </c>
      <c r="C7" s="83">
        <v>2003</v>
      </c>
      <c r="D7" s="83">
        <v>2004</v>
      </c>
      <c r="E7" s="83">
        <v>2005</v>
      </c>
      <c r="F7" s="83">
        <v>2006</v>
      </c>
      <c r="G7" s="83">
        <v>2007</v>
      </c>
      <c r="H7" s="83">
        <v>2008</v>
      </c>
      <c r="I7" s="83">
        <v>2009</v>
      </c>
      <c r="J7" s="83">
        <v>2010</v>
      </c>
      <c r="K7" s="83">
        <v>2011</v>
      </c>
      <c r="L7" s="83">
        <v>2012</v>
      </c>
      <c r="M7" s="83">
        <v>2013</v>
      </c>
      <c r="N7" s="83">
        <v>2014</v>
      </c>
      <c r="O7" s="83">
        <v>2015</v>
      </c>
      <c r="P7" s="83">
        <v>2016</v>
      </c>
      <c r="Q7" s="83">
        <v>2017</v>
      </c>
      <c r="R7" s="83">
        <v>2018</v>
      </c>
      <c r="S7" s="83">
        <v>2019</v>
      </c>
      <c r="T7" s="83">
        <v>2020</v>
      </c>
      <c r="U7" s="83">
        <v>2021</v>
      </c>
      <c r="V7" s="83">
        <v>2022</v>
      </c>
      <c r="W7" s="83">
        <v>2023</v>
      </c>
    </row>
    <row r="8" spans="1:23" x14ac:dyDescent="0.2">
      <c r="A8" s="7" t="s">
        <v>72</v>
      </c>
      <c r="B8" s="86">
        <v>30500300</v>
      </c>
      <c r="C8" s="86">
        <v>29114928</v>
      </c>
      <c r="D8" s="86">
        <v>38250058</v>
      </c>
      <c r="E8" s="86">
        <v>32208680</v>
      </c>
      <c r="F8" s="86">
        <v>37582187</v>
      </c>
      <c r="G8" s="86">
        <v>35741167</v>
      </c>
      <c r="H8" s="86">
        <v>32816361</v>
      </c>
      <c r="I8" s="86">
        <v>36490896</v>
      </c>
      <c r="J8" s="86">
        <v>36117824</v>
      </c>
      <c r="K8" s="86">
        <v>39298156</v>
      </c>
      <c r="L8" s="86">
        <v>32854200</v>
      </c>
      <c r="M8" s="86">
        <v>34341847</v>
      </c>
      <c r="N8" s="86">
        <v>41686367</v>
      </c>
      <c r="O8" s="86">
        <v>44814218</v>
      </c>
      <c r="P8" s="86">
        <v>42997714</v>
      </c>
      <c r="Q8" s="86">
        <v>47715790</v>
      </c>
      <c r="R8" s="86">
        <v>51204418</v>
      </c>
      <c r="S8" s="86">
        <v>60708385</v>
      </c>
      <c r="T8" s="86">
        <v>19687853</v>
      </c>
      <c r="U8" s="86">
        <v>26742156</v>
      </c>
      <c r="V8" s="86">
        <v>45247815</v>
      </c>
      <c r="W8" s="86">
        <v>57782941</v>
      </c>
    </row>
    <row r="9" spans="1:23" x14ac:dyDescent="0.2">
      <c r="A9" s="7" t="s">
        <v>73</v>
      </c>
      <c r="B9" s="86">
        <v>14287267</v>
      </c>
      <c r="C9" s="86">
        <v>13000617</v>
      </c>
      <c r="D9" s="86">
        <v>16470379</v>
      </c>
      <c r="E9" s="86">
        <v>15035364</v>
      </c>
      <c r="F9" s="86">
        <v>16109383</v>
      </c>
      <c r="G9" s="86">
        <v>17623305</v>
      </c>
      <c r="H9" s="86">
        <v>19654378</v>
      </c>
      <c r="I9" s="86">
        <v>19134744</v>
      </c>
      <c r="J9" s="86">
        <v>21339038</v>
      </c>
      <c r="K9" s="86">
        <v>22810138</v>
      </c>
      <c r="L9" s="86">
        <v>19009272</v>
      </c>
      <c r="M9" s="86">
        <v>17990040</v>
      </c>
      <c r="N9" s="86">
        <v>24171636</v>
      </c>
      <c r="O9" s="86">
        <v>24986707</v>
      </c>
      <c r="P9" s="86">
        <v>23760690</v>
      </c>
      <c r="Q9" s="86">
        <v>24228691</v>
      </c>
      <c r="R9" s="86">
        <v>21461860</v>
      </c>
      <c r="S9" s="86">
        <v>23166540</v>
      </c>
      <c r="T9" s="86">
        <v>8056954</v>
      </c>
      <c r="U9" s="86">
        <v>11691934</v>
      </c>
      <c r="V9" s="86">
        <v>19208617</v>
      </c>
      <c r="W9" s="86">
        <v>26790683</v>
      </c>
    </row>
    <row r="10" spans="1:23" x14ac:dyDescent="0.2">
      <c r="A10" s="7" t="s">
        <v>1</v>
      </c>
      <c r="B10" s="86">
        <v>16895822</v>
      </c>
      <c r="C10" s="86">
        <v>15982270</v>
      </c>
      <c r="D10" s="86">
        <v>18968879</v>
      </c>
      <c r="E10" s="86">
        <v>14883106</v>
      </c>
      <c r="F10" s="86">
        <v>16291410</v>
      </c>
      <c r="G10" s="86">
        <v>16733890</v>
      </c>
      <c r="H10" s="86">
        <v>18358176</v>
      </c>
      <c r="I10" s="86">
        <v>20114247</v>
      </c>
      <c r="J10" s="86">
        <v>21132413</v>
      </c>
      <c r="K10" s="86">
        <v>22831931</v>
      </c>
      <c r="L10" s="86">
        <v>21295380</v>
      </c>
      <c r="M10" s="86">
        <v>19632454</v>
      </c>
      <c r="N10" s="86">
        <v>21991514</v>
      </c>
      <c r="O10" s="86">
        <v>22626082</v>
      </c>
      <c r="P10" s="86">
        <v>27592220</v>
      </c>
      <c r="Q10" s="86">
        <v>27490994</v>
      </c>
      <c r="R10" s="86">
        <v>26617806</v>
      </c>
      <c r="S10" s="86">
        <v>28843609</v>
      </c>
      <c r="T10" s="86">
        <v>9159697</v>
      </c>
      <c r="U10" s="86">
        <v>13093287</v>
      </c>
      <c r="V10" s="86">
        <v>21227280</v>
      </c>
      <c r="W10" s="86">
        <v>29693019</v>
      </c>
    </row>
    <row r="11" spans="1:23" x14ac:dyDescent="0.2">
      <c r="A11" s="7" t="s">
        <v>74</v>
      </c>
      <c r="B11" s="86">
        <v>6603401</v>
      </c>
      <c r="C11" s="86">
        <v>5334924</v>
      </c>
      <c r="D11" s="86">
        <v>6146881</v>
      </c>
      <c r="E11" s="86">
        <v>6382676</v>
      </c>
      <c r="F11" s="86">
        <v>8253410</v>
      </c>
      <c r="G11" s="86">
        <v>8562216</v>
      </c>
      <c r="H11" s="86">
        <v>9348238</v>
      </c>
      <c r="I11" s="86">
        <v>11018387</v>
      </c>
      <c r="J11" s="86">
        <v>15167136</v>
      </c>
      <c r="K11" s="86">
        <v>18175527</v>
      </c>
      <c r="L11" s="86">
        <v>17192514</v>
      </c>
      <c r="M11" s="86">
        <v>15798619</v>
      </c>
      <c r="N11" s="86">
        <v>17640133</v>
      </c>
      <c r="O11" s="86">
        <v>18278325</v>
      </c>
      <c r="P11" s="86">
        <v>19505049</v>
      </c>
      <c r="Q11" s="86">
        <v>19717014</v>
      </c>
      <c r="R11" s="86">
        <v>17808986</v>
      </c>
      <c r="S11" s="86">
        <v>17075811</v>
      </c>
      <c r="T11" s="86">
        <v>6141058</v>
      </c>
      <c r="U11" s="86">
        <v>8375103</v>
      </c>
      <c r="V11" s="86">
        <v>13252168</v>
      </c>
      <c r="W11" s="86">
        <v>17262006</v>
      </c>
    </row>
    <row r="12" spans="1:23" x14ac:dyDescent="0.2">
      <c r="A12" s="7" t="s">
        <v>5</v>
      </c>
      <c r="B12" s="86">
        <v>1067385</v>
      </c>
      <c r="C12" s="86">
        <v>958536</v>
      </c>
      <c r="D12" s="86">
        <v>1244035</v>
      </c>
      <c r="E12" s="86">
        <v>910255</v>
      </c>
      <c r="F12" s="86">
        <v>947726</v>
      </c>
      <c r="G12" s="86">
        <v>901088</v>
      </c>
      <c r="H12" s="86">
        <v>377977</v>
      </c>
      <c r="I12" s="86">
        <v>352889</v>
      </c>
      <c r="J12" s="86">
        <v>484918</v>
      </c>
      <c r="K12" s="86">
        <v>659260</v>
      </c>
      <c r="L12" s="86">
        <v>689589</v>
      </c>
      <c r="M12" s="86">
        <v>655252</v>
      </c>
      <c r="N12" s="86">
        <v>692289</v>
      </c>
      <c r="O12" s="86">
        <v>685235</v>
      </c>
      <c r="P12" s="86">
        <v>588445</v>
      </c>
      <c r="Q12" s="86">
        <v>3046615</v>
      </c>
      <c r="R12" s="86">
        <v>2768201</v>
      </c>
      <c r="S12" s="86">
        <v>2763695</v>
      </c>
      <c r="T12" s="86">
        <v>691453</v>
      </c>
      <c r="U12" s="86">
        <v>1845771</v>
      </c>
      <c r="V12" s="86">
        <v>2592225</v>
      </c>
      <c r="W12" s="86">
        <v>3434514</v>
      </c>
    </row>
    <row r="13" spans="1:23" x14ac:dyDescent="0.2">
      <c r="A13" s="7" t="s">
        <v>77</v>
      </c>
      <c r="B13" s="86">
        <v>17543263</v>
      </c>
      <c r="C13" s="86">
        <v>16630897</v>
      </c>
      <c r="D13" s="86">
        <v>21783308</v>
      </c>
      <c r="E13" s="86">
        <v>19014462</v>
      </c>
      <c r="F13" s="86">
        <v>21996217</v>
      </c>
      <c r="G13" s="86">
        <v>19199567</v>
      </c>
      <c r="H13" s="86">
        <v>21462129</v>
      </c>
      <c r="I13" s="86">
        <v>22606887</v>
      </c>
      <c r="J13" s="86">
        <v>23195584</v>
      </c>
      <c r="K13" s="86">
        <v>23325739</v>
      </c>
      <c r="L13" s="86">
        <v>24451973</v>
      </c>
      <c r="M13" s="86">
        <v>22574633</v>
      </c>
      <c r="N13" s="86">
        <v>26470924</v>
      </c>
      <c r="O13" s="86">
        <v>31094278</v>
      </c>
      <c r="P13" s="86">
        <v>33293056</v>
      </c>
      <c r="Q13" s="86">
        <v>33508485</v>
      </c>
      <c r="R13" s="86">
        <v>30277093</v>
      </c>
      <c r="S13" s="86">
        <v>32542463</v>
      </c>
      <c r="T13" s="86">
        <v>12117679</v>
      </c>
      <c r="U13" s="86">
        <v>16266725</v>
      </c>
      <c r="V13" s="86">
        <v>24021996</v>
      </c>
      <c r="W13" s="86">
        <v>32163637</v>
      </c>
    </row>
    <row r="14" spans="1:23" x14ac:dyDescent="0.2">
      <c r="A14" s="7" t="s">
        <v>78</v>
      </c>
      <c r="B14" s="86">
        <v>16068299</v>
      </c>
      <c r="C14" s="86">
        <v>14304618</v>
      </c>
      <c r="D14" s="86">
        <v>16775278</v>
      </c>
      <c r="E14" s="86">
        <v>14389233</v>
      </c>
      <c r="F14" s="86">
        <v>18082448</v>
      </c>
      <c r="G14" s="86">
        <v>20247916</v>
      </c>
      <c r="H14" s="86">
        <v>21824609</v>
      </c>
      <c r="I14" s="86">
        <v>20209749</v>
      </c>
      <c r="J14" s="86">
        <v>24259682</v>
      </c>
      <c r="K14" s="86">
        <v>26715632</v>
      </c>
      <c r="L14" s="86">
        <v>25092669</v>
      </c>
      <c r="M14" s="86">
        <v>21111149</v>
      </c>
      <c r="N14" s="86">
        <v>27025228</v>
      </c>
      <c r="O14" s="86">
        <v>30193870</v>
      </c>
      <c r="P14" s="86">
        <v>33108337</v>
      </c>
      <c r="Q14" s="86">
        <v>33763523</v>
      </c>
      <c r="R14" s="86">
        <v>30092810</v>
      </c>
      <c r="S14" s="86">
        <v>25857390</v>
      </c>
      <c r="T14" s="86">
        <v>9002453</v>
      </c>
      <c r="U14" s="86">
        <v>14005615</v>
      </c>
      <c r="V14" s="86">
        <v>22634266</v>
      </c>
      <c r="W14" s="86">
        <v>28924984</v>
      </c>
    </row>
    <row r="15" spans="1:23" x14ac:dyDescent="0.2">
      <c r="A15" s="7" t="s">
        <v>2</v>
      </c>
      <c r="B15" s="86">
        <v>58932382.608892046</v>
      </c>
      <c r="C15" s="86">
        <v>51552840.177816212</v>
      </c>
      <c r="D15" s="86">
        <v>57389614.152170703</v>
      </c>
      <c r="E15" s="86">
        <v>54249559.018328294</v>
      </c>
      <c r="F15" s="86">
        <v>57818940.059895992</v>
      </c>
      <c r="G15" s="86">
        <v>53752858.272636726</v>
      </c>
      <c r="H15" s="86">
        <v>52952293.207654312</v>
      </c>
      <c r="I15" s="86">
        <v>52982088.983698353</v>
      </c>
      <c r="J15" s="86">
        <v>53775802.065453798</v>
      </c>
      <c r="K15" s="86">
        <v>60696190.408845745</v>
      </c>
      <c r="L15" s="86">
        <v>56853512.206880629</v>
      </c>
      <c r="M15" s="86">
        <v>55879524.764031783</v>
      </c>
      <c r="N15" s="86">
        <v>57555941.080526009</v>
      </c>
      <c r="O15" s="86">
        <v>49799202.476883993</v>
      </c>
      <c r="P15" s="86">
        <v>53470756.785793036</v>
      </c>
      <c r="Q15" s="86">
        <v>52407345.740998834</v>
      </c>
      <c r="R15" s="86">
        <v>49052743.971632265</v>
      </c>
      <c r="S15" s="86">
        <v>62734673.437183738</v>
      </c>
      <c r="T15" s="86">
        <v>22914090.442595959</v>
      </c>
      <c r="U15" s="86">
        <v>29506958.375926342</v>
      </c>
      <c r="V15" s="86">
        <v>49781299.942485571</v>
      </c>
      <c r="W15" s="86">
        <v>60343986.680095807</v>
      </c>
    </row>
    <row r="16" spans="1:23" x14ac:dyDescent="0.2">
      <c r="A16" s="7" t="s">
        <v>75</v>
      </c>
      <c r="B16" s="86">
        <v>9710908</v>
      </c>
      <c r="C16" s="86">
        <v>13288036</v>
      </c>
      <c r="D16" s="86">
        <v>15914606</v>
      </c>
      <c r="E16" s="86">
        <v>14509833</v>
      </c>
      <c r="F16" s="86">
        <v>17367967</v>
      </c>
      <c r="G16" s="86">
        <v>15755894</v>
      </c>
      <c r="H16" s="86">
        <v>16250578</v>
      </c>
      <c r="I16" s="86">
        <v>16621082</v>
      </c>
      <c r="J16" s="86">
        <v>17543955</v>
      </c>
      <c r="K16" s="86">
        <v>20286788</v>
      </c>
      <c r="L16" s="86">
        <v>19230636</v>
      </c>
      <c r="M16" s="86">
        <v>17079263</v>
      </c>
      <c r="N16" s="86">
        <v>19014042</v>
      </c>
      <c r="O16" s="86">
        <v>18340391</v>
      </c>
      <c r="P16" s="86">
        <v>19454515</v>
      </c>
      <c r="Q16" s="86">
        <v>20418703</v>
      </c>
      <c r="R16" s="86">
        <v>19461054</v>
      </c>
      <c r="S16" s="86">
        <v>19083221</v>
      </c>
      <c r="T16" s="86">
        <v>7471576</v>
      </c>
      <c r="U16" s="86">
        <v>10811819</v>
      </c>
      <c r="V16" s="86">
        <v>17044415</v>
      </c>
      <c r="W16" s="86">
        <v>23067531</v>
      </c>
    </row>
    <row r="17" spans="1:23" x14ac:dyDescent="0.2">
      <c r="A17" s="7" t="s">
        <v>79</v>
      </c>
      <c r="B17" s="86">
        <v>23620023</v>
      </c>
      <c r="C17" s="86">
        <v>19240089</v>
      </c>
      <c r="D17" s="86">
        <v>23878756</v>
      </c>
      <c r="E17" s="86">
        <v>23407454</v>
      </c>
      <c r="F17" s="86">
        <v>25726458</v>
      </c>
      <c r="G17" s="86">
        <v>28585920</v>
      </c>
      <c r="H17" s="86">
        <v>28932626</v>
      </c>
      <c r="I17" s="86">
        <v>28271847</v>
      </c>
      <c r="J17" s="86">
        <v>29930018</v>
      </c>
      <c r="K17" s="86">
        <v>34548186</v>
      </c>
      <c r="L17" s="86">
        <v>32403939</v>
      </c>
      <c r="M17" s="86">
        <v>31598274</v>
      </c>
      <c r="N17" s="86">
        <v>35001294</v>
      </c>
      <c r="O17" s="86">
        <v>35591414</v>
      </c>
      <c r="P17" s="86">
        <v>39467708</v>
      </c>
      <c r="Q17" s="86">
        <v>42800221</v>
      </c>
      <c r="R17" s="86">
        <v>39913193</v>
      </c>
      <c r="S17" s="86">
        <v>44592532</v>
      </c>
      <c r="T17" s="86">
        <v>14738550</v>
      </c>
      <c r="U17" s="86">
        <v>23283715</v>
      </c>
      <c r="V17" s="86">
        <v>37898030</v>
      </c>
      <c r="W17" s="86">
        <v>47677859</v>
      </c>
    </row>
    <row r="18" spans="1:23" x14ac:dyDescent="0.2">
      <c r="A18" s="7" t="s">
        <v>80</v>
      </c>
      <c r="B18" s="86">
        <v>17864794</v>
      </c>
      <c r="C18" s="86">
        <v>15700912</v>
      </c>
      <c r="D18" s="86">
        <v>19305779</v>
      </c>
      <c r="E18" s="86">
        <v>18698492</v>
      </c>
      <c r="F18" s="86">
        <v>21998096</v>
      </c>
      <c r="G18" s="86">
        <v>22127115</v>
      </c>
      <c r="H18" s="86">
        <v>21968985</v>
      </c>
      <c r="I18" s="86">
        <v>21671047</v>
      </c>
      <c r="J18" s="86">
        <v>23671525</v>
      </c>
      <c r="K18" s="86">
        <v>27286072</v>
      </c>
      <c r="L18" s="86">
        <v>25735025</v>
      </c>
      <c r="M18" s="86">
        <v>26141983</v>
      </c>
      <c r="N18" s="86">
        <v>30229986</v>
      </c>
      <c r="O18" s="86">
        <v>31621381</v>
      </c>
      <c r="P18" s="86">
        <v>35942377</v>
      </c>
      <c r="Q18" s="86">
        <v>35158309</v>
      </c>
      <c r="R18" s="86">
        <v>34307622</v>
      </c>
      <c r="S18" s="86">
        <v>40378461</v>
      </c>
      <c r="T18" s="86">
        <v>12828196</v>
      </c>
      <c r="U18" s="86">
        <v>18331383</v>
      </c>
      <c r="V18" s="86">
        <v>30119569</v>
      </c>
      <c r="W18" s="86">
        <v>38452838</v>
      </c>
    </row>
    <row r="19" spans="1:23" x14ac:dyDescent="0.2">
      <c r="A19" s="7" t="s">
        <v>3</v>
      </c>
      <c r="B19" s="86">
        <v>11046616</v>
      </c>
      <c r="C19" s="86">
        <v>14399194</v>
      </c>
      <c r="D19" s="86">
        <v>13227061</v>
      </c>
      <c r="E19" s="86">
        <v>12316830</v>
      </c>
      <c r="F19" s="86">
        <v>19134720</v>
      </c>
      <c r="G19" s="86">
        <v>19214735</v>
      </c>
      <c r="H19" s="86">
        <v>17628928</v>
      </c>
      <c r="I19" s="86">
        <v>19038827</v>
      </c>
      <c r="J19" s="86">
        <v>21878760</v>
      </c>
      <c r="K19" s="86">
        <v>24294554</v>
      </c>
      <c r="L19" s="86">
        <v>18841738</v>
      </c>
      <c r="M19" s="86">
        <v>20746581</v>
      </c>
      <c r="N19" s="86">
        <v>23476452</v>
      </c>
      <c r="O19" s="86">
        <v>24401814</v>
      </c>
      <c r="P19" s="86">
        <v>22670092</v>
      </c>
      <c r="Q19" s="86">
        <v>23751090</v>
      </c>
      <c r="R19" s="86">
        <v>24462538</v>
      </c>
      <c r="S19" s="86">
        <v>28058037</v>
      </c>
      <c r="T19" s="86">
        <v>9457196</v>
      </c>
      <c r="U19" s="86">
        <v>13103656</v>
      </c>
      <c r="V19" s="86">
        <v>21960453</v>
      </c>
      <c r="W19" s="86">
        <v>28864413</v>
      </c>
    </row>
    <row r="20" spans="1:23" x14ac:dyDescent="0.2">
      <c r="A20" s="7" t="s">
        <v>4</v>
      </c>
      <c r="B20" s="86">
        <v>19531274</v>
      </c>
      <c r="C20" s="86">
        <v>18936952</v>
      </c>
      <c r="D20" s="86">
        <v>21372333</v>
      </c>
      <c r="E20" s="86">
        <v>20180212</v>
      </c>
      <c r="F20" s="86">
        <v>22419349</v>
      </c>
      <c r="G20" s="86">
        <v>21165688</v>
      </c>
      <c r="H20" s="86">
        <v>22467512</v>
      </c>
      <c r="I20" s="86">
        <v>23807033</v>
      </c>
      <c r="J20" s="86">
        <v>27375586</v>
      </c>
      <c r="K20" s="86">
        <v>28081242</v>
      </c>
      <c r="L20" s="86">
        <v>24225213</v>
      </c>
      <c r="M20" s="86">
        <v>24096360</v>
      </c>
      <c r="N20" s="86">
        <v>23973765</v>
      </c>
      <c r="O20" s="86">
        <v>21709739</v>
      </c>
      <c r="P20" s="86">
        <v>24481384</v>
      </c>
      <c r="Q20" s="86">
        <v>24767952</v>
      </c>
      <c r="R20" s="86">
        <v>25049328</v>
      </c>
      <c r="S20" s="86">
        <v>28569031</v>
      </c>
      <c r="T20" s="86">
        <v>9038704</v>
      </c>
      <c r="U20" s="86">
        <v>11743610</v>
      </c>
      <c r="V20" s="86">
        <v>19680232</v>
      </c>
      <c r="W20" s="86">
        <v>25811846</v>
      </c>
    </row>
    <row r="21" spans="1:23" s="49" customFormat="1" x14ac:dyDescent="0.2">
      <c r="A21" s="50" t="s">
        <v>0</v>
      </c>
      <c r="B21" s="95">
        <v>243671734.60889205</v>
      </c>
      <c r="C21" s="95">
        <v>228444813.17781621</v>
      </c>
      <c r="D21" s="95">
        <v>270726967.15217072</v>
      </c>
      <c r="E21" s="95">
        <v>246186156.01832831</v>
      </c>
      <c r="F21" s="95">
        <v>283728311.05989599</v>
      </c>
      <c r="G21" s="95">
        <v>279611359.27263671</v>
      </c>
      <c r="H21" s="95">
        <v>284042790.2076543</v>
      </c>
      <c r="I21" s="95">
        <v>292319723.98369837</v>
      </c>
      <c r="J21" s="95">
        <v>315872241.06545377</v>
      </c>
      <c r="K21" s="95">
        <v>349009415.40884578</v>
      </c>
      <c r="L21" s="95">
        <v>317875660.20688063</v>
      </c>
      <c r="M21" s="95">
        <v>307645979.76403177</v>
      </c>
      <c r="N21" s="95">
        <v>348929571.08052599</v>
      </c>
      <c r="O21" s="95">
        <v>354142656.47688401</v>
      </c>
      <c r="P21" s="95">
        <v>376332343.78579307</v>
      </c>
      <c r="Q21" s="95">
        <v>388774732.74099886</v>
      </c>
      <c r="R21" s="95">
        <v>372477652.97163224</v>
      </c>
      <c r="S21" s="95">
        <v>414373848.43718374</v>
      </c>
      <c r="T21" s="95">
        <v>141305459.44259596</v>
      </c>
      <c r="U21" s="95">
        <v>198801732.37592635</v>
      </c>
      <c r="V21" s="95">
        <v>324668365.94248557</v>
      </c>
      <c r="W21" s="95">
        <v>420270257.68009579</v>
      </c>
    </row>
    <row r="23" spans="1:23" x14ac:dyDescent="0.2">
      <c r="W23" s="105"/>
    </row>
  </sheetData>
  <hyperlinks>
    <hyperlink ref="A2" location="Sommaire!A1" display="Retour au menu &quot;Exploitation des films&quot;" xr:uid="{00000000-0004-0000-1200-000000000000}"/>
  </hyperlink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58"/>
  <sheetViews>
    <sheetView showGridLines="0" workbookViewId="0"/>
  </sheetViews>
  <sheetFormatPr baseColWidth="10" defaultColWidth="11.42578125" defaultRowHeight="12.75" x14ac:dyDescent="0.2"/>
  <cols>
    <col min="1" max="1" width="5.7109375" style="42" customWidth="1"/>
    <col min="2" max="16384" width="11.42578125" style="42"/>
  </cols>
  <sheetData>
    <row r="1" spans="1:16" s="36" customFormat="1" x14ac:dyDescent="0.2">
      <c r="B1" s="37"/>
      <c r="C1" s="37"/>
      <c r="D1" s="37"/>
      <c r="E1" s="37"/>
      <c r="F1" s="37"/>
      <c r="G1" s="37"/>
      <c r="H1" s="37"/>
      <c r="I1" s="37"/>
      <c r="J1" s="37"/>
      <c r="K1" s="37"/>
      <c r="L1" s="37"/>
      <c r="M1" s="37"/>
      <c r="N1" s="37"/>
      <c r="O1" s="37"/>
      <c r="P1" s="37"/>
    </row>
    <row r="2" spans="1:16" s="40" customFormat="1" x14ac:dyDescent="0.2">
      <c r="A2" s="38" t="s">
        <v>32</v>
      </c>
      <c r="B2" s="39"/>
      <c r="C2" s="39"/>
      <c r="D2" s="39"/>
      <c r="E2" s="39"/>
      <c r="F2" s="39"/>
      <c r="G2" s="39"/>
      <c r="H2" s="39"/>
      <c r="I2" s="39"/>
      <c r="J2" s="39"/>
      <c r="K2" s="39"/>
      <c r="L2" s="39"/>
      <c r="M2" s="39"/>
      <c r="N2" s="39"/>
      <c r="O2" s="39"/>
      <c r="P2" s="39"/>
    </row>
    <row r="3" spans="1:16" s="36" customFormat="1" x14ac:dyDescent="0.2">
      <c r="B3" s="37"/>
      <c r="C3" s="37"/>
      <c r="D3" s="37"/>
      <c r="E3" s="37"/>
      <c r="F3" s="37"/>
      <c r="G3" s="37"/>
      <c r="H3" s="37"/>
      <c r="I3" s="37"/>
      <c r="J3" s="37"/>
      <c r="K3" s="37"/>
      <c r="L3" s="37"/>
      <c r="M3" s="37"/>
      <c r="N3" s="37"/>
      <c r="O3" s="37"/>
      <c r="P3" s="37"/>
    </row>
    <row r="4" spans="1:16" s="36" customFormat="1" x14ac:dyDescent="0.2">
      <c r="B4" s="37"/>
      <c r="C4" s="37"/>
      <c r="D4" s="37"/>
      <c r="E4" s="37"/>
      <c r="F4" s="37"/>
      <c r="G4" s="37"/>
      <c r="H4" s="37"/>
      <c r="I4" s="37"/>
      <c r="J4" s="37"/>
      <c r="K4" s="37"/>
      <c r="L4" s="37"/>
      <c r="M4" s="37"/>
      <c r="N4" s="37"/>
      <c r="O4" s="37"/>
      <c r="P4" s="37"/>
    </row>
    <row r="5" spans="1:16" s="41" customFormat="1" ht="15.75" x14ac:dyDescent="0.25">
      <c r="A5" s="41" t="s">
        <v>28</v>
      </c>
    </row>
    <row r="6" spans="1:16" s="36" customFormat="1" x14ac:dyDescent="0.2"/>
    <row r="7" spans="1:16" s="36" customFormat="1" x14ac:dyDescent="0.2"/>
    <row r="8" spans="1:16" s="36" customFormat="1" x14ac:dyDescent="0.2"/>
    <row r="9" spans="1:16" s="36" customFormat="1" x14ac:dyDescent="0.2"/>
    <row r="10" spans="1:16" s="36" customFormat="1" x14ac:dyDescent="0.2"/>
    <row r="11" spans="1:16" s="36" customFormat="1" x14ac:dyDescent="0.2"/>
    <row r="12" spans="1:16" s="36" customFormat="1" x14ac:dyDescent="0.2"/>
    <row r="13" spans="1:16" s="36" customFormat="1" x14ac:dyDescent="0.2"/>
    <row r="14" spans="1:16" s="36" customFormat="1" x14ac:dyDescent="0.2"/>
    <row r="15" spans="1:16" s="36" customFormat="1" x14ac:dyDescent="0.2"/>
    <row r="16" spans="1:16" s="36" customFormat="1" x14ac:dyDescent="0.2"/>
    <row r="17" spans="1:1" s="36" customFormat="1" x14ac:dyDescent="0.2"/>
    <row r="18" spans="1:1" s="36" customFormat="1" x14ac:dyDescent="0.2"/>
    <row r="19" spans="1:1" s="36" customFormat="1" x14ac:dyDescent="0.2"/>
    <row r="20" spans="1:1" s="36" customFormat="1" x14ac:dyDescent="0.2"/>
    <row r="21" spans="1:1" s="36" customFormat="1" x14ac:dyDescent="0.2"/>
    <row r="22" spans="1:1" s="36" customFormat="1" x14ac:dyDescent="0.2"/>
    <row r="23" spans="1:1" s="36" customFormat="1" x14ac:dyDescent="0.2"/>
    <row r="24" spans="1:1" s="41" customFormat="1" ht="15.75" x14ac:dyDescent="0.25">
      <c r="A24" s="41" t="s">
        <v>29</v>
      </c>
    </row>
    <row r="25" spans="1:1" s="36" customFormat="1" x14ac:dyDescent="0.2"/>
    <row r="26" spans="1:1" s="36" customFormat="1" x14ac:dyDescent="0.2"/>
    <row r="27" spans="1:1" s="36" customFormat="1" x14ac:dyDescent="0.2"/>
    <row r="28" spans="1:1" s="36" customFormat="1" x14ac:dyDescent="0.2"/>
    <row r="29" spans="1:1" s="36" customFormat="1" x14ac:dyDescent="0.2"/>
    <row r="30" spans="1:1" s="36" customFormat="1" x14ac:dyDescent="0.2"/>
    <row r="31" spans="1:1" s="36" customFormat="1" x14ac:dyDescent="0.2"/>
    <row r="32" spans="1:1" s="36" customFormat="1" x14ac:dyDescent="0.2"/>
    <row r="33" spans="1:1" s="36" customFormat="1" x14ac:dyDescent="0.2"/>
    <row r="34" spans="1:1" s="36" customFormat="1" x14ac:dyDescent="0.2"/>
    <row r="35" spans="1:1" s="36" customFormat="1" x14ac:dyDescent="0.2"/>
    <row r="36" spans="1:1" s="36" customFormat="1" x14ac:dyDescent="0.2"/>
    <row r="37" spans="1:1" s="36" customFormat="1" x14ac:dyDescent="0.2"/>
    <row r="38" spans="1:1" s="36" customFormat="1" x14ac:dyDescent="0.2"/>
    <row r="39" spans="1:1" s="36" customFormat="1" x14ac:dyDescent="0.2"/>
    <row r="40" spans="1:1" s="41" customFormat="1" ht="15.75" x14ac:dyDescent="0.25">
      <c r="A40" s="41" t="s">
        <v>30</v>
      </c>
    </row>
    <row r="41" spans="1:1" s="36" customFormat="1" x14ac:dyDescent="0.2"/>
    <row r="42" spans="1:1" s="36" customFormat="1" x14ac:dyDescent="0.2"/>
    <row r="43" spans="1:1" s="36" customFormat="1" x14ac:dyDescent="0.2"/>
    <row r="44" spans="1:1" s="36" customFormat="1" x14ac:dyDescent="0.2"/>
    <row r="45" spans="1:1" s="36" customFormat="1" x14ac:dyDescent="0.2"/>
    <row r="46" spans="1:1" s="36" customFormat="1" x14ac:dyDescent="0.2"/>
    <row r="47" spans="1:1" s="36" customFormat="1" x14ac:dyDescent="0.2"/>
    <row r="48" spans="1:1" s="36" customFormat="1" x14ac:dyDescent="0.2"/>
    <row r="49" s="36" customFormat="1" x14ac:dyDescent="0.2"/>
    <row r="50" s="36" customFormat="1" x14ac:dyDescent="0.2"/>
    <row r="51" s="36" customFormat="1" x14ac:dyDescent="0.2"/>
    <row r="52" s="36" customFormat="1" x14ac:dyDescent="0.2"/>
    <row r="53" s="36" customFormat="1" x14ac:dyDescent="0.2"/>
    <row r="54" s="36" customFormat="1" x14ac:dyDescent="0.2"/>
    <row r="55" s="36" customFormat="1" x14ac:dyDescent="0.2"/>
    <row r="56" s="36" customFormat="1" x14ac:dyDescent="0.2"/>
    <row r="57" s="36" customFormat="1" x14ac:dyDescent="0.2"/>
    <row r="58" s="36" customFormat="1" x14ac:dyDescent="0.2"/>
  </sheetData>
  <hyperlinks>
    <hyperlink ref="A2" location="Sommaire!A1" display="Retour au menu &quot;Exploitation des films&quot;" xr:uid="{00000000-0004-0000-0100-000000000000}"/>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21"/>
  <sheetViews>
    <sheetView workbookViewId="0"/>
  </sheetViews>
  <sheetFormatPr baseColWidth="10" defaultColWidth="5.5703125" defaultRowHeight="12" x14ac:dyDescent="0.2"/>
  <cols>
    <col min="1" max="1" width="32.42578125" style="47" customWidth="1"/>
    <col min="2" max="4" width="5" style="47" bestFit="1" customWidth="1"/>
    <col min="5" max="18" width="5" style="48" bestFit="1" customWidth="1"/>
    <col min="19" max="19" width="5" style="47" bestFit="1" customWidth="1"/>
    <col min="20" max="16384" width="5.5703125" style="47"/>
  </cols>
  <sheetData>
    <row r="1" spans="1:23" s="36" customFormat="1" ht="12.75" x14ac:dyDescent="0.2">
      <c r="D1" s="37"/>
      <c r="E1" s="37"/>
      <c r="F1" s="37"/>
      <c r="G1" s="37"/>
      <c r="H1" s="37"/>
      <c r="I1" s="37"/>
      <c r="J1" s="37"/>
      <c r="K1" s="37"/>
      <c r="L1" s="37"/>
      <c r="M1" s="37"/>
      <c r="N1" s="37"/>
      <c r="O1" s="37"/>
      <c r="P1" s="37"/>
      <c r="Q1" s="37"/>
      <c r="R1" s="37"/>
      <c r="S1" s="37"/>
      <c r="T1" s="37"/>
      <c r="U1" s="37"/>
      <c r="V1" s="37"/>
      <c r="W1" s="37"/>
    </row>
    <row r="2" spans="1:23" s="40" customFormat="1" ht="12.75" x14ac:dyDescent="0.2">
      <c r="A2" s="38" t="s">
        <v>32</v>
      </c>
      <c r="B2" s="38"/>
      <c r="C2" s="38"/>
      <c r="D2" s="39"/>
      <c r="E2" s="39"/>
      <c r="F2" s="39"/>
      <c r="G2" s="39"/>
      <c r="H2" s="39"/>
      <c r="I2" s="39"/>
      <c r="J2" s="39"/>
      <c r="K2" s="39"/>
      <c r="L2" s="39"/>
      <c r="M2" s="39"/>
      <c r="N2" s="39"/>
      <c r="O2" s="39"/>
      <c r="P2" s="39"/>
      <c r="Q2" s="39"/>
      <c r="R2" s="39"/>
      <c r="S2" s="39"/>
      <c r="T2" s="39"/>
      <c r="U2" s="39"/>
      <c r="V2" s="39"/>
      <c r="W2" s="39"/>
    </row>
    <row r="3" spans="1:23" s="36" customFormat="1" ht="12.75" x14ac:dyDescent="0.2">
      <c r="D3" s="37"/>
      <c r="E3" s="37"/>
      <c r="F3" s="37"/>
      <c r="G3" s="37"/>
      <c r="H3" s="37"/>
      <c r="I3" s="37"/>
      <c r="J3" s="37"/>
      <c r="K3" s="37"/>
      <c r="L3" s="37"/>
      <c r="M3" s="37"/>
      <c r="N3" s="37"/>
      <c r="O3" s="37"/>
      <c r="P3" s="37"/>
      <c r="Q3" s="37"/>
      <c r="R3" s="37"/>
      <c r="S3" s="37"/>
      <c r="T3" s="37"/>
      <c r="U3" s="37"/>
      <c r="V3" s="37"/>
      <c r="W3" s="37"/>
    </row>
    <row r="4" spans="1:23" s="36" customFormat="1" ht="12.75" x14ac:dyDescent="0.2">
      <c r="D4" s="37"/>
      <c r="E4" s="37"/>
      <c r="F4" s="37"/>
      <c r="G4" s="37"/>
      <c r="H4" s="37"/>
      <c r="I4" s="37"/>
      <c r="J4" s="37"/>
      <c r="K4" s="37"/>
      <c r="L4" s="37"/>
      <c r="M4" s="37"/>
      <c r="N4" s="37"/>
      <c r="O4" s="37"/>
      <c r="P4" s="37"/>
      <c r="Q4" s="37"/>
      <c r="R4" s="37"/>
      <c r="S4" s="37"/>
      <c r="T4" s="37"/>
      <c r="U4" s="37"/>
      <c r="V4" s="37"/>
      <c r="W4" s="37"/>
    </row>
    <row r="5" spans="1:23" ht="12.75" x14ac:dyDescent="0.2">
      <c r="A5" s="46" t="s">
        <v>49</v>
      </c>
      <c r="B5" s="46"/>
      <c r="C5" s="46"/>
    </row>
    <row r="6" spans="1:23" ht="3" customHeight="1" x14ac:dyDescent="0.2"/>
    <row r="7" spans="1:23" s="49" customFormat="1" x14ac:dyDescent="0.2">
      <c r="A7" s="5"/>
      <c r="B7" s="83">
        <v>2002</v>
      </c>
      <c r="C7" s="83">
        <v>2003</v>
      </c>
      <c r="D7" s="83">
        <v>2004</v>
      </c>
      <c r="E7" s="83">
        <v>2005</v>
      </c>
      <c r="F7" s="83">
        <v>2006</v>
      </c>
      <c r="G7" s="83">
        <v>2007</v>
      </c>
      <c r="H7" s="83">
        <v>2008</v>
      </c>
      <c r="I7" s="83">
        <v>2009</v>
      </c>
      <c r="J7" s="83">
        <v>2010</v>
      </c>
      <c r="K7" s="83">
        <v>2011</v>
      </c>
      <c r="L7" s="83">
        <v>2012</v>
      </c>
      <c r="M7" s="83">
        <v>2013</v>
      </c>
      <c r="N7" s="83">
        <v>2014</v>
      </c>
      <c r="O7" s="83">
        <v>2015</v>
      </c>
      <c r="P7" s="83">
        <v>2016</v>
      </c>
      <c r="Q7" s="83">
        <v>2017</v>
      </c>
      <c r="R7" s="83">
        <v>2018</v>
      </c>
      <c r="S7" s="83">
        <v>2019</v>
      </c>
      <c r="T7" s="83">
        <v>2020</v>
      </c>
      <c r="U7" s="83">
        <v>2021</v>
      </c>
      <c r="V7" s="83">
        <v>2022</v>
      </c>
      <c r="W7" s="83">
        <v>2023</v>
      </c>
    </row>
    <row r="8" spans="1:23" x14ac:dyDescent="0.2">
      <c r="A8" s="7" t="s">
        <v>72</v>
      </c>
      <c r="B8" s="96">
        <v>4.9098835950490187</v>
      </c>
      <c r="C8" s="96">
        <v>4.9466718067553206</v>
      </c>
      <c r="D8" s="96">
        <v>5.0951347464618175</v>
      </c>
      <c r="E8" s="96">
        <v>5.096502858256823</v>
      </c>
      <c r="F8" s="96">
        <v>5.1841339144706309</v>
      </c>
      <c r="G8" s="96">
        <v>5.2405281353214432</v>
      </c>
      <c r="H8" s="96">
        <v>5.1986034451458005</v>
      </c>
      <c r="I8" s="96">
        <v>5.3425636824103231</v>
      </c>
      <c r="J8" s="96">
        <v>5.4059057540592761</v>
      </c>
      <c r="K8" s="96">
        <v>5.4807194444270113</v>
      </c>
      <c r="L8" s="96">
        <v>5.4193692693578708</v>
      </c>
      <c r="M8" s="96">
        <v>5.4507545889266433</v>
      </c>
      <c r="N8" s="96">
        <v>5.4637031827370208</v>
      </c>
      <c r="O8" s="96">
        <v>5.566917905937756</v>
      </c>
      <c r="P8" s="96">
        <v>5.4523177703653314</v>
      </c>
      <c r="Q8" s="96">
        <v>5.6001602265988124</v>
      </c>
      <c r="R8" s="96">
        <v>5.6313307688060874</v>
      </c>
      <c r="S8" s="96">
        <v>5.7886863499316323</v>
      </c>
      <c r="T8" s="96">
        <v>5.7273104392415624</v>
      </c>
      <c r="U8" s="96">
        <v>5.6766530061546598</v>
      </c>
      <c r="V8" s="96">
        <v>5.8133231870420747</v>
      </c>
      <c r="W8" s="96">
        <v>6.0509657438314024</v>
      </c>
    </row>
    <row r="9" spans="1:23" x14ac:dyDescent="0.2">
      <c r="A9" s="7" t="s">
        <v>73</v>
      </c>
      <c r="B9" s="96">
        <v>5.1102241918292304</v>
      </c>
      <c r="C9" s="96">
        <v>5.2043957442873463</v>
      </c>
      <c r="D9" s="96">
        <v>5.3551915713110096</v>
      </c>
      <c r="E9" s="96">
        <v>5.4256845362893182</v>
      </c>
      <c r="F9" s="96">
        <v>5.4910513908469429</v>
      </c>
      <c r="G9" s="96">
        <v>5.4379523191510239</v>
      </c>
      <c r="H9" s="96">
        <v>5.5530253715318985</v>
      </c>
      <c r="I9" s="96">
        <v>5.6113042828006163</v>
      </c>
      <c r="J9" s="96">
        <v>5.7962197382402598</v>
      </c>
      <c r="K9" s="96">
        <v>5.782946369264625</v>
      </c>
      <c r="L9" s="96">
        <v>5.8476555109880763</v>
      </c>
      <c r="M9" s="96">
        <v>5.850845720143516</v>
      </c>
      <c r="N9" s="96">
        <v>5.917579112579892</v>
      </c>
      <c r="O9" s="96">
        <v>6.0583058463203612</v>
      </c>
      <c r="P9" s="96">
        <v>5.9721293642279836</v>
      </c>
      <c r="Q9" s="96">
        <v>6.0223859431956166</v>
      </c>
      <c r="R9" s="96">
        <v>5.9904300984930039</v>
      </c>
      <c r="S9" s="96">
        <v>6.1079231093523711</v>
      </c>
      <c r="T9" s="96">
        <v>6.0116473067188769</v>
      </c>
      <c r="U9" s="96">
        <v>6.1479028024330944</v>
      </c>
      <c r="V9" s="96">
        <v>6.3662198833913548</v>
      </c>
      <c r="W9" s="96">
        <v>6.6367552915564492</v>
      </c>
    </row>
    <row r="10" spans="1:23" x14ac:dyDescent="0.2">
      <c r="A10" s="7" t="s">
        <v>1</v>
      </c>
      <c r="B10" s="96">
        <v>5.0285947792659949</v>
      </c>
      <c r="C10" s="96">
        <v>5.0387245703505297</v>
      </c>
      <c r="D10" s="96">
        <v>5.0656717565834262</v>
      </c>
      <c r="E10" s="96">
        <v>5.0177509725763638</v>
      </c>
      <c r="F10" s="96">
        <v>5.052803272221106</v>
      </c>
      <c r="G10" s="96">
        <v>5.138921304644775</v>
      </c>
      <c r="H10" s="96">
        <v>5.2599510626959072</v>
      </c>
      <c r="I10" s="96">
        <v>5.386501508357223</v>
      </c>
      <c r="J10" s="96">
        <v>5.4552237418923157</v>
      </c>
      <c r="K10" s="96">
        <v>5.5420576990341903</v>
      </c>
      <c r="L10" s="96">
        <v>5.5035581891071033</v>
      </c>
      <c r="M10" s="96">
        <v>5.3897111388082077</v>
      </c>
      <c r="N10" s="96">
        <v>5.2782061574832442</v>
      </c>
      <c r="O10" s="96">
        <v>5.3516706111422012</v>
      </c>
      <c r="P10" s="96">
        <v>5.505383029301286</v>
      </c>
      <c r="Q10" s="96">
        <v>5.5461653657825067</v>
      </c>
      <c r="R10" s="96">
        <v>5.5774126760188576</v>
      </c>
      <c r="S10" s="96">
        <v>5.6782524746228242</v>
      </c>
      <c r="T10" s="96">
        <v>5.588022811600533</v>
      </c>
      <c r="U10" s="96">
        <v>5.6330888638687844</v>
      </c>
      <c r="V10" s="96">
        <v>5.7450495036106703</v>
      </c>
      <c r="W10" s="96">
        <v>5.9329414007271462</v>
      </c>
    </row>
    <row r="11" spans="1:23" x14ac:dyDescent="0.2">
      <c r="A11" s="7" t="s">
        <v>74</v>
      </c>
      <c r="B11" s="96">
        <v>4.7189531320569182</v>
      </c>
      <c r="C11" s="96">
        <v>4.6370643618056908</v>
      </c>
      <c r="D11" s="96">
        <v>4.6680232319719082</v>
      </c>
      <c r="E11" s="96">
        <v>4.7415110164196985</v>
      </c>
      <c r="F11" s="96">
        <v>4.9511805336427193</v>
      </c>
      <c r="G11" s="96">
        <v>5.0463311292781787</v>
      </c>
      <c r="H11" s="96">
        <v>5.1749392729583645</v>
      </c>
      <c r="I11" s="96">
        <v>5.6373098216620017</v>
      </c>
      <c r="J11" s="96">
        <v>5.8622954621439494</v>
      </c>
      <c r="K11" s="96">
        <v>5.9672008811830963</v>
      </c>
      <c r="L11" s="96">
        <v>6.0143588875307934</v>
      </c>
      <c r="M11" s="96">
        <v>5.9968551716389245</v>
      </c>
      <c r="N11" s="96">
        <v>5.8342570837401411</v>
      </c>
      <c r="O11" s="96">
        <v>6.0237786394635844</v>
      </c>
      <c r="P11" s="96">
        <v>6.0307982710002968</v>
      </c>
      <c r="Q11" s="96">
        <v>6.0543611666297679</v>
      </c>
      <c r="R11" s="96">
        <v>6.0540723008212387</v>
      </c>
      <c r="S11" s="96">
        <v>6.0576687508314491</v>
      </c>
      <c r="T11" s="96">
        <v>6.0011120666067308</v>
      </c>
      <c r="U11" s="96">
        <v>6.0700016597173549</v>
      </c>
      <c r="V11" s="96">
        <v>6.1104111288117542</v>
      </c>
      <c r="W11" s="96">
        <v>6.2761505272117315</v>
      </c>
    </row>
    <row r="12" spans="1:23" x14ac:dyDescent="0.2">
      <c r="A12" s="7" t="s">
        <v>5</v>
      </c>
      <c r="B12" s="96">
        <v>6.3038766374127402</v>
      </c>
      <c r="C12" s="96">
        <v>6.2534968684759917</v>
      </c>
      <c r="D12" s="96">
        <v>6.2044467275456716</v>
      </c>
      <c r="E12" s="96">
        <v>6.0941652997690223</v>
      </c>
      <c r="F12" s="96">
        <v>6.1405875416294107</v>
      </c>
      <c r="G12" s="96">
        <v>6.0707943138179612</v>
      </c>
      <c r="H12" s="96">
        <v>5.5805613382350767</v>
      </c>
      <c r="I12" s="96">
        <v>6.1925560664022745</v>
      </c>
      <c r="J12" s="96">
        <v>6.900193522681997</v>
      </c>
      <c r="K12" s="96">
        <v>6.7293401927159886</v>
      </c>
      <c r="L12" s="96">
        <v>6.5572724506485107</v>
      </c>
      <c r="M12" s="96">
        <v>6.5719071260217641</v>
      </c>
      <c r="N12" s="96">
        <v>6.4465541163433873</v>
      </c>
      <c r="O12" s="96">
        <v>6.6092613669245166</v>
      </c>
      <c r="P12" s="96">
        <v>6.4887470089428474</v>
      </c>
      <c r="Q12" s="96">
        <v>6.696489997955851</v>
      </c>
      <c r="R12" s="96">
        <v>6.6090194149723533</v>
      </c>
      <c r="S12" s="96">
        <v>6.470201946893539</v>
      </c>
      <c r="T12" s="96">
        <v>6.333437142202885</v>
      </c>
      <c r="U12" s="96">
        <v>6.6999564412501362</v>
      </c>
      <c r="V12" s="96">
        <v>6.6183059934894999</v>
      </c>
      <c r="W12" s="96">
        <v>6.7433852460947623</v>
      </c>
    </row>
    <row r="13" spans="1:23" x14ac:dyDescent="0.2">
      <c r="A13" s="7" t="s">
        <v>77</v>
      </c>
      <c r="B13" s="96">
        <v>5.2358665359037833</v>
      </c>
      <c r="C13" s="96">
        <v>5.2567404656784653</v>
      </c>
      <c r="D13" s="96">
        <v>5.3948644133195769</v>
      </c>
      <c r="E13" s="96">
        <v>5.3902834379953868</v>
      </c>
      <c r="F13" s="96">
        <v>5.4673708360053492</v>
      </c>
      <c r="G13" s="96">
        <v>5.3917949072225282</v>
      </c>
      <c r="H13" s="96">
        <v>5.5748207779402383</v>
      </c>
      <c r="I13" s="96">
        <v>5.6586663482759212</v>
      </c>
      <c r="J13" s="96">
        <v>5.784698902718004</v>
      </c>
      <c r="K13" s="96">
        <v>5.7559696706406482</v>
      </c>
      <c r="L13" s="96">
        <v>5.8820860788872036</v>
      </c>
      <c r="M13" s="96">
        <v>5.8164549477000085</v>
      </c>
      <c r="N13" s="96">
        <v>5.7081968959447336</v>
      </c>
      <c r="O13" s="96">
        <v>5.877587583192148</v>
      </c>
      <c r="P13" s="96">
        <v>5.9007140466994485</v>
      </c>
      <c r="Q13" s="96">
        <v>5.9353737700945661</v>
      </c>
      <c r="R13" s="96">
        <v>5.9743608615745014</v>
      </c>
      <c r="S13" s="96">
        <v>6.110774090476176</v>
      </c>
      <c r="T13" s="96">
        <v>6.0440617689748564</v>
      </c>
      <c r="U13" s="96">
        <v>6.0618089888603484</v>
      </c>
      <c r="V13" s="96">
        <v>6.1344669662652782</v>
      </c>
      <c r="W13" s="96">
        <v>6.4229786030762508</v>
      </c>
    </row>
    <row r="14" spans="1:23" x14ac:dyDescent="0.2">
      <c r="A14" s="7" t="s">
        <v>78</v>
      </c>
      <c r="B14" s="96">
        <v>4.8716911742412758</v>
      </c>
      <c r="C14" s="96">
        <v>5.0328039922935002</v>
      </c>
      <c r="D14" s="96">
        <v>5.1350151415388749</v>
      </c>
      <c r="E14" s="96">
        <v>5.2019197155312877</v>
      </c>
      <c r="F14" s="96">
        <v>5.3074228407246116</v>
      </c>
      <c r="G14" s="96">
        <v>5.318565200237666</v>
      </c>
      <c r="H14" s="96">
        <v>5.4597556887545782</v>
      </c>
      <c r="I14" s="96">
        <v>5.6673361366571271</v>
      </c>
      <c r="J14" s="96">
        <v>5.8568132820553673</v>
      </c>
      <c r="K14" s="96">
        <v>5.8879255531687047</v>
      </c>
      <c r="L14" s="96">
        <v>5.8579375949712542</v>
      </c>
      <c r="M14" s="96">
        <v>5.7499893095785355</v>
      </c>
      <c r="N14" s="96">
        <v>5.7174372219053531</v>
      </c>
      <c r="O14" s="96">
        <v>5.9613786137336193</v>
      </c>
      <c r="P14" s="96">
        <v>5.89519014857302</v>
      </c>
      <c r="Q14" s="96">
        <v>5.988183616577734</v>
      </c>
      <c r="R14" s="96">
        <v>5.9699001498981499</v>
      </c>
      <c r="S14" s="96">
        <v>5.9558531376993571</v>
      </c>
      <c r="T14" s="96">
        <v>5.8936865701151051</v>
      </c>
      <c r="U14" s="96">
        <v>6.0400714512742244</v>
      </c>
      <c r="V14" s="96">
        <v>6.2736004927021813</v>
      </c>
      <c r="W14" s="96">
        <v>6.3624950232833353</v>
      </c>
    </row>
    <row r="15" spans="1:23" x14ac:dyDescent="0.2">
      <c r="A15" s="7" t="s">
        <v>2</v>
      </c>
      <c r="B15" s="96">
        <v>5.2581035762031476</v>
      </c>
      <c r="C15" s="96">
        <v>5.2069218449009211</v>
      </c>
      <c r="D15" s="96">
        <v>5.2413446474246488</v>
      </c>
      <c r="E15" s="96">
        <v>5.250850892335408</v>
      </c>
      <c r="F15" s="96">
        <v>5.3149943097323122</v>
      </c>
      <c r="G15" s="96">
        <v>5.3380123225336638</v>
      </c>
      <c r="H15" s="96">
        <v>5.4308392193919577</v>
      </c>
      <c r="I15" s="96">
        <v>5.4319859578911043</v>
      </c>
      <c r="J15" s="96">
        <v>5.4572239303034165</v>
      </c>
      <c r="K15" s="96">
        <v>5.559675569746692</v>
      </c>
      <c r="L15" s="96">
        <v>5.5651416089300323</v>
      </c>
      <c r="M15" s="96">
        <v>5.5354071685450288</v>
      </c>
      <c r="N15" s="96">
        <v>5.4593543815718943</v>
      </c>
      <c r="O15" s="96">
        <v>5.4859585994219335</v>
      </c>
      <c r="P15" s="96">
        <v>5.3709342260621442</v>
      </c>
      <c r="Q15" s="96">
        <v>5.3938054200573191</v>
      </c>
      <c r="R15" s="96">
        <v>5.3699715570124225</v>
      </c>
      <c r="S15" s="96">
        <v>5.6024218336413405</v>
      </c>
      <c r="T15" s="96">
        <v>5.4843486030405071</v>
      </c>
      <c r="U15" s="96">
        <v>5.4286887253605416</v>
      </c>
      <c r="V15" s="96">
        <v>5.5022205493615033</v>
      </c>
      <c r="W15" s="96">
        <v>5.7009200462506175</v>
      </c>
    </row>
    <row r="16" spans="1:23" x14ac:dyDescent="0.2">
      <c r="A16" s="7" t="s">
        <v>75</v>
      </c>
      <c r="B16" s="96">
        <v>4.60691988599058</v>
      </c>
      <c r="C16" s="96">
        <v>4.9211977202857753</v>
      </c>
      <c r="D16" s="96">
        <v>5.0029852041262215</v>
      </c>
      <c r="E16" s="96">
        <v>5.0763785097736278</v>
      </c>
      <c r="F16" s="96">
        <v>5.1774094838469464</v>
      </c>
      <c r="G16" s="96">
        <v>5.2183774499397044</v>
      </c>
      <c r="H16" s="96">
        <v>5.2953124954176811</v>
      </c>
      <c r="I16" s="96">
        <v>5.4431371650044129</v>
      </c>
      <c r="J16" s="96">
        <v>5.5098699913570446</v>
      </c>
      <c r="K16" s="96">
        <v>5.6027571365681839</v>
      </c>
      <c r="L16" s="96">
        <v>5.6153400292758899</v>
      </c>
      <c r="M16" s="96">
        <v>5.5168856934649861</v>
      </c>
      <c r="N16" s="96">
        <v>5.5177795208822857</v>
      </c>
      <c r="O16" s="96">
        <v>5.5453499573373941</v>
      </c>
      <c r="P16" s="96">
        <v>5.5820304923327297</v>
      </c>
      <c r="Q16" s="96">
        <v>5.646206210778911</v>
      </c>
      <c r="R16" s="96">
        <v>5.6829339872149669</v>
      </c>
      <c r="S16" s="96">
        <v>5.715228122801558</v>
      </c>
      <c r="T16" s="96">
        <v>5.6282846392292312</v>
      </c>
      <c r="U16" s="96">
        <v>5.6148259437136989</v>
      </c>
      <c r="V16" s="96">
        <v>5.8589651086566814</v>
      </c>
      <c r="W16" s="96">
        <v>6.0059323717432163</v>
      </c>
    </row>
    <row r="17" spans="1:23" x14ac:dyDescent="0.2">
      <c r="A17" s="7" t="s">
        <v>79</v>
      </c>
      <c r="B17" s="96">
        <v>4.7255555273240679</v>
      </c>
      <c r="C17" s="96">
        <v>4.7225337700102328</v>
      </c>
      <c r="D17" s="96">
        <v>4.7411211032377309</v>
      </c>
      <c r="E17" s="96">
        <v>4.8604900097864077</v>
      </c>
      <c r="F17" s="96">
        <v>4.9153646067186028</v>
      </c>
      <c r="G17" s="96">
        <v>5.1105842272619846</v>
      </c>
      <c r="H17" s="96">
        <v>5.2158102042850851</v>
      </c>
      <c r="I17" s="96">
        <v>5.30035945225573</v>
      </c>
      <c r="J17" s="96">
        <v>5.4264684952265059</v>
      </c>
      <c r="K17" s="96">
        <v>5.5782802171364727</v>
      </c>
      <c r="L17" s="96">
        <v>5.5950210020880355</v>
      </c>
      <c r="M17" s="96">
        <v>5.5423394721019177</v>
      </c>
      <c r="N17" s="96">
        <v>5.4664965347597763</v>
      </c>
      <c r="O17" s="96">
        <v>5.5433227964025749</v>
      </c>
      <c r="P17" s="96">
        <v>5.5553080130576324</v>
      </c>
      <c r="Q17" s="96">
        <v>5.6756352733606548</v>
      </c>
      <c r="R17" s="96">
        <v>5.5946473138099364</v>
      </c>
      <c r="S17" s="96">
        <v>5.7122245039363948</v>
      </c>
      <c r="T17" s="96">
        <v>5.6251001854862714</v>
      </c>
      <c r="U17" s="96">
        <v>5.6628489070475414</v>
      </c>
      <c r="V17" s="96">
        <v>5.8329016146126245</v>
      </c>
      <c r="W17" s="96">
        <v>6.0362742784409642</v>
      </c>
    </row>
    <row r="18" spans="1:23" x14ac:dyDescent="0.2">
      <c r="A18" s="7" t="s">
        <v>80</v>
      </c>
      <c r="B18" s="96">
        <v>4.5875330137987085</v>
      </c>
      <c r="C18" s="96">
        <v>4.5131089576559873</v>
      </c>
      <c r="D18" s="96">
        <v>4.6382433863552492</v>
      </c>
      <c r="E18" s="96">
        <v>4.6448956677265505</v>
      </c>
      <c r="F18" s="96">
        <v>4.7783274536717348</v>
      </c>
      <c r="G18" s="96">
        <v>4.802751143596673</v>
      </c>
      <c r="H18" s="96">
        <v>4.8715023680098914</v>
      </c>
      <c r="I18" s="96">
        <v>4.9407564213050996</v>
      </c>
      <c r="J18" s="96">
        <v>5.1014304635989944</v>
      </c>
      <c r="K18" s="96">
        <v>5.1665446007611759</v>
      </c>
      <c r="L18" s="96">
        <v>5.1944007905735088</v>
      </c>
      <c r="M18" s="96">
        <v>5.204787683069596</v>
      </c>
      <c r="N18" s="96">
        <v>5.2558450222186908</v>
      </c>
      <c r="O18" s="96">
        <v>5.290498949893534</v>
      </c>
      <c r="P18" s="96">
        <v>5.3725486004868452</v>
      </c>
      <c r="Q18" s="96">
        <v>5.3816360440011239</v>
      </c>
      <c r="R18" s="96">
        <v>5.3930514887410084</v>
      </c>
      <c r="S18" s="96">
        <v>5.5516240975517199</v>
      </c>
      <c r="T18" s="96">
        <v>5.4511543157074387</v>
      </c>
      <c r="U18" s="96">
        <v>5.436382222680904</v>
      </c>
      <c r="V18" s="96">
        <v>5.4969126874465832</v>
      </c>
      <c r="W18" s="96">
        <v>5.6985183167537707</v>
      </c>
    </row>
    <row r="19" spans="1:23" x14ac:dyDescent="0.2">
      <c r="A19" s="7" t="s">
        <v>3</v>
      </c>
      <c r="B19" s="96">
        <v>4.844647918641118</v>
      </c>
      <c r="C19" s="96">
        <v>5.1599454018550324</v>
      </c>
      <c r="D19" s="96">
        <v>4.999509009431252</v>
      </c>
      <c r="E19" s="96">
        <v>5.116598746276841</v>
      </c>
      <c r="F19" s="96">
        <v>5.4356633594851225</v>
      </c>
      <c r="G19" s="96">
        <v>5.4570184643741095</v>
      </c>
      <c r="H19" s="96">
        <v>5.4958431067399411</v>
      </c>
      <c r="I19" s="96">
        <v>5.6442746511985042</v>
      </c>
      <c r="J19" s="96">
        <v>5.6963135628633461</v>
      </c>
      <c r="K19" s="96">
        <v>5.7499752671971081</v>
      </c>
      <c r="L19" s="96">
        <v>5.5133006350244882</v>
      </c>
      <c r="M19" s="96">
        <v>5.5658463626900749</v>
      </c>
      <c r="N19" s="96">
        <v>5.5088313012732533</v>
      </c>
      <c r="O19" s="96">
        <v>5.5396800028331992</v>
      </c>
      <c r="P19" s="96">
        <v>5.4341259326607378</v>
      </c>
      <c r="Q19" s="96">
        <v>5.4885294997810465</v>
      </c>
      <c r="R19" s="96">
        <v>5.5404775278354066</v>
      </c>
      <c r="S19" s="96">
        <v>5.6306344398993078</v>
      </c>
      <c r="T19" s="96">
        <v>5.560966201527779</v>
      </c>
      <c r="U19" s="96">
        <v>5.6267701130965824</v>
      </c>
      <c r="V19" s="96">
        <v>5.7750848099468257</v>
      </c>
      <c r="W19" s="96">
        <v>5.9656001187150665</v>
      </c>
    </row>
    <row r="20" spans="1:23" x14ac:dyDescent="0.2">
      <c r="A20" s="7" t="s">
        <v>4</v>
      </c>
      <c r="B20" s="96">
        <v>5.0377702369480479</v>
      </c>
      <c r="C20" s="96">
        <v>5.1007951679560319</v>
      </c>
      <c r="D20" s="96">
        <v>5.1073069770576236</v>
      </c>
      <c r="E20" s="96">
        <v>5.1230969785977125</v>
      </c>
      <c r="F20" s="96">
        <v>5.1667010047935102</v>
      </c>
      <c r="G20" s="96">
        <v>5.2176329306860056</v>
      </c>
      <c r="H20" s="96">
        <v>5.2860629645227544</v>
      </c>
      <c r="I20" s="96">
        <v>5.4256876451882787</v>
      </c>
      <c r="J20" s="96">
        <v>5.6852461726392143</v>
      </c>
      <c r="K20" s="96">
        <v>5.7446058736406265</v>
      </c>
      <c r="L20" s="96">
        <v>5.7937105609625723</v>
      </c>
      <c r="M20" s="96">
        <v>5.7720367013264751</v>
      </c>
      <c r="N20" s="96">
        <v>5.6821691811708694</v>
      </c>
      <c r="O20" s="96">
        <v>5.6801963890680414</v>
      </c>
      <c r="P20" s="96">
        <v>5.7119288102454266</v>
      </c>
      <c r="Q20" s="96">
        <v>5.7336168664223024</v>
      </c>
      <c r="R20" s="96">
        <v>5.7208702259427531</v>
      </c>
      <c r="S20" s="96">
        <v>5.8355032868458556</v>
      </c>
      <c r="T20" s="96">
        <v>5.8136883107527488</v>
      </c>
      <c r="U20" s="96">
        <v>5.8032626646676109</v>
      </c>
      <c r="V20" s="96">
        <v>5.8371120872471876</v>
      </c>
      <c r="W20" s="96">
        <v>6.1118311711405813</v>
      </c>
    </row>
    <row r="21" spans="1:23" s="49" customFormat="1" x14ac:dyDescent="0.2">
      <c r="A21" s="50" t="s">
        <v>0</v>
      </c>
      <c r="B21" s="97">
        <v>4.9778851701325539</v>
      </c>
      <c r="C21" s="97">
        <v>5.0182717059538033</v>
      </c>
      <c r="D21" s="97">
        <v>5.0784590417793014</v>
      </c>
      <c r="E21" s="97">
        <v>5.1050747916031023</v>
      </c>
      <c r="F21" s="97">
        <v>5.1975377105858005</v>
      </c>
      <c r="G21" s="97">
        <v>5.236386492680297</v>
      </c>
      <c r="H21" s="97">
        <v>5.3194075302061128</v>
      </c>
      <c r="I21" s="97">
        <v>5.4298714837090731</v>
      </c>
      <c r="J21" s="97">
        <v>5.5517550705426171</v>
      </c>
      <c r="K21" s="97">
        <v>5.6206424620731568</v>
      </c>
      <c r="L21" s="97">
        <v>5.6189364227923058</v>
      </c>
      <c r="M21" s="97">
        <v>5.5812406175010922</v>
      </c>
      <c r="N21" s="97">
        <v>5.5385775643591311</v>
      </c>
      <c r="O21" s="97">
        <v>5.6297984071450289</v>
      </c>
      <c r="P21" s="97">
        <v>5.6041039411993721</v>
      </c>
      <c r="Q21" s="97">
        <v>5.6714336236047798</v>
      </c>
      <c r="R21" s="97">
        <v>5.6637193999832691</v>
      </c>
      <c r="S21" s="97">
        <v>5.7737726163043863</v>
      </c>
      <c r="T21" s="97">
        <v>5.6940842729301098</v>
      </c>
      <c r="U21" s="97">
        <v>5.714078648847031</v>
      </c>
      <c r="V21" s="97">
        <v>5.8302055047202925</v>
      </c>
      <c r="W21" s="97">
        <v>6.0437397514697553</v>
      </c>
    </row>
  </sheetData>
  <hyperlinks>
    <hyperlink ref="A2" location="Sommaire!A1" display="Retour au menu &quot;Exploitation des films&quot;" xr:uid="{00000000-0004-0000-1300-000000000000}"/>
  </hyperlinks>
  <pageMargins left="0.78740157499999996" right="0.78740157499999996" top="0.984251969" bottom="0.984251969" header="0.4921259845" footer="0.492125984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1"/>
  <sheetViews>
    <sheetView workbookViewId="0"/>
  </sheetViews>
  <sheetFormatPr baseColWidth="10" defaultColWidth="5.5703125" defaultRowHeight="12" x14ac:dyDescent="0.2"/>
  <cols>
    <col min="1" max="1" width="29.7109375" style="47" customWidth="1"/>
    <col min="2" max="4" width="5" style="47" bestFit="1" customWidth="1"/>
    <col min="5" max="18" width="5" style="48" bestFit="1" customWidth="1"/>
    <col min="19" max="19" width="5" style="47" bestFit="1" customWidth="1"/>
    <col min="20" max="16384" width="5.5703125" style="47"/>
  </cols>
  <sheetData>
    <row r="1" spans="1:23" s="36" customFormat="1" ht="12.75" x14ac:dyDescent="0.2">
      <c r="D1" s="37"/>
      <c r="E1" s="37"/>
      <c r="F1" s="37"/>
      <c r="G1" s="37"/>
      <c r="H1" s="37"/>
      <c r="I1" s="37"/>
      <c r="J1" s="37"/>
      <c r="K1" s="37"/>
      <c r="L1" s="37"/>
      <c r="M1" s="37"/>
      <c r="N1" s="37"/>
      <c r="O1" s="37"/>
      <c r="P1" s="37"/>
      <c r="Q1" s="37"/>
      <c r="R1" s="37"/>
      <c r="S1" s="37"/>
      <c r="T1" s="37"/>
      <c r="U1" s="37"/>
      <c r="V1" s="37"/>
      <c r="W1" s="37"/>
    </row>
    <row r="2" spans="1:23" s="40" customFormat="1" ht="12.75" x14ac:dyDescent="0.2">
      <c r="A2" s="38" t="s">
        <v>32</v>
      </c>
      <c r="B2" s="38"/>
      <c r="C2" s="38"/>
      <c r="D2" s="39"/>
      <c r="E2" s="39"/>
      <c r="F2" s="39"/>
      <c r="G2" s="39"/>
      <c r="H2" s="39"/>
      <c r="I2" s="39"/>
      <c r="J2" s="39"/>
      <c r="K2" s="39"/>
      <c r="L2" s="39"/>
      <c r="M2" s="39"/>
      <c r="N2" s="39"/>
      <c r="O2" s="39"/>
      <c r="P2" s="39"/>
      <c r="Q2" s="39"/>
      <c r="R2" s="39"/>
      <c r="S2" s="39"/>
      <c r="T2" s="39"/>
      <c r="U2" s="39"/>
      <c r="V2" s="39"/>
      <c r="W2" s="39"/>
    </row>
    <row r="3" spans="1:23" s="36" customFormat="1" ht="12.75" x14ac:dyDescent="0.2">
      <c r="D3" s="37"/>
      <c r="E3" s="37"/>
      <c r="F3" s="37"/>
      <c r="G3" s="37"/>
      <c r="H3" s="37"/>
      <c r="I3" s="37"/>
      <c r="J3" s="37"/>
      <c r="K3" s="37"/>
      <c r="L3" s="37"/>
      <c r="M3" s="37"/>
      <c r="N3" s="37"/>
      <c r="O3" s="37"/>
      <c r="P3" s="37"/>
      <c r="Q3" s="37"/>
      <c r="R3" s="37"/>
      <c r="S3" s="37"/>
      <c r="T3" s="37"/>
      <c r="U3" s="37"/>
      <c r="V3" s="37"/>
      <c r="W3" s="37"/>
    </row>
    <row r="4" spans="1:23" s="36" customFormat="1" ht="12.75" x14ac:dyDescent="0.2">
      <c r="D4" s="37"/>
      <c r="E4" s="37"/>
      <c r="F4" s="37"/>
      <c r="G4" s="37"/>
      <c r="H4" s="37"/>
      <c r="I4" s="37"/>
      <c r="J4" s="37"/>
      <c r="K4" s="37"/>
      <c r="L4" s="37"/>
      <c r="M4" s="37"/>
      <c r="N4" s="37"/>
      <c r="O4" s="37"/>
      <c r="P4" s="37"/>
      <c r="Q4" s="37"/>
      <c r="R4" s="37"/>
      <c r="S4" s="37"/>
      <c r="T4" s="37"/>
      <c r="U4" s="37"/>
      <c r="V4" s="37"/>
      <c r="W4" s="37"/>
    </row>
    <row r="5" spans="1:23" ht="12.75" x14ac:dyDescent="0.2">
      <c r="A5" s="46" t="s">
        <v>48</v>
      </c>
      <c r="B5" s="46"/>
      <c r="C5" s="46"/>
    </row>
    <row r="6" spans="1:23" ht="3" customHeight="1" x14ac:dyDescent="0.2"/>
    <row r="7" spans="1:23" s="49" customFormat="1" x14ac:dyDescent="0.2">
      <c r="A7" s="5"/>
      <c r="B7" s="83">
        <v>2002</v>
      </c>
      <c r="C7" s="83">
        <v>2003</v>
      </c>
      <c r="D7" s="83">
        <v>2004</v>
      </c>
      <c r="E7" s="83">
        <v>2005</v>
      </c>
      <c r="F7" s="83">
        <v>2006</v>
      </c>
      <c r="G7" s="83">
        <v>2007</v>
      </c>
      <c r="H7" s="83">
        <v>2008</v>
      </c>
      <c r="I7" s="83">
        <v>2009</v>
      </c>
      <c r="J7" s="83">
        <v>2010</v>
      </c>
      <c r="K7" s="83">
        <v>2011</v>
      </c>
      <c r="L7" s="83">
        <v>2012</v>
      </c>
      <c r="M7" s="83">
        <v>2013</v>
      </c>
      <c r="N7" s="83">
        <v>2014</v>
      </c>
      <c r="O7" s="83">
        <v>2015</v>
      </c>
      <c r="P7" s="83">
        <v>2016</v>
      </c>
      <c r="Q7" s="83">
        <v>2017</v>
      </c>
      <c r="R7" s="83">
        <v>2018</v>
      </c>
      <c r="S7" s="83">
        <v>2019</v>
      </c>
      <c r="T7" s="83">
        <v>2020</v>
      </c>
      <c r="U7" s="83">
        <v>2021</v>
      </c>
      <c r="V7" s="83">
        <v>2022</v>
      </c>
      <c r="W7" s="83">
        <v>2023</v>
      </c>
    </row>
    <row r="8" spans="1:23" x14ac:dyDescent="0.2">
      <c r="A8" s="7" t="s">
        <v>72</v>
      </c>
      <c r="B8" s="96">
        <v>0.89326523143644532</v>
      </c>
      <c r="C8" s="96">
        <v>0.84635027181083322</v>
      </c>
      <c r="D8" s="96">
        <v>1.0203802218524878</v>
      </c>
      <c r="E8" s="96">
        <v>0.85898634961985021</v>
      </c>
      <c r="F8" s="96">
        <v>0.87866889618648847</v>
      </c>
      <c r="G8" s="96">
        <v>0.82663366343833944</v>
      </c>
      <c r="H8" s="96">
        <v>0.76510870969610834</v>
      </c>
      <c r="I8" s="96">
        <v>0.82785492186782239</v>
      </c>
      <c r="J8" s="96">
        <v>0.80979021165489729</v>
      </c>
      <c r="K8" s="96">
        <v>0.86906851531287899</v>
      </c>
      <c r="L8" s="96">
        <v>0.73478717547747985</v>
      </c>
      <c r="M8" s="96">
        <v>0.76363607274511403</v>
      </c>
      <c r="N8" s="96">
        <v>0.92475431203855862</v>
      </c>
      <c r="O8" s="96">
        <v>0.97570924740858322</v>
      </c>
      <c r="P8" s="96">
        <v>0.95583652687483656</v>
      </c>
      <c r="Q8" s="96">
        <v>1.0327164176354759</v>
      </c>
      <c r="R8" s="96">
        <v>1.1020868295835431</v>
      </c>
      <c r="S8" s="96">
        <v>1.2711244619420918</v>
      </c>
      <c r="T8" s="96">
        <v>0.41664583966122803</v>
      </c>
      <c r="U8" s="96">
        <v>0.57098340392698343</v>
      </c>
      <c r="V8" s="96">
        <v>0.94339280524127855</v>
      </c>
      <c r="W8" s="96">
        <v>1.1574290110206573</v>
      </c>
    </row>
    <row r="9" spans="1:23" x14ac:dyDescent="0.2">
      <c r="A9" s="7" t="s">
        <v>73</v>
      </c>
      <c r="B9" s="96">
        <v>1.0251891551765484</v>
      </c>
      <c r="C9" s="96">
        <v>0.91598518000268414</v>
      </c>
      <c r="D9" s="96">
        <v>1.1065422396644529</v>
      </c>
      <c r="E9" s="96">
        <v>0.99700841278219055</v>
      </c>
      <c r="F9" s="96">
        <v>1.0206470628345912</v>
      </c>
      <c r="G9" s="96">
        <v>1.1274678159367995</v>
      </c>
      <c r="H9" s="96">
        <v>1.2313509165726182</v>
      </c>
      <c r="I9" s="96">
        <v>1.1863450649247635</v>
      </c>
      <c r="J9" s="96">
        <v>1.280802559417535</v>
      </c>
      <c r="K9" s="96">
        <v>1.3722427327543378</v>
      </c>
      <c r="L9" s="96">
        <v>1.1309304467987102</v>
      </c>
      <c r="M9" s="96">
        <v>1.0697090596868082</v>
      </c>
      <c r="N9" s="96">
        <v>1.4210657235378186</v>
      </c>
      <c r="O9" s="96">
        <v>1.4348616269668426</v>
      </c>
      <c r="P9" s="96">
        <v>1.3841464178313139</v>
      </c>
      <c r="Q9" s="96">
        <v>1.3996310191608416</v>
      </c>
      <c r="R9" s="96">
        <v>1.2464117778850849</v>
      </c>
      <c r="S9" s="96">
        <v>1.3195316316008467</v>
      </c>
      <c r="T9" s="96">
        <v>0.46626152760711437</v>
      </c>
      <c r="U9" s="96">
        <v>0.66162446197542168</v>
      </c>
      <c r="V9" s="96">
        <v>1.0497035211473404</v>
      </c>
      <c r="W9" s="96">
        <v>1.4043655658703509</v>
      </c>
    </row>
    <row r="10" spans="1:23" x14ac:dyDescent="0.2">
      <c r="A10" s="7" t="s">
        <v>1</v>
      </c>
      <c r="B10" s="96">
        <v>1.1561325677509129</v>
      </c>
      <c r="C10" s="96">
        <v>1.0914222263666227</v>
      </c>
      <c r="D10" s="96">
        <v>1.2100668468984344</v>
      </c>
      <c r="E10" s="96">
        <v>0.95849358901857273</v>
      </c>
      <c r="F10" s="96">
        <v>0.93093367603702559</v>
      </c>
      <c r="G10" s="96">
        <v>0.94019383624195485</v>
      </c>
      <c r="H10" s="96">
        <v>1.007720938639312</v>
      </c>
      <c r="I10" s="96">
        <v>1.0781754781880091</v>
      </c>
      <c r="J10" s="96">
        <v>1.1184819481446042</v>
      </c>
      <c r="K10" s="96">
        <v>1.1894989344405951</v>
      </c>
      <c r="L10" s="96">
        <v>1.1172086472433902</v>
      </c>
      <c r="M10" s="96">
        <v>1.051723445973785</v>
      </c>
      <c r="N10" s="96">
        <v>1.2029878395432978</v>
      </c>
      <c r="O10" s="96">
        <v>1.2207098204992206</v>
      </c>
      <c r="P10" s="96">
        <v>1.4470767350024065</v>
      </c>
      <c r="Q10" s="96">
        <v>1.4311662483444922</v>
      </c>
      <c r="R10" s="96">
        <v>1.3779451579773745</v>
      </c>
      <c r="S10" s="96">
        <v>1.4666529423500745</v>
      </c>
      <c r="T10" s="96">
        <v>0.47327699434001869</v>
      </c>
      <c r="U10" s="96">
        <v>0.67111128563257505</v>
      </c>
      <c r="V10" s="96">
        <v>1.0668246214239663</v>
      </c>
      <c r="W10" s="96">
        <v>1.445029636728119</v>
      </c>
    </row>
    <row r="11" spans="1:23" x14ac:dyDescent="0.2">
      <c r="A11" s="7" t="s">
        <v>74</v>
      </c>
      <c r="B11" s="96">
        <v>0.57342104281840689</v>
      </c>
      <c r="C11" s="96">
        <v>0.47145118547540105</v>
      </c>
      <c r="D11" s="96">
        <v>0.52263186491964686</v>
      </c>
      <c r="E11" s="96">
        <v>0.53426918196658391</v>
      </c>
      <c r="F11" s="96">
        <v>0.63317839633560136</v>
      </c>
      <c r="G11" s="96">
        <v>0.64448359335324457</v>
      </c>
      <c r="H11" s="96">
        <v>0.68616084807779743</v>
      </c>
      <c r="I11" s="96">
        <v>0.74241638662915366</v>
      </c>
      <c r="J11" s="96">
        <v>0.98273700251796359</v>
      </c>
      <c r="K11" s="96">
        <v>1.1569585096268711</v>
      </c>
      <c r="L11" s="96">
        <v>1.0858041017471529</v>
      </c>
      <c r="M11" s="96">
        <v>1.0006840929956247</v>
      </c>
      <c r="N11" s="96">
        <v>1.1484648930387744</v>
      </c>
      <c r="O11" s="96">
        <v>1.1525740091002221</v>
      </c>
      <c r="P11" s="96">
        <v>1.2284957968733798</v>
      </c>
      <c r="Q11" s="96">
        <v>1.2370129635812592</v>
      </c>
      <c r="R11" s="96">
        <v>1.1173597428934665</v>
      </c>
      <c r="S11" s="96">
        <v>1.0707232887514373</v>
      </c>
      <c r="T11" s="96">
        <v>0.38869852542064504</v>
      </c>
      <c r="U11" s="96">
        <v>0.52408626484844545</v>
      </c>
      <c r="V11" s="96">
        <v>0.82379268601650868</v>
      </c>
      <c r="W11" s="96">
        <v>1.044718638742302</v>
      </c>
    </row>
    <row r="12" spans="1:23" x14ac:dyDescent="0.2">
      <c r="A12" s="7" t="s">
        <v>5</v>
      </c>
      <c r="B12" s="96">
        <v>0.65074789773862785</v>
      </c>
      <c r="C12" s="96">
        <v>0.58909437500960815</v>
      </c>
      <c r="D12" s="96">
        <v>0.68172298193242165</v>
      </c>
      <c r="E12" s="96">
        <v>0.5078403905915313</v>
      </c>
      <c r="F12" s="96">
        <v>0.44253354742516343</v>
      </c>
      <c r="G12" s="96">
        <v>0.42559353136827616</v>
      </c>
      <c r="H12" s="96">
        <v>0.19420518408074319</v>
      </c>
      <c r="I12" s="96">
        <v>0.1633960316550063</v>
      </c>
      <c r="J12" s="96">
        <v>0.20150246587911458</v>
      </c>
      <c r="K12" s="96">
        <v>0.28090377336850558</v>
      </c>
      <c r="L12" s="96">
        <v>0.30153687349466685</v>
      </c>
      <c r="M12" s="96">
        <v>0.2858842757196926</v>
      </c>
      <c r="N12" s="96">
        <v>0.30791661887831173</v>
      </c>
      <c r="O12" s="96">
        <v>0.2972760637687808</v>
      </c>
      <c r="P12" s="96">
        <v>0.26002695263218262</v>
      </c>
      <c r="Q12" s="96">
        <v>1.3044987957334557</v>
      </c>
      <c r="R12" s="96">
        <v>1.2009748824406468</v>
      </c>
      <c r="S12" s="96">
        <v>1.2247448101846543</v>
      </c>
      <c r="T12" s="96">
        <v>0.31303761899300381</v>
      </c>
      <c r="U12" s="96">
        <v>0.78991283404060098</v>
      </c>
      <c r="V12" s="96">
        <v>1.1230502351187062</v>
      </c>
      <c r="W12" s="96">
        <v>1.4603624268838169</v>
      </c>
    </row>
    <row r="13" spans="1:23" x14ac:dyDescent="0.2">
      <c r="A13" s="7" t="s">
        <v>77</v>
      </c>
      <c r="B13" s="96">
        <v>0.62199111768510329</v>
      </c>
      <c r="C13" s="96">
        <v>0.58730204697186728</v>
      </c>
      <c r="D13" s="96">
        <v>0.73547518896502884</v>
      </c>
      <c r="E13" s="96">
        <v>0.64253556032500325</v>
      </c>
      <c r="F13" s="96">
        <v>0.70974432000609688</v>
      </c>
      <c r="G13" s="96">
        <v>0.62818929620082375</v>
      </c>
      <c r="H13" s="96">
        <v>0.67916352356146925</v>
      </c>
      <c r="I13" s="96">
        <v>0.70478903383827651</v>
      </c>
      <c r="J13" s="96">
        <v>0.70738690290115958</v>
      </c>
      <c r="K13" s="96">
        <v>0.7149067159307978</v>
      </c>
      <c r="L13" s="96">
        <v>0.73335624360059082</v>
      </c>
      <c r="M13" s="96">
        <v>0.68469127238778849</v>
      </c>
      <c r="N13" s="96">
        <v>0.81809288960802984</v>
      </c>
      <c r="O13" s="96">
        <v>0.93328401980632592</v>
      </c>
      <c r="P13" s="96">
        <v>0.99536314067303966</v>
      </c>
      <c r="Q13" s="96">
        <v>0.99595377394905027</v>
      </c>
      <c r="R13" s="96">
        <v>0.89403636804991526</v>
      </c>
      <c r="S13" s="96">
        <v>0.9394780834126607</v>
      </c>
      <c r="T13" s="96">
        <v>0.35369018779597822</v>
      </c>
      <c r="U13" s="96">
        <v>0.47340227347943686</v>
      </c>
      <c r="V13" s="96">
        <v>0.69081971007456655</v>
      </c>
      <c r="W13" s="96">
        <v>0.88340761528815781</v>
      </c>
    </row>
    <row r="14" spans="1:23" x14ac:dyDescent="0.2">
      <c r="A14" s="7" t="s">
        <v>78</v>
      </c>
      <c r="B14" s="96">
        <v>0.56338610370075815</v>
      </c>
      <c r="C14" s="96">
        <v>0.48549216301797171</v>
      </c>
      <c r="D14" s="96">
        <v>0.55248461905709778</v>
      </c>
      <c r="E14" s="96">
        <v>0.46780643798519161</v>
      </c>
      <c r="F14" s="96">
        <v>0.55958961370866944</v>
      </c>
      <c r="G14" s="96">
        <v>0.6252906752337638</v>
      </c>
      <c r="H14" s="96">
        <v>0.65655236753109592</v>
      </c>
      <c r="I14" s="96">
        <v>0.58570382086620321</v>
      </c>
      <c r="J14" s="96">
        <v>0.68033033254987751</v>
      </c>
      <c r="K14" s="96">
        <v>0.74524531035196384</v>
      </c>
      <c r="L14" s="96">
        <v>0.70355527962144471</v>
      </c>
      <c r="M14" s="96">
        <v>0.6030328115222201</v>
      </c>
      <c r="N14" s="96">
        <v>0.77636164450160228</v>
      </c>
      <c r="O14" s="96">
        <v>0.83189436979441267</v>
      </c>
      <c r="P14" s="96">
        <v>0.92243475718619472</v>
      </c>
      <c r="Q14" s="96">
        <v>0.92608053662614709</v>
      </c>
      <c r="R14" s="96">
        <v>0.82792650297861015</v>
      </c>
      <c r="S14" s="96">
        <v>0.71307763439058802</v>
      </c>
      <c r="T14" s="96">
        <v>0.2508822500455784</v>
      </c>
      <c r="U14" s="96">
        <v>0.38085197941662929</v>
      </c>
      <c r="V14" s="96">
        <v>0.59257819364990205</v>
      </c>
      <c r="W14" s="96">
        <v>0.74669248621561291</v>
      </c>
    </row>
    <row r="15" spans="1:23" x14ac:dyDescent="0.2">
      <c r="A15" s="7" t="s">
        <v>2</v>
      </c>
      <c r="B15" s="96">
        <v>1.0233660181055542</v>
      </c>
      <c r="C15" s="96">
        <v>0.90401922495149178</v>
      </c>
      <c r="D15" s="96">
        <v>0.94944752088560258</v>
      </c>
      <c r="E15" s="96">
        <v>0.89587394136193421</v>
      </c>
      <c r="F15" s="96">
        <v>0.87837635960632765</v>
      </c>
      <c r="G15" s="96">
        <v>0.81308379831126498</v>
      </c>
      <c r="H15" s="96">
        <v>0.78728348996688646</v>
      </c>
      <c r="I15" s="96">
        <v>0.78756019148949441</v>
      </c>
      <c r="J15" s="96">
        <v>0.79566167280992273</v>
      </c>
      <c r="K15" s="96">
        <v>0.881506057119123</v>
      </c>
      <c r="L15" s="96">
        <v>0.8248868798872534</v>
      </c>
      <c r="M15" s="96">
        <v>0.81511042728430405</v>
      </c>
      <c r="N15" s="96">
        <v>0.85125992731902145</v>
      </c>
      <c r="O15" s="96">
        <v>0.73296490147328319</v>
      </c>
      <c r="P15" s="96">
        <v>0.80385888006661732</v>
      </c>
      <c r="Q15" s="96">
        <v>0.78453117541653428</v>
      </c>
      <c r="R15" s="96">
        <v>0.73757236747366706</v>
      </c>
      <c r="S15" s="96">
        <v>0.90415971392689254</v>
      </c>
      <c r="T15" s="96">
        <v>0.33735790228927987</v>
      </c>
      <c r="U15" s="96">
        <v>0.43887699878042974</v>
      </c>
      <c r="V15" s="96">
        <v>0.73053588743680375</v>
      </c>
      <c r="W15" s="96">
        <v>0.85467768584678683</v>
      </c>
    </row>
    <row r="16" spans="1:23" x14ac:dyDescent="0.2">
      <c r="A16" s="7" t="s">
        <v>75</v>
      </c>
      <c r="B16" s="96">
        <v>0.6582269152522261</v>
      </c>
      <c r="C16" s="96">
        <v>0.84317251048827668</v>
      </c>
      <c r="D16" s="96">
        <v>0.97343022074466135</v>
      </c>
      <c r="E16" s="96">
        <v>0.87467470947241122</v>
      </c>
      <c r="F16" s="96">
        <v>0.9877081447710665</v>
      </c>
      <c r="G16" s="96">
        <v>0.88899583489630229</v>
      </c>
      <c r="H16" s="96">
        <v>0.90358576974920457</v>
      </c>
      <c r="I16" s="96">
        <v>0.89908795240958284</v>
      </c>
      <c r="J16" s="96">
        <v>0.93751520030244551</v>
      </c>
      <c r="K16" s="96">
        <v>1.0661140283260029</v>
      </c>
      <c r="L16" s="96">
        <v>1.0083464014222479</v>
      </c>
      <c r="M16" s="96">
        <v>0.91152231507451897</v>
      </c>
      <c r="N16" s="96">
        <v>1.0146173174800681</v>
      </c>
      <c r="O16" s="96">
        <v>0.97380454221841684</v>
      </c>
      <c r="P16" s="96">
        <v>1.0261724917071862</v>
      </c>
      <c r="Q16" s="96">
        <v>1.0647890624953995</v>
      </c>
      <c r="R16" s="96">
        <v>1.0082910472942137</v>
      </c>
      <c r="S16" s="96">
        <v>0.98312847398679859</v>
      </c>
      <c r="T16" s="96">
        <v>0.39086639221226305</v>
      </c>
      <c r="U16" s="96">
        <v>0.5669628897681428</v>
      </c>
      <c r="V16" s="96">
        <v>0.85655124938389093</v>
      </c>
      <c r="W16" s="96">
        <v>1.130870408330914</v>
      </c>
    </row>
    <row r="17" spans="1:23" x14ac:dyDescent="0.2">
      <c r="A17" s="7" t="s">
        <v>79</v>
      </c>
      <c r="B17" s="96">
        <v>0.95037291567082416</v>
      </c>
      <c r="C17" s="96">
        <v>0.77463766545245183</v>
      </c>
      <c r="D17" s="96">
        <v>0.90344084590339313</v>
      </c>
      <c r="E17" s="96">
        <v>0.86385966473183629</v>
      </c>
      <c r="F17" s="96">
        <v>0.84804319573098008</v>
      </c>
      <c r="G17" s="96">
        <v>0.9063070090174199</v>
      </c>
      <c r="H17" s="96">
        <v>0.89879322153415553</v>
      </c>
      <c r="I17" s="96">
        <v>0.86425633952020842</v>
      </c>
      <c r="J17" s="96">
        <v>0.89368281553881002</v>
      </c>
      <c r="K17" s="96">
        <v>1.0035029127207791</v>
      </c>
      <c r="L17" s="96">
        <v>0.93840389090822474</v>
      </c>
      <c r="M17" s="96">
        <v>0.92377020931438736</v>
      </c>
      <c r="N17" s="96">
        <v>1.0374537345417916</v>
      </c>
      <c r="O17" s="96">
        <v>1.0403244087022081</v>
      </c>
      <c r="P17" s="96">
        <v>1.151138231945352</v>
      </c>
      <c r="Q17" s="96">
        <v>1.2218706905253818</v>
      </c>
      <c r="R17" s="96">
        <v>1.1559458050679867</v>
      </c>
      <c r="S17" s="96">
        <v>1.2648836523880453</v>
      </c>
      <c r="T17" s="96">
        <v>0.42453960572747862</v>
      </c>
      <c r="U17" s="96">
        <v>0.66620979788295676</v>
      </c>
      <c r="V17" s="96">
        <v>1.0527510883917144</v>
      </c>
      <c r="W17" s="96">
        <v>1.2612723420258305</v>
      </c>
    </row>
    <row r="18" spans="1:23" x14ac:dyDescent="0.2">
      <c r="A18" s="7" t="s">
        <v>80</v>
      </c>
      <c r="B18" s="96">
        <v>0.803370305539023</v>
      </c>
      <c r="C18" s="96">
        <v>0.71770508949763112</v>
      </c>
      <c r="D18" s="96">
        <v>0.78371881876103144</v>
      </c>
      <c r="E18" s="96">
        <v>0.75797886862766584</v>
      </c>
      <c r="F18" s="96">
        <v>0.75501651246992008</v>
      </c>
      <c r="G18" s="96">
        <v>0.75558264492425031</v>
      </c>
      <c r="H18" s="96">
        <v>0.73959563513845727</v>
      </c>
      <c r="I18" s="96">
        <v>0.7193391797606663</v>
      </c>
      <c r="J18" s="96">
        <v>0.76099452350491092</v>
      </c>
      <c r="K18" s="96">
        <v>0.86614001478963631</v>
      </c>
      <c r="L18" s="96">
        <v>0.81252438494186074</v>
      </c>
      <c r="M18" s="96">
        <v>0.82372600107617644</v>
      </c>
      <c r="N18" s="96">
        <v>0.94328441776179894</v>
      </c>
      <c r="O18" s="96">
        <v>0.98023784451136065</v>
      </c>
      <c r="P18" s="96">
        <v>1.0971694525292526</v>
      </c>
      <c r="Q18" s="96">
        <v>1.0714228899552982</v>
      </c>
      <c r="R18" s="96">
        <v>1.0432858445730251</v>
      </c>
      <c r="S18" s="96">
        <v>1.1928256651523335</v>
      </c>
      <c r="T18" s="96">
        <v>0.38594407260796326</v>
      </c>
      <c r="U18" s="96">
        <v>0.55300939907795199</v>
      </c>
      <c r="V18" s="96">
        <v>0.89862227436005471</v>
      </c>
      <c r="W18" s="96">
        <v>1.1066587311908971</v>
      </c>
    </row>
    <row r="19" spans="1:23" x14ac:dyDescent="0.2">
      <c r="A19" s="7" t="s">
        <v>3</v>
      </c>
      <c r="B19" s="96">
        <v>0.70767406327813165</v>
      </c>
      <c r="C19" s="96">
        <v>0.86608260985747942</v>
      </c>
      <c r="D19" s="96">
        <v>0.76678832656248141</v>
      </c>
      <c r="E19" s="96">
        <v>0.69768129358098896</v>
      </c>
      <c r="F19" s="96">
        <v>0.89736329185494412</v>
      </c>
      <c r="G19" s="96">
        <v>0.89758940320369451</v>
      </c>
      <c r="H19" s="96">
        <v>0.81769307283538528</v>
      </c>
      <c r="I19" s="96">
        <v>0.8598660258394033</v>
      </c>
      <c r="J19" s="96">
        <v>0.97910114238489099</v>
      </c>
      <c r="K19" s="96">
        <v>1.0770644577941626</v>
      </c>
      <c r="L19" s="96">
        <v>0.8711802604537624</v>
      </c>
      <c r="M19" s="96">
        <v>0.95019789204062566</v>
      </c>
      <c r="N19" s="96">
        <v>1.0863549066162679</v>
      </c>
      <c r="O19" s="96">
        <v>1.1228873119158895</v>
      </c>
      <c r="P19" s="96">
        <v>1.0634628532448125</v>
      </c>
      <c r="Q19" s="96">
        <v>1.1031289528062025</v>
      </c>
      <c r="R19" s="96">
        <v>1.1255195845057389</v>
      </c>
      <c r="S19" s="96">
        <v>1.2702777524277018</v>
      </c>
      <c r="T19" s="96">
        <v>0.4335217339655954</v>
      </c>
      <c r="U19" s="96">
        <v>0.59365215968202678</v>
      </c>
      <c r="V19" s="96">
        <v>0.96935235285810351</v>
      </c>
      <c r="W19" s="96">
        <v>1.233409621483994</v>
      </c>
    </row>
    <row r="20" spans="1:23" x14ac:dyDescent="0.2">
      <c r="A20" s="7" t="s">
        <v>4</v>
      </c>
      <c r="B20" s="96">
        <v>0.86037241095560268</v>
      </c>
      <c r="C20" s="96">
        <v>0.82388473000571882</v>
      </c>
      <c r="D20" s="96">
        <v>0.86904597743161704</v>
      </c>
      <c r="E20" s="96">
        <v>0.81804261975331616</v>
      </c>
      <c r="F20" s="96">
        <v>0.83864930149280037</v>
      </c>
      <c r="G20" s="96">
        <v>0.78402441885770369</v>
      </c>
      <c r="H20" s="96">
        <v>0.82147314841765628</v>
      </c>
      <c r="I20" s="96">
        <v>0.84804951030472553</v>
      </c>
      <c r="J20" s="96">
        <v>0.93064676420757964</v>
      </c>
      <c r="K20" s="96">
        <v>0.94477152643372653</v>
      </c>
      <c r="L20" s="96">
        <v>0.80813056118301507</v>
      </c>
      <c r="M20" s="96">
        <v>0.80685051547786502</v>
      </c>
      <c r="N20" s="96">
        <v>0.81544149110732556</v>
      </c>
      <c r="O20" s="96">
        <v>0.7386895795427707</v>
      </c>
      <c r="P20" s="96">
        <v>0.82836912165633236</v>
      </c>
      <c r="Q20" s="96">
        <v>0.83489555731562648</v>
      </c>
      <c r="R20" s="96">
        <v>0.84626173697351037</v>
      </c>
      <c r="S20" s="96">
        <v>0.94621082891994912</v>
      </c>
      <c r="T20" s="96">
        <v>0.30048662223711708</v>
      </c>
      <c r="U20" s="96">
        <v>0.39111107503352316</v>
      </c>
      <c r="V20" s="96">
        <v>0.6516327492242997</v>
      </c>
      <c r="W20" s="96">
        <v>0.816241060650162</v>
      </c>
    </row>
    <row r="21" spans="1:23" s="49" customFormat="1" x14ac:dyDescent="0.2">
      <c r="A21" s="50" t="s">
        <v>0</v>
      </c>
      <c r="B21" s="97">
        <v>0.83649867026065261</v>
      </c>
      <c r="C21" s="97">
        <v>0.77791492558727016</v>
      </c>
      <c r="D21" s="97">
        <v>0.86822930306541024</v>
      </c>
      <c r="E21" s="97">
        <v>0.78540994059897751</v>
      </c>
      <c r="F21" s="97">
        <v>0.8212098537748842</v>
      </c>
      <c r="G21" s="97">
        <v>0.80328978601443957</v>
      </c>
      <c r="H21" s="97">
        <v>0.80328495771076613</v>
      </c>
      <c r="I21" s="97">
        <v>0.80987444869433256</v>
      </c>
      <c r="J21" s="97">
        <v>0.85591431873225354</v>
      </c>
      <c r="K21" s="97">
        <v>0.93411492537470886</v>
      </c>
      <c r="L21" s="97">
        <v>0.85104453076249376</v>
      </c>
      <c r="M21" s="97">
        <v>0.82921972846802272</v>
      </c>
      <c r="N21" s="97">
        <v>0.94773880372917452</v>
      </c>
      <c r="O21" s="97">
        <v>0.94631238687406394</v>
      </c>
      <c r="P21" s="97">
        <v>1.0102165790286479</v>
      </c>
      <c r="Q21" s="97">
        <v>1.0312270725236869</v>
      </c>
      <c r="R21" s="97">
        <v>0.98934467675399518</v>
      </c>
      <c r="S21" s="97">
        <v>1.0796470201834036</v>
      </c>
      <c r="T21" s="97">
        <v>0.37332251167512714</v>
      </c>
      <c r="U21" s="97">
        <v>0.52338717778932442</v>
      </c>
      <c r="V21" s="97">
        <v>0.83773226038457516</v>
      </c>
      <c r="W21" s="97">
        <v>1.0462194760440557</v>
      </c>
    </row>
  </sheetData>
  <hyperlinks>
    <hyperlink ref="A2" location="Sommaire!A1" display="Retour au menu &quot;Exploitation des films&quot;" xr:uid="{00000000-0004-0000-1400-000000000000}"/>
  </hyperlinks>
  <pageMargins left="0.78740157499999996" right="0.78740157499999996" top="0.984251969" bottom="0.984251969" header="0.4921259845" footer="0.492125984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W21"/>
  <sheetViews>
    <sheetView workbookViewId="0"/>
  </sheetViews>
  <sheetFormatPr baseColWidth="10" defaultColWidth="5.5703125" defaultRowHeight="12" x14ac:dyDescent="0.2"/>
  <cols>
    <col min="1" max="1" width="30.85546875" style="47" customWidth="1"/>
    <col min="2" max="4" width="5" style="47" bestFit="1" customWidth="1"/>
    <col min="5" max="18" width="5" style="48" bestFit="1" customWidth="1"/>
    <col min="19" max="19" width="5" style="47" bestFit="1" customWidth="1"/>
    <col min="20" max="16384" width="5.5703125" style="47"/>
  </cols>
  <sheetData>
    <row r="1" spans="1:23" s="36" customFormat="1" ht="12.75" x14ac:dyDescent="0.2">
      <c r="D1" s="37"/>
      <c r="E1" s="37"/>
      <c r="F1" s="37"/>
      <c r="G1" s="37"/>
      <c r="H1" s="37"/>
      <c r="I1" s="37"/>
      <c r="J1" s="37"/>
      <c r="K1" s="37"/>
      <c r="L1" s="37"/>
      <c r="M1" s="37"/>
      <c r="N1" s="37"/>
      <c r="O1" s="37"/>
      <c r="P1" s="37"/>
      <c r="Q1" s="37"/>
      <c r="R1" s="37"/>
      <c r="S1" s="37"/>
      <c r="T1" s="37"/>
      <c r="U1" s="37"/>
      <c r="V1" s="37"/>
      <c r="W1" s="37"/>
    </row>
    <row r="2" spans="1:23" s="40" customFormat="1" ht="12.75" x14ac:dyDescent="0.2">
      <c r="A2" s="38" t="s">
        <v>32</v>
      </c>
      <c r="B2" s="38"/>
      <c r="C2" s="38"/>
      <c r="D2" s="39"/>
      <c r="E2" s="39"/>
      <c r="F2" s="39"/>
      <c r="G2" s="39"/>
      <c r="H2" s="39"/>
      <c r="I2" s="39"/>
      <c r="J2" s="39"/>
      <c r="K2" s="39"/>
      <c r="L2" s="39"/>
      <c r="M2" s="39"/>
      <c r="N2" s="39"/>
      <c r="O2" s="39"/>
      <c r="P2" s="39"/>
      <c r="Q2" s="39"/>
      <c r="R2" s="39"/>
      <c r="S2" s="39"/>
      <c r="T2" s="39"/>
      <c r="U2" s="39"/>
      <c r="V2" s="39"/>
      <c r="W2" s="39"/>
    </row>
    <row r="3" spans="1:23" s="36" customFormat="1" ht="12.75" x14ac:dyDescent="0.2">
      <c r="D3" s="37"/>
      <c r="E3" s="37"/>
      <c r="F3" s="37"/>
      <c r="G3" s="37"/>
      <c r="H3" s="37"/>
      <c r="I3" s="37"/>
      <c r="J3" s="37"/>
      <c r="K3" s="37"/>
      <c r="L3" s="37"/>
      <c r="M3" s="37"/>
      <c r="N3" s="37"/>
      <c r="O3" s="37"/>
      <c r="P3" s="37"/>
      <c r="Q3" s="37"/>
      <c r="R3" s="37"/>
      <c r="S3" s="37"/>
      <c r="T3" s="37"/>
      <c r="U3" s="37"/>
      <c r="V3" s="37"/>
      <c r="W3" s="37"/>
    </row>
    <row r="4" spans="1:23" s="36" customFormat="1" ht="12.75" x14ac:dyDescent="0.2">
      <c r="D4" s="37"/>
      <c r="E4" s="37"/>
      <c r="F4" s="37"/>
      <c r="G4" s="37"/>
      <c r="H4" s="37"/>
      <c r="I4" s="37"/>
      <c r="J4" s="37"/>
      <c r="K4" s="37"/>
      <c r="L4" s="37"/>
      <c r="M4" s="37"/>
      <c r="N4" s="37"/>
      <c r="O4" s="37"/>
      <c r="P4" s="37"/>
      <c r="Q4" s="37"/>
      <c r="R4" s="37"/>
      <c r="S4" s="37"/>
      <c r="T4" s="37"/>
      <c r="U4" s="37"/>
      <c r="V4" s="37"/>
      <c r="W4" s="37"/>
    </row>
    <row r="5" spans="1:23" ht="12.75" x14ac:dyDescent="0.2">
      <c r="A5" s="46" t="s">
        <v>47</v>
      </c>
      <c r="B5" s="46"/>
      <c r="C5" s="46"/>
    </row>
    <row r="6" spans="1:23" ht="3" customHeight="1" x14ac:dyDescent="0.2"/>
    <row r="7" spans="1:23" s="49" customFormat="1" x14ac:dyDescent="0.2">
      <c r="A7" s="5"/>
      <c r="B7" s="83">
        <v>2002</v>
      </c>
      <c r="C7" s="83">
        <v>2003</v>
      </c>
      <c r="D7" s="83">
        <v>2004</v>
      </c>
      <c r="E7" s="83">
        <v>2005</v>
      </c>
      <c r="F7" s="83">
        <v>2006</v>
      </c>
      <c r="G7" s="83">
        <v>2007</v>
      </c>
      <c r="H7" s="83">
        <v>2008</v>
      </c>
      <c r="I7" s="83">
        <v>2009</v>
      </c>
      <c r="J7" s="83">
        <v>2010</v>
      </c>
      <c r="K7" s="83">
        <v>2011</v>
      </c>
      <c r="L7" s="83">
        <v>2012</v>
      </c>
      <c r="M7" s="83">
        <v>2013</v>
      </c>
      <c r="N7" s="83">
        <v>2014</v>
      </c>
      <c r="O7" s="83">
        <v>2015</v>
      </c>
      <c r="P7" s="83">
        <v>2016</v>
      </c>
      <c r="Q7" s="83">
        <v>2017</v>
      </c>
      <c r="R7" s="83">
        <v>2018</v>
      </c>
      <c r="S7" s="83">
        <v>2019</v>
      </c>
      <c r="T7" s="83">
        <v>2020</v>
      </c>
      <c r="U7" s="83">
        <v>2021</v>
      </c>
      <c r="V7" s="83">
        <v>2022</v>
      </c>
      <c r="W7" s="83">
        <v>2023</v>
      </c>
    </row>
    <row r="8" spans="1:23" x14ac:dyDescent="0.2">
      <c r="A8" s="7" t="s">
        <v>72</v>
      </c>
      <c r="B8" s="98">
        <v>17.535678153080418</v>
      </c>
      <c r="C8" s="98">
        <v>16.074200715055142</v>
      </c>
      <c r="D8" s="98">
        <v>18.466285722719377</v>
      </c>
      <c r="E8" s="98">
        <v>16.491085200630117</v>
      </c>
      <c r="F8" s="98">
        <v>17.575337719977703</v>
      </c>
      <c r="G8" s="98">
        <v>16.851399681391825</v>
      </c>
      <c r="H8" s="98">
        <v>16.284943204486524</v>
      </c>
      <c r="I8" s="98">
        <v>16.21702181106668</v>
      </c>
      <c r="J8" s="98">
        <v>16.321610215016857</v>
      </c>
      <c r="K8" s="98">
        <v>16.788656385584215</v>
      </c>
      <c r="L8" s="98">
        <v>14.677517108189456</v>
      </c>
      <c r="M8" s="98">
        <v>14.275466679047048</v>
      </c>
      <c r="N8" s="98">
        <v>15.308092042718089</v>
      </c>
      <c r="O8" s="98">
        <v>14.68316127394565</v>
      </c>
      <c r="P8" s="98">
        <v>15.459438370531734</v>
      </c>
      <c r="Q8" s="98">
        <v>14.839105939841001</v>
      </c>
      <c r="R8" s="98">
        <v>14.455251522461337</v>
      </c>
      <c r="S8" s="98">
        <v>15.290288208421771</v>
      </c>
      <c r="T8" s="98">
        <v>9.9546931219396555</v>
      </c>
      <c r="U8" s="98">
        <v>11.51523335002193</v>
      </c>
      <c r="V8" s="98">
        <v>11.307810830348595</v>
      </c>
      <c r="W8" s="98">
        <v>14.151183505367909</v>
      </c>
    </row>
    <row r="9" spans="1:23" x14ac:dyDescent="0.2">
      <c r="A9" s="7" t="s">
        <v>73</v>
      </c>
      <c r="B9" s="98">
        <v>15.504090049293536</v>
      </c>
      <c r="C9" s="98">
        <v>13.362532900063245</v>
      </c>
      <c r="D9" s="98">
        <v>15.14236031567453</v>
      </c>
      <c r="E9" s="98">
        <v>12.206055373281899</v>
      </c>
      <c r="F9" s="98">
        <v>13.561423023242797</v>
      </c>
      <c r="G9" s="98">
        <v>12.337561651204416</v>
      </c>
      <c r="H9" s="98">
        <v>12.24043035518828</v>
      </c>
      <c r="I9" s="98">
        <v>12.56238578845513</v>
      </c>
      <c r="J9" s="98">
        <v>12.463807063723639</v>
      </c>
      <c r="K9" s="98">
        <v>12.943628087421585</v>
      </c>
      <c r="L9" s="98">
        <v>11.499704649682119</v>
      </c>
      <c r="M9" s="98">
        <v>10.429181394789419</v>
      </c>
      <c r="N9" s="98">
        <v>11.829378026709719</v>
      </c>
      <c r="O9" s="98">
        <v>11.660425433696755</v>
      </c>
      <c r="P9" s="98">
        <v>12.352253874124116</v>
      </c>
      <c r="Q9" s="98">
        <v>11.797986441555347</v>
      </c>
      <c r="R9" s="98">
        <v>10.765594435567664</v>
      </c>
      <c r="S9" s="98">
        <v>10.995486793038317</v>
      </c>
      <c r="T9" s="98">
        <v>7.1102716969620605</v>
      </c>
      <c r="U9" s="98">
        <v>8.7808910108129883</v>
      </c>
      <c r="V9" s="98">
        <v>8.3303239748357996</v>
      </c>
      <c r="W9" s="98">
        <v>10.587118144348759</v>
      </c>
    </row>
    <row r="10" spans="1:23" x14ac:dyDescent="0.2">
      <c r="A10" s="7" t="s">
        <v>1</v>
      </c>
      <c r="B10" s="98">
        <v>18.113621029801941</v>
      </c>
      <c r="C10" s="98">
        <v>16.409717730989808</v>
      </c>
      <c r="D10" s="98">
        <v>20.105062382131663</v>
      </c>
      <c r="E10" s="98">
        <v>18.089779149235611</v>
      </c>
      <c r="F10" s="98">
        <v>18.743248643275955</v>
      </c>
      <c r="G10" s="98">
        <v>17.097542084983967</v>
      </c>
      <c r="H10" s="98">
        <v>16.942711830014627</v>
      </c>
      <c r="I10" s="98">
        <v>16.723907453815496</v>
      </c>
      <c r="J10" s="98">
        <v>16.792577962084991</v>
      </c>
      <c r="K10" s="98">
        <v>17.661333472460264</v>
      </c>
      <c r="L10" s="98">
        <v>16.550726835869398</v>
      </c>
      <c r="M10" s="98">
        <v>15.002819479620152</v>
      </c>
      <c r="N10" s="98">
        <v>16.036106299951001</v>
      </c>
      <c r="O10" s="98">
        <v>15.47095272231206</v>
      </c>
      <c r="P10" s="98">
        <v>15.973838135815784</v>
      </c>
      <c r="Q10" s="98">
        <v>15.491863591282536</v>
      </c>
      <c r="R10" s="98">
        <v>14.389091588737033</v>
      </c>
      <c r="S10" s="98">
        <v>15.296362903907234</v>
      </c>
      <c r="T10" s="98">
        <v>10.251727919801706</v>
      </c>
      <c r="U10" s="98">
        <v>11.370015239083079</v>
      </c>
      <c r="V10" s="98">
        <v>11.019963771644147</v>
      </c>
      <c r="W10" s="98">
        <v>14.683344028262779</v>
      </c>
    </row>
    <row r="11" spans="1:23" x14ac:dyDescent="0.2">
      <c r="A11" s="7" t="s">
        <v>74</v>
      </c>
      <c r="B11" s="98">
        <v>14.086837435856857</v>
      </c>
      <c r="C11" s="98">
        <v>12.951141437988076</v>
      </c>
      <c r="D11" s="98">
        <v>15.633463437475218</v>
      </c>
      <c r="E11" s="98">
        <v>14.142305446868871</v>
      </c>
      <c r="F11" s="98">
        <v>14.667924602680172</v>
      </c>
      <c r="G11" s="98">
        <v>13.899597926726997</v>
      </c>
      <c r="H11" s="98">
        <v>13.875260270007955</v>
      </c>
      <c r="I11" s="98">
        <v>15.093825426287028</v>
      </c>
      <c r="J11" s="98">
        <v>15.016174148582778</v>
      </c>
      <c r="K11" s="98">
        <v>16.093173185591354</v>
      </c>
      <c r="L11" s="98">
        <v>15.000701867807987</v>
      </c>
      <c r="M11" s="98">
        <v>14.170071690940064</v>
      </c>
      <c r="N11" s="98">
        <v>15.335460536426451</v>
      </c>
      <c r="O11" s="98">
        <v>14.507508293728513</v>
      </c>
      <c r="P11" s="98">
        <v>15.471940985574658</v>
      </c>
      <c r="Q11" s="98">
        <v>15.276928971676075</v>
      </c>
      <c r="R11" s="98">
        <v>13.417759914721977</v>
      </c>
      <c r="S11" s="98">
        <v>14.329106542368484</v>
      </c>
      <c r="T11" s="98">
        <v>8.8404483599789927</v>
      </c>
      <c r="U11" s="98">
        <v>10.381654289218453</v>
      </c>
      <c r="V11" s="98">
        <v>10.328941042379668</v>
      </c>
      <c r="W11" s="98">
        <v>12.506897086421503</v>
      </c>
    </row>
    <row r="12" spans="1:23" x14ac:dyDescent="0.2">
      <c r="A12" s="7" t="s">
        <v>5</v>
      </c>
      <c r="B12" s="98">
        <v>15.947129842498994</v>
      </c>
      <c r="C12" s="98">
        <v>13.923141136214792</v>
      </c>
      <c r="D12" s="98">
        <v>16.993227524168951</v>
      </c>
      <c r="E12" s="98">
        <v>14.013066916346592</v>
      </c>
      <c r="F12" s="98">
        <v>15.057263023569595</v>
      </c>
      <c r="G12" s="98">
        <v>14.962505531681542</v>
      </c>
      <c r="H12" s="98">
        <v>12.920486671473864</v>
      </c>
      <c r="I12" s="98">
        <v>16.130684986568614</v>
      </c>
      <c r="J12" s="98">
        <v>19.970332649430809</v>
      </c>
      <c r="K12" s="98">
        <v>17.165324530602806</v>
      </c>
      <c r="L12" s="98">
        <v>17.354625881436569</v>
      </c>
      <c r="M12" s="98">
        <v>15.392750177540371</v>
      </c>
      <c r="N12" s="98">
        <v>15.556498762885404</v>
      </c>
      <c r="O12" s="98">
        <v>14.455838986063958</v>
      </c>
      <c r="P12" s="98">
        <v>12.309060061079064</v>
      </c>
      <c r="Q12" s="98">
        <v>17.563744079397171</v>
      </c>
      <c r="R12" s="98">
        <v>15.951800162621133</v>
      </c>
      <c r="S12" s="98">
        <v>15.871002357193603</v>
      </c>
      <c r="T12" s="98">
        <v>8.9919762003989661</v>
      </c>
      <c r="U12" s="98">
        <v>11.817376936104061</v>
      </c>
      <c r="V12" s="98">
        <v>10.795497298472796</v>
      </c>
      <c r="W12" s="98">
        <v>13.299411716014125</v>
      </c>
    </row>
    <row r="13" spans="1:23" x14ac:dyDescent="0.2">
      <c r="A13" s="7" t="s">
        <v>77</v>
      </c>
      <c r="B13" s="98">
        <v>14.791457774365016</v>
      </c>
      <c r="C13" s="98">
        <v>13.486326783717928</v>
      </c>
      <c r="D13" s="98">
        <v>14.964573071976814</v>
      </c>
      <c r="E13" s="98">
        <v>12.732251048344773</v>
      </c>
      <c r="F13" s="98">
        <v>13.088480284288723</v>
      </c>
      <c r="G13" s="98">
        <v>12.390466905903239</v>
      </c>
      <c r="H13" s="98">
        <v>13.047668283924697</v>
      </c>
      <c r="I13" s="98">
        <v>13.167117667252532</v>
      </c>
      <c r="J13" s="98">
        <v>12.914743632088605</v>
      </c>
      <c r="K13" s="98">
        <v>13.684682580969126</v>
      </c>
      <c r="L13" s="98">
        <v>12.008244361768963</v>
      </c>
      <c r="M13" s="98">
        <v>11.730880220957838</v>
      </c>
      <c r="N13" s="98">
        <v>12.954695957266447</v>
      </c>
      <c r="O13" s="98">
        <v>12.975161100149096</v>
      </c>
      <c r="P13" s="98">
        <v>13.394523935525953</v>
      </c>
      <c r="Q13" s="98">
        <v>12.925832762927902</v>
      </c>
      <c r="R13" s="98">
        <v>12.457060726965979</v>
      </c>
      <c r="S13" s="98">
        <v>13.037171954563259</v>
      </c>
      <c r="T13" s="98">
        <v>8.1606763744289559</v>
      </c>
      <c r="U13" s="98">
        <v>9.7868301799180184</v>
      </c>
      <c r="V13" s="98">
        <v>9.1211347448480655</v>
      </c>
      <c r="W13" s="98">
        <v>11.127659035476324</v>
      </c>
    </row>
    <row r="14" spans="1:23" x14ac:dyDescent="0.2">
      <c r="A14" s="7" t="s">
        <v>78</v>
      </c>
      <c r="B14" s="98">
        <v>14.554174863493111</v>
      </c>
      <c r="C14" s="98">
        <v>13.954741146522535</v>
      </c>
      <c r="D14" s="98">
        <v>15.146360044043883</v>
      </c>
      <c r="E14" s="98">
        <v>13.866773571478271</v>
      </c>
      <c r="F14" s="98">
        <v>14.050060612598811</v>
      </c>
      <c r="G14" s="98">
        <v>12.356558441221223</v>
      </c>
      <c r="H14" s="98">
        <v>13.728271266266253</v>
      </c>
      <c r="I14" s="98">
        <v>13.628322013485064</v>
      </c>
      <c r="J14" s="98">
        <v>13.533129020645838</v>
      </c>
      <c r="K14" s="98">
        <v>14.692576098737698</v>
      </c>
      <c r="L14" s="98">
        <v>13.593078502811128</v>
      </c>
      <c r="M14" s="98">
        <v>12.729805852232898</v>
      </c>
      <c r="N14" s="98">
        <v>14.232388299893389</v>
      </c>
      <c r="O14" s="98">
        <v>13.583944422298828</v>
      </c>
      <c r="P14" s="98">
        <v>14.044919346061693</v>
      </c>
      <c r="Q14" s="98">
        <v>14.095873503792907</v>
      </c>
      <c r="R14" s="98">
        <v>13.008366660768189</v>
      </c>
      <c r="S14" s="98">
        <v>13.610839215362688</v>
      </c>
      <c r="T14" s="98">
        <v>8.2036864745250924</v>
      </c>
      <c r="U14" s="98">
        <v>10.007224519865057</v>
      </c>
      <c r="V14" s="98">
        <v>9.6533012985321438</v>
      </c>
      <c r="W14" s="98">
        <v>12.566219649195004</v>
      </c>
    </row>
    <row r="15" spans="1:23" x14ac:dyDescent="0.2">
      <c r="A15" s="7" t="s">
        <v>2</v>
      </c>
      <c r="B15" s="98">
        <v>17.00888846643965</v>
      </c>
      <c r="C15" s="98">
        <v>15.899062338732705</v>
      </c>
      <c r="D15" s="98">
        <v>17.5022977861416</v>
      </c>
      <c r="E15" s="98">
        <v>16.319516247668624</v>
      </c>
      <c r="F15" s="98">
        <v>16.779102695731751</v>
      </c>
      <c r="G15" s="98">
        <v>15.560991618159553</v>
      </c>
      <c r="H15" s="98">
        <v>15.361515988089151</v>
      </c>
      <c r="I15" s="98">
        <v>15.561617913264531</v>
      </c>
      <c r="J15" s="98">
        <v>15.329073188683562</v>
      </c>
      <c r="K15" s="98">
        <v>15.753382478627758</v>
      </c>
      <c r="L15" s="98">
        <v>14.959593137166117</v>
      </c>
      <c r="M15" s="98">
        <v>14.505625152554385</v>
      </c>
      <c r="N15" s="98">
        <v>14.768708045162567</v>
      </c>
      <c r="O15" s="98">
        <v>13.151702504486169</v>
      </c>
      <c r="P15" s="98">
        <v>14.400089174351137</v>
      </c>
      <c r="Q15" s="98">
        <v>13.683937342893548</v>
      </c>
      <c r="R15" s="98">
        <v>12.968508184477823</v>
      </c>
      <c r="S15" s="98">
        <v>14.269313306685275</v>
      </c>
      <c r="T15" s="98">
        <v>10.126210163667238</v>
      </c>
      <c r="U15" s="98">
        <v>10.867508434162321</v>
      </c>
      <c r="V15" s="98">
        <v>10.961162420569677</v>
      </c>
      <c r="W15" s="98">
        <v>12.969568235999168</v>
      </c>
    </row>
    <row r="16" spans="1:23" x14ac:dyDescent="0.2">
      <c r="A16" s="7" t="s">
        <v>75</v>
      </c>
      <c r="B16" s="98">
        <v>12.573992169857961</v>
      </c>
      <c r="C16" s="98">
        <v>13.211795738200488</v>
      </c>
      <c r="D16" s="98">
        <v>13.982340966147145</v>
      </c>
      <c r="E16" s="98">
        <v>13.121718169135649</v>
      </c>
      <c r="F16" s="98">
        <v>14.336821868941458</v>
      </c>
      <c r="G16" s="98">
        <v>12.912429501030791</v>
      </c>
      <c r="H16" s="98">
        <v>13.388614659744292</v>
      </c>
      <c r="I16" s="98">
        <v>13.103455585650014</v>
      </c>
      <c r="J16" s="98">
        <v>13.063815470964249</v>
      </c>
      <c r="K16" s="98">
        <v>14.000947044029349</v>
      </c>
      <c r="L16" s="98">
        <v>12.478247441942896</v>
      </c>
      <c r="M16" s="98">
        <v>11.449160008488267</v>
      </c>
      <c r="N16" s="98">
        <v>12.671016635043905</v>
      </c>
      <c r="O16" s="98">
        <v>12.19062296744379</v>
      </c>
      <c r="P16" s="98">
        <v>13.247366190047869</v>
      </c>
      <c r="Q16" s="98">
        <v>12.137314072221885</v>
      </c>
      <c r="R16" s="98">
        <v>11.657264926395255</v>
      </c>
      <c r="S16" s="98">
        <v>12.309944542053966</v>
      </c>
      <c r="T16" s="98">
        <v>8.5054078172316157</v>
      </c>
      <c r="U16" s="98">
        <v>10.506456209876827</v>
      </c>
      <c r="V16" s="98">
        <v>9.7071880588436805</v>
      </c>
      <c r="W16" s="98">
        <v>12.32846737352442</v>
      </c>
    </row>
    <row r="17" spans="1:23" x14ac:dyDescent="0.2">
      <c r="A17" s="7" t="s">
        <v>79</v>
      </c>
      <c r="B17" s="98">
        <v>16.013209340150024</v>
      </c>
      <c r="C17" s="98">
        <v>13.704745879934121</v>
      </c>
      <c r="D17" s="98">
        <v>15.333605063633662</v>
      </c>
      <c r="E17" s="98">
        <v>13.377319559450335</v>
      </c>
      <c r="F17" s="98">
        <v>14.863404495775139</v>
      </c>
      <c r="G17" s="98">
        <v>13.777986889187547</v>
      </c>
      <c r="H17" s="98">
        <v>13.549250273813469</v>
      </c>
      <c r="I17" s="98">
        <v>14.028649174136257</v>
      </c>
      <c r="J17" s="98">
        <v>14.319729874543885</v>
      </c>
      <c r="K17" s="98">
        <v>15.188945330720086</v>
      </c>
      <c r="L17" s="98">
        <v>13.51157392955931</v>
      </c>
      <c r="M17" s="98">
        <v>12.33759980603493</v>
      </c>
      <c r="N17" s="98">
        <v>13.165183198652983</v>
      </c>
      <c r="O17" s="98">
        <v>12.537695783600423</v>
      </c>
      <c r="P17" s="98">
        <v>13.313816033993248</v>
      </c>
      <c r="Q17" s="98">
        <v>12.431310454737293</v>
      </c>
      <c r="R17" s="98">
        <v>12.26188924196863</v>
      </c>
      <c r="S17" s="98">
        <v>12.663760615569828</v>
      </c>
      <c r="T17" s="98">
        <v>8.2240588514849158</v>
      </c>
      <c r="U17" s="98">
        <v>10.051327355185087</v>
      </c>
      <c r="V17" s="98">
        <v>9.6914638936069988</v>
      </c>
      <c r="W17" s="98">
        <v>11.655353379113535</v>
      </c>
    </row>
    <row r="18" spans="1:23" x14ac:dyDescent="0.2">
      <c r="A18" s="7" t="s">
        <v>80</v>
      </c>
      <c r="B18" s="98">
        <v>17.720833925665243</v>
      </c>
      <c r="C18" s="98">
        <v>16.71536476197079</v>
      </c>
      <c r="D18" s="98">
        <v>17.249084657272419</v>
      </c>
      <c r="E18" s="98">
        <v>17.211910012358235</v>
      </c>
      <c r="F18" s="98">
        <v>17.743517059930447</v>
      </c>
      <c r="G18" s="98">
        <v>17.07119894290792</v>
      </c>
      <c r="H18" s="98">
        <v>16.641912448596617</v>
      </c>
      <c r="I18" s="98">
        <v>16.657194684271577</v>
      </c>
      <c r="J18" s="98">
        <v>16.582325711908119</v>
      </c>
      <c r="K18" s="98">
        <v>17.546914564802929</v>
      </c>
      <c r="L18" s="98">
        <v>15.59574800553975</v>
      </c>
      <c r="M18" s="98">
        <v>14.909864674932516</v>
      </c>
      <c r="N18" s="98">
        <v>15.364787170029565</v>
      </c>
      <c r="O18" s="98">
        <v>15.069442826653226</v>
      </c>
      <c r="P18" s="98">
        <v>16.083873128387918</v>
      </c>
      <c r="Q18" s="98">
        <v>15.03579145366011</v>
      </c>
      <c r="R18" s="98">
        <v>14.392853919585757</v>
      </c>
      <c r="S18" s="98">
        <v>14.419252605697942</v>
      </c>
      <c r="T18" s="98">
        <v>9.6148961373824733</v>
      </c>
      <c r="U18" s="98">
        <v>10.61703234226019</v>
      </c>
      <c r="V18" s="98">
        <v>11.197453271389483</v>
      </c>
      <c r="W18" s="98">
        <v>13.566812874027148</v>
      </c>
    </row>
    <row r="19" spans="1:23" x14ac:dyDescent="0.2">
      <c r="A19" s="7" t="s">
        <v>3</v>
      </c>
      <c r="B19" s="98">
        <v>14.845856415138552</v>
      </c>
      <c r="C19" s="98">
        <v>14.4682367419262</v>
      </c>
      <c r="D19" s="98">
        <v>17.126550408760973</v>
      </c>
      <c r="E19" s="98">
        <v>16.262784184761088</v>
      </c>
      <c r="F19" s="98">
        <v>18.396186999247739</v>
      </c>
      <c r="G19" s="98">
        <v>17.079165610871669</v>
      </c>
      <c r="H19" s="98">
        <v>17.469077150292815</v>
      </c>
      <c r="I19" s="98">
        <v>17.79471664270736</v>
      </c>
      <c r="J19" s="98">
        <v>17.304715782094274</v>
      </c>
      <c r="K19" s="98">
        <v>18.294854306744263</v>
      </c>
      <c r="L19" s="98">
        <v>16.3135491580672</v>
      </c>
      <c r="M19" s="98">
        <v>15.02868387373854</v>
      </c>
      <c r="N19" s="98">
        <v>16.237698616470254</v>
      </c>
      <c r="O19" s="98">
        <v>15.898681015340992</v>
      </c>
      <c r="P19" s="98">
        <v>16.814240971093724</v>
      </c>
      <c r="Q19" s="98">
        <v>16.951583569243969</v>
      </c>
      <c r="R19" s="98">
        <v>15.917919195804819</v>
      </c>
      <c r="S19" s="98">
        <v>17.093510700561353</v>
      </c>
      <c r="T19" s="98">
        <v>11.088318327456232</v>
      </c>
      <c r="U19" s="98">
        <v>12.966705974630466</v>
      </c>
      <c r="V19" s="98">
        <v>12.752550806956956</v>
      </c>
      <c r="W19" s="98">
        <v>15.639341453914865</v>
      </c>
    </row>
    <row r="20" spans="1:23" x14ac:dyDescent="0.2">
      <c r="A20" s="7" t="s">
        <v>4</v>
      </c>
      <c r="B20" s="98">
        <v>17.68914688195073</v>
      </c>
      <c r="C20" s="98">
        <v>16.803825563882548</v>
      </c>
      <c r="D20" s="98">
        <v>18.735953602316158</v>
      </c>
      <c r="E20" s="98">
        <v>17.184720657791807</v>
      </c>
      <c r="F20" s="98">
        <v>17.954584979594408</v>
      </c>
      <c r="G20" s="98">
        <v>16.468347534072844</v>
      </c>
      <c r="H20" s="98">
        <v>16.69299307302429</v>
      </c>
      <c r="I20" s="98">
        <v>16.931158969693758</v>
      </c>
      <c r="J20" s="98">
        <v>17.494497816111576</v>
      </c>
      <c r="K20" s="98">
        <v>17.453265915981191</v>
      </c>
      <c r="L20" s="98">
        <v>15.494006991858273</v>
      </c>
      <c r="M20" s="98">
        <v>14.785534467346018</v>
      </c>
      <c r="N20" s="98">
        <v>15.346577833926094</v>
      </c>
      <c r="O20" s="98">
        <v>14.126022435139763</v>
      </c>
      <c r="P20" s="98">
        <v>14.831626823574714</v>
      </c>
      <c r="Q20" s="98">
        <v>13.798303852157376</v>
      </c>
      <c r="R20" s="98">
        <v>13.462498807815418</v>
      </c>
      <c r="S20" s="98">
        <v>14.215146037411614</v>
      </c>
      <c r="T20" s="98">
        <v>9.2342406151377165</v>
      </c>
      <c r="U20" s="98">
        <v>10.166732397691963</v>
      </c>
      <c r="V20" s="98">
        <v>10.587645292513153</v>
      </c>
      <c r="W20" s="98">
        <v>13.055411800954245</v>
      </c>
    </row>
    <row r="21" spans="1:23" s="49" customFormat="1" x14ac:dyDescent="0.2">
      <c r="A21" s="50" t="s">
        <v>0</v>
      </c>
      <c r="B21" s="99">
        <v>16.238959964138306</v>
      </c>
      <c r="C21" s="99">
        <v>15.019863636846775</v>
      </c>
      <c r="D21" s="99">
        <v>16.77365881145786</v>
      </c>
      <c r="E21" s="99">
        <v>15.171234310716782</v>
      </c>
      <c r="F21" s="99">
        <v>16.048305422564383</v>
      </c>
      <c r="G21" s="99">
        <v>14.854906915569785</v>
      </c>
      <c r="H21" s="99">
        <v>14.886308777267587</v>
      </c>
      <c r="I21" s="99">
        <v>15.096535248883351</v>
      </c>
      <c r="J21" s="99">
        <v>15.065604609276614</v>
      </c>
      <c r="K21" s="99">
        <v>15.774380929851187</v>
      </c>
      <c r="L21" s="99">
        <v>14.248271717195902</v>
      </c>
      <c r="M21" s="99">
        <v>13.489323488401878</v>
      </c>
      <c r="N21" s="99">
        <v>14.378449448512805</v>
      </c>
      <c r="O21" s="99">
        <v>13.704687846958279</v>
      </c>
      <c r="P21" s="99">
        <v>14.52090970140083</v>
      </c>
      <c r="Q21" s="99">
        <v>13.908966406441717</v>
      </c>
      <c r="R21" s="99">
        <v>13.264895236493551</v>
      </c>
      <c r="S21" s="99">
        <v>13.998705353488509</v>
      </c>
      <c r="T21" s="99">
        <v>9.1666191517507087</v>
      </c>
      <c r="U21" s="99">
        <v>10.604062606111544</v>
      </c>
      <c r="V21" s="99">
        <v>10.434934466683893</v>
      </c>
      <c r="W21" s="99">
        <v>12.877458714173445</v>
      </c>
    </row>
  </sheetData>
  <hyperlinks>
    <hyperlink ref="A2" location="Sommaire!A1" display="Retour au menu &quot;Exploitation des films&quot;" xr:uid="{00000000-0004-0000-1500-000000000000}"/>
  </hyperlinks>
  <pageMargins left="0.78740157499999996" right="0.78740157499999996" top="0.984251969" bottom="0.984251969" header="0.4921259845" footer="0.492125984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1"/>
  <sheetViews>
    <sheetView workbookViewId="0"/>
  </sheetViews>
  <sheetFormatPr baseColWidth="10" defaultColWidth="5.5703125" defaultRowHeight="12" x14ac:dyDescent="0.2"/>
  <cols>
    <col min="1" max="1" width="31.42578125" style="47" customWidth="1"/>
    <col min="2" max="2" width="5.42578125" style="47" bestFit="1" customWidth="1"/>
    <col min="3" max="16" width="5.42578125" style="48" bestFit="1" customWidth="1"/>
    <col min="17" max="17" width="5.4257812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83</v>
      </c>
    </row>
    <row r="6" spans="1:21" ht="3" customHeight="1" x14ac:dyDescent="0.2"/>
    <row r="7" spans="1:21" s="49" customFormat="1" x14ac:dyDescent="0.2">
      <c r="A7" s="14"/>
      <c r="B7" s="92" t="s">
        <v>37</v>
      </c>
      <c r="C7" s="92" t="s">
        <v>38</v>
      </c>
      <c r="D7" s="92" t="s">
        <v>39</v>
      </c>
      <c r="E7" s="92" t="s">
        <v>40</v>
      </c>
      <c r="F7" s="92" t="s">
        <v>41</v>
      </c>
      <c r="G7" s="92" t="s">
        <v>42</v>
      </c>
      <c r="H7" s="92" t="s">
        <v>43</v>
      </c>
      <c r="I7" s="100">
        <v>2011</v>
      </c>
      <c r="J7" s="92">
        <v>2012</v>
      </c>
      <c r="K7" s="100">
        <v>2013</v>
      </c>
      <c r="L7" s="92">
        <v>2014</v>
      </c>
      <c r="M7" s="100">
        <v>2015</v>
      </c>
      <c r="N7" s="92">
        <v>2016</v>
      </c>
      <c r="O7" s="100">
        <v>2017</v>
      </c>
      <c r="P7" s="100">
        <v>2018</v>
      </c>
      <c r="Q7" s="100">
        <v>2019</v>
      </c>
      <c r="R7" s="100">
        <v>2020</v>
      </c>
      <c r="S7" s="100">
        <v>2021</v>
      </c>
      <c r="T7" s="100">
        <v>2022</v>
      </c>
      <c r="U7" s="100">
        <v>2023</v>
      </c>
    </row>
    <row r="8" spans="1:21" x14ac:dyDescent="0.2">
      <c r="A8" s="7" t="s">
        <v>72</v>
      </c>
      <c r="B8" s="101">
        <v>258</v>
      </c>
      <c r="C8" s="101">
        <v>262</v>
      </c>
      <c r="D8" s="101">
        <v>263</v>
      </c>
      <c r="E8" s="101">
        <v>259</v>
      </c>
      <c r="F8" s="101">
        <v>268</v>
      </c>
      <c r="G8" s="101">
        <v>271</v>
      </c>
      <c r="H8" s="101">
        <v>266</v>
      </c>
      <c r="I8" s="101">
        <v>263</v>
      </c>
      <c r="J8" s="101">
        <v>253</v>
      </c>
      <c r="K8" s="101">
        <v>246</v>
      </c>
      <c r="L8" s="101">
        <v>237</v>
      </c>
      <c r="M8" s="101">
        <v>246</v>
      </c>
      <c r="N8" s="101">
        <v>242</v>
      </c>
      <c r="O8" s="101">
        <v>243</v>
      </c>
      <c r="P8" s="101">
        <v>246</v>
      </c>
      <c r="Q8" s="101">
        <v>241</v>
      </c>
      <c r="R8" s="101">
        <v>268</v>
      </c>
      <c r="S8" s="101">
        <v>255</v>
      </c>
      <c r="T8" s="101">
        <v>250</v>
      </c>
      <c r="U8" s="101">
        <v>244</v>
      </c>
    </row>
    <row r="9" spans="1:21" x14ac:dyDescent="0.2">
      <c r="A9" s="7" t="s">
        <v>73</v>
      </c>
      <c r="B9" s="101">
        <v>73</v>
      </c>
      <c r="C9" s="101">
        <v>76</v>
      </c>
      <c r="D9" s="101">
        <v>71</v>
      </c>
      <c r="E9" s="101">
        <v>71</v>
      </c>
      <c r="F9" s="101">
        <v>74</v>
      </c>
      <c r="G9" s="101">
        <v>76</v>
      </c>
      <c r="H9" s="101">
        <v>71</v>
      </c>
      <c r="I9" s="101">
        <v>72</v>
      </c>
      <c r="J9" s="101">
        <v>74</v>
      </c>
      <c r="K9" s="101">
        <v>75</v>
      </c>
      <c r="L9" s="101">
        <v>72</v>
      </c>
      <c r="M9" s="101">
        <v>71</v>
      </c>
      <c r="N9" s="101">
        <v>70</v>
      </c>
      <c r="O9" s="101">
        <v>71</v>
      </c>
      <c r="P9" s="101">
        <v>72</v>
      </c>
      <c r="Q9" s="101">
        <v>72</v>
      </c>
      <c r="R9" s="101">
        <v>78</v>
      </c>
      <c r="S9" s="101">
        <v>74</v>
      </c>
      <c r="T9" s="101">
        <v>71</v>
      </c>
      <c r="U9" s="101">
        <v>70</v>
      </c>
    </row>
    <row r="10" spans="1:21" x14ac:dyDescent="0.2">
      <c r="A10" s="7" t="s">
        <v>1</v>
      </c>
      <c r="B10" s="101">
        <v>103</v>
      </c>
      <c r="C10" s="101">
        <v>107</v>
      </c>
      <c r="D10" s="101">
        <v>102</v>
      </c>
      <c r="E10" s="101">
        <v>101</v>
      </c>
      <c r="F10" s="101">
        <v>96</v>
      </c>
      <c r="G10" s="101">
        <v>98</v>
      </c>
      <c r="H10" s="101">
        <v>95</v>
      </c>
      <c r="I10" s="101">
        <v>97</v>
      </c>
      <c r="J10" s="101">
        <v>94</v>
      </c>
      <c r="K10" s="101">
        <v>94</v>
      </c>
      <c r="L10" s="101">
        <v>93</v>
      </c>
      <c r="M10" s="101">
        <v>93</v>
      </c>
      <c r="N10" s="101">
        <v>93</v>
      </c>
      <c r="O10" s="101">
        <v>89</v>
      </c>
      <c r="P10" s="101">
        <v>89</v>
      </c>
      <c r="Q10" s="101">
        <v>90</v>
      </c>
      <c r="R10" s="101">
        <v>104</v>
      </c>
      <c r="S10" s="101">
        <v>98</v>
      </c>
      <c r="T10" s="101">
        <v>91</v>
      </c>
      <c r="U10" s="101">
        <v>87</v>
      </c>
    </row>
    <row r="11" spans="1:21" x14ac:dyDescent="0.2">
      <c r="A11" s="7" t="s">
        <v>74</v>
      </c>
      <c r="B11" s="101">
        <v>50</v>
      </c>
      <c r="C11" s="101">
        <v>54</v>
      </c>
      <c r="D11" s="101">
        <v>53</v>
      </c>
      <c r="E11" s="101">
        <v>52</v>
      </c>
      <c r="F11" s="101">
        <v>55</v>
      </c>
      <c r="G11" s="101">
        <v>52</v>
      </c>
      <c r="H11" s="101">
        <v>53</v>
      </c>
      <c r="I11" s="101">
        <v>53</v>
      </c>
      <c r="J11" s="101">
        <v>54</v>
      </c>
      <c r="K11" s="101">
        <v>54</v>
      </c>
      <c r="L11" s="101">
        <v>51</v>
      </c>
      <c r="M11" s="101">
        <v>53</v>
      </c>
      <c r="N11" s="101">
        <v>53</v>
      </c>
      <c r="O11" s="101">
        <v>54</v>
      </c>
      <c r="P11" s="101">
        <v>55</v>
      </c>
      <c r="Q11" s="101">
        <v>55</v>
      </c>
      <c r="R11" s="101">
        <v>59</v>
      </c>
      <c r="S11" s="101">
        <v>61</v>
      </c>
      <c r="T11" s="101">
        <v>57</v>
      </c>
      <c r="U11" s="101">
        <v>58</v>
      </c>
    </row>
    <row r="12" spans="1:21" x14ac:dyDescent="0.2">
      <c r="A12" s="7" t="s">
        <v>5</v>
      </c>
      <c r="B12" s="101">
        <v>16</v>
      </c>
      <c r="C12" s="101">
        <v>17</v>
      </c>
      <c r="D12" s="101">
        <v>17</v>
      </c>
      <c r="E12" s="101">
        <v>18</v>
      </c>
      <c r="F12" s="101">
        <v>18</v>
      </c>
      <c r="G12" s="101">
        <v>19</v>
      </c>
      <c r="H12" s="101">
        <v>19</v>
      </c>
      <c r="I12" s="101">
        <v>19</v>
      </c>
      <c r="J12" s="101">
        <v>19</v>
      </c>
      <c r="K12" s="101">
        <v>18</v>
      </c>
      <c r="L12" s="101">
        <v>12</v>
      </c>
      <c r="M12" s="101">
        <v>18</v>
      </c>
      <c r="N12" s="101">
        <v>20</v>
      </c>
      <c r="O12" s="101">
        <v>19</v>
      </c>
      <c r="P12" s="101">
        <v>17</v>
      </c>
      <c r="Q12" s="101">
        <v>18</v>
      </c>
      <c r="R12" s="101">
        <v>16</v>
      </c>
      <c r="S12" s="101">
        <v>17</v>
      </c>
      <c r="T12" s="101">
        <v>16</v>
      </c>
      <c r="U12" s="101">
        <v>17</v>
      </c>
    </row>
    <row r="13" spans="1:21" x14ac:dyDescent="0.2">
      <c r="A13" s="7" t="s">
        <v>77</v>
      </c>
      <c r="B13" s="101">
        <v>84</v>
      </c>
      <c r="C13" s="101">
        <v>84</v>
      </c>
      <c r="D13" s="101">
        <v>79</v>
      </c>
      <c r="E13" s="101">
        <v>81</v>
      </c>
      <c r="F13" s="101">
        <v>77</v>
      </c>
      <c r="G13" s="101">
        <v>79</v>
      </c>
      <c r="H13" s="101">
        <v>79</v>
      </c>
      <c r="I13" s="101">
        <v>78</v>
      </c>
      <c r="J13" s="101">
        <v>78</v>
      </c>
      <c r="K13" s="101">
        <v>79</v>
      </c>
      <c r="L13" s="101">
        <v>80</v>
      </c>
      <c r="M13" s="101">
        <v>79</v>
      </c>
      <c r="N13" s="101">
        <v>80</v>
      </c>
      <c r="O13" s="101">
        <v>78</v>
      </c>
      <c r="P13" s="101">
        <v>81</v>
      </c>
      <c r="Q13" s="101">
        <v>77</v>
      </c>
      <c r="R13" s="101">
        <v>95</v>
      </c>
      <c r="S13" s="101">
        <v>91</v>
      </c>
      <c r="T13" s="101">
        <v>88</v>
      </c>
      <c r="U13" s="101">
        <v>83</v>
      </c>
    </row>
    <row r="14" spans="1:21" x14ac:dyDescent="0.2">
      <c r="A14" s="7" t="s">
        <v>78</v>
      </c>
      <c r="B14" s="101">
        <v>94</v>
      </c>
      <c r="C14" s="101">
        <v>95</v>
      </c>
      <c r="D14" s="101">
        <v>90</v>
      </c>
      <c r="E14" s="101">
        <v>86</v>
      </c>
      <c r="F14" s="101">
        <v>86</v>
      </c>
      <c r="G14" s="101">
        <v>85</v>
      </c>
      <c r="H14" s="101">
        <v>81</v>
      </c>
      <c r="I14" s="101">
        <v>81</v>
      </c>
      <c r="J14" s="101">
        <v>81</v>
      </c>
      <c r="K14" s="101">
        <v>83</v>
      </c>
      <c r="L14" s="101">
        <v>80</v>
      </c>
      <c r="M14" s="101">
        <v>81</v>
      </c>
      <c r="N14" s="101">
        <v>81</v>
      </c>
      <c r="O14" s="101">
        <v>82</v>
      </c>
      <c r="P14" s="101">
        <v>81</v>
      </c>
      <c r="Q14" s="101">
        <v>82</v>
      </c>
      <c r="R14" s="101">
        <v>97</v>
      </c>
      <c r="S14" s="101">
        <v>95</v>
      </c>
      <c r="T14" s="101">
        <v>84</v>
      </c>
      <c r="U14" s="101">
        <v>83</v>
      </c>
    </row>
    <row r="15" spans="1:21" x14ac:dyDescent="0.2">
      <c r="A15" s="7" t="s">
        <v>2</v>
      </c>
      <c r="B15" s="101">
        <v>166</v>
      </c>
      <c r="C15" s="101">
        <v>169</v>
      </c>
      <c r="D15" s="101">
        <v>169</v>
      </c>
      <c r="E15" s="101">
        <v>168</v>
      </c>
      <c r="F15" s="101">
        <v>172</v>
      </c>
      <c r="G15" s="101">
        <v>170</v>
      </c>
      <c r="H15" s="101">
        <v>168</v>
      </c>
      <c r="I15" s="101">
        <v>164</v>
      </c>
      <c r="J15" s="101">
        <v>176</v>
      </c>
      <c r="K15" s="101">
        <v>177</v>
      </c>
      <c r="L15" s="101">
        <v>170</v>
      </c>
      <c r="M15" s="101">
        <v>174</v>
      </c>
      <c r="N15" s="101">
        <v>166</v>
      </c>
      <c r="O15" s="101">
        <v>169</v>
      </c>
      <c r="P15" s="101">
        <v>168</v>
      </c>
      <c r="Q15" s="101">
        <v>163</v>
      </c>
      <c r="R15" s="101">
        <v>199</v>
      </c>
      <c r="S15" s="101">
        <v>192</v>
      </c>
      <c r="T15" s="101">
        <v>187</v>
      </c>
      <c r="U15" s="101">
        <v>176</v>
      </c>
    </row>
    <row r="16" spans="1:21" x14ac:dyDescent="0.2">
      <c r="A16" s="7" t="s">
        <v>75</v>
      </c>
      <c r="B16" s="101">
        <v>73</v>
      </c>
      <c r="C16" s="101">
        <v>78</v>
      </c>
      <c r="D16" s="101">
        <v>77</v>
      </c>
      <c r="E16" s="101">
        <v>78</v>
      </c>
      <c r="F16" s="101">
        <v>79</v>
      </c>
      <c r="G16" s="101">
        <v>83</v>
      </c>
      <c r="H16" s="101">
        <v>80</v>
      </c>
      <c r="I16" s="101">
        <v>75</v>
      </c>
      <c r="J16" s="101">
        <v>81</v>
      </c>
      <c r="K16" s="101">
        <v>78</v>
      </c>
      <c r="L16" s="101">
        <v>77</v>
      </c>
      <c r="M16" s="101">
        <v>77</v>
      </c>
      <c r="N16" s="101">
        <v>73</v>
      </c>
      <c r="O16" s="101">
        <v>74</v>
      </c>
      <c r="P16" s="101">
        <v>75</v>
      </c>
      <c r="Q16" s="101">
        <v>73</v>
      </c>
      <c r="R16" s="101">
        <v>91</v>
      </c>
      <c r="S16" s="101">
        <v>89</v>
      </c>
      <c r="T16" s="101">
        <v>82</v>
      </c>
      <c r="U16" s="101">
        <v>79</v>
      </c>
    </row>
    <row r="17" spans="1:21" x14ac:dyDescent="0.2">
      <c r="A17" s="7" t="s">
        <v>79</v>
      </c>
      <c r="B17" s="101">
        <v>192</v>
      </c>
      <c r="C17" s="101">
        <v>193</v>
      </c>
      <c r="D17" s="101">
        <v>187</v>
      </c>
      <c r="E17" s="101">
        <v>189</v>
      </c>
      <c r="F17" s="101">
        <v>188</v>
      </c>
      <c r="G17" s="101">
        <v>187</v>
      </c>
      <c r="H17" s="101">
        <v>184</v>
      </c>
      <c r="I17" s="101">
        <v>179</v>
      </c>
      <c r="J17" s="101">
        <v>180</v>
      </c>
      <c r="K17" s="101">
        <v>174</v>
      </c>
      <c r="L17" s="101">
        <v>174</v>
      </c>
      <c r="M17" s="101">
        <v>176</v>
      </c>
      <c r="N17" s="101">
        <v>177</v>
      </c>
      <c r="O17" s="101">
        <v>178</v>
      </c>
      <c r="P17" s="101">
        <v>178</v>
      </c>
      <c r="Q17" s="101">
        <v>175</v>
      </c>
      <c r="R17" s="101">
        <v>201</v>
      </c>
      <c r="S17" s="101">
        <v>180</v>
      </c>
      <c r="T17" s="101">
        <v>178</v>
      </c>
      <c r="U17" s="101">
        <v>171</v>
      </c>
    </row>
    <row r="18" spans="1:21" x14ac:dyDescent="0.2">
      <c r="A18" s="7" t="s">
        <v>80</v>
      </c>
      <c r="B18" s="101">
        <v>172</v>
      </c>
      <c r="C18" s="101">
        <v>175</v>
      </c>
      <c r="D18" s="101">
        <v>173</v>
      </c>
      <c r="E18" s="101">
        <v>178</v>
      </c>
      <c r="F18" s="101">
        <v>178</v>
      </c>
      <c r="G18" s="101">
        <v>175</v>
      </c>
      <c r="H18" s="101">
        <v>174</v>
      </c>
      <c r="I18" s="101">
        <v>172</v>
      </c>
      <c r="J18" s="101">
        <v>177</v>
      </c>
      <c r="K18" s="101">
        <v>177</v>
      </c>
      <c r="L18" s="101">
        <v>171</v>
      </c>
      <c r="M18" s="101">
        <v>170</v>
      </c>
      <c r="N18" s="101">
        <v>170</v>
      </c>
      <c r="O18" s="101">
        <v>172</v>
      </c>
      <c r="P18" s="101">
        <v>172</v>
      </c>
      <c r="Q18" s="101">
        <v>175</v>
      </c>
      <c r="R18" s="101">
        <v>184</v>
      </c>
      <c r="S18" s="101">
        <v>181</v>
      </c>
      <c r="T18" s="101">
        <v>173</v>
      </c>
      <c r="U18" s="101">
        <v>172</v>
      </c>
    </row>
    <row r="19" spans="1:21" x14ac:dyDescent="0.2">
      <c r="A19" s="7" t="s">
        <v>3</v>
      </c>
      <c r="B19" s="101">
        <v>107</v>
      </c>
      <c r="C19" s="101">
        <v>104</v>
      </c>
      <c r="D19" s="101">
        <v>105</v>
      </c>
      <c r="E19" s="101">
        <v>105</v>
      </c>
      <c r="F19" s="101">
        <v>103</v>
      </c>
      <c r="G19" s="101">
        <v>104</v>
      </c>
      <c r="H19" s="101">
        <v>103</v>
      </c>
      <c r="I19" s="101">
        <v>101</v>
      </c>
      <c r="J19" s="101">
        <v>101</v>
      </c>
      <c r="K19" s="101">
        <v>101</v>
      </c>
      <c r="L19" s="101">
        <v>99</v>
      </c>
      <c r="M19" s="101">
        <v>98</v>
      </c>
      <c r="N19" s="101">
        <v>98</v>
      </c>
      <c r="O19" s="101">
        <v>97</v>
      </c>
      <c r="P19" s="101">
        <v>94</v>
      </c>
      <c r="Q19" s="101">
        <v>95</v>
      </c>
      <c r="R19" s="101">
        <v>106</v>
      </c>
      <c r="S19" s="101">
        <v>98</v>
      </c>
      <c r="T19" s="101">
        <v>95</v>
      </c>
      <c r="U19" s="101">
        <v>90</v>
      </c>
    </row>
    <row r="20" spans="1:21" x14ac:dyDescent="0.2">
      <c r="A20" s="7" t="s">
        <v>4</v>
      </c>
      <c r="B20" s="101">
        <v>132</v>
      </c>
      <c r="C20" s="101">
        <v>135</v>
      </c>
      <c r="D20" s="101">
        <v>136</v>
      </c>
      <c r="E20" s="101">
        <v>133</v>
      </c>
      <c r="F20" s="101">
        <v>136</v>
      </c>
      <c r="G20" s="101">
        <v>138</v>
      </c>
      <c r="H20" s="101">
        <v>138</v>
      </c>
      <c r="I20" s="101">
        <v>133</v>
      </c>
      <c r="J20" s="101">
        <v>137</v>
      </c>
      <c r="K20" s="101">
        <v>144</v>
      </c>
      <c r="L20" s="101">
        <v>146</v>
      </c>
      <c r="M20" s="101">
        <v>144</v>
      </c>
      <c r="N20" s="101">
        <v>138</v>
      </c>
      <c r="O20" s="101">
        <v>137</v>
      </c>
      <c r="P20" s="101">
        <v>138</v>
      </c>
      <c r="Q20" s="101">
        <v>137</v>
      </c>
      <c r="R20" s="101">
        <v>151</v>
      </c>
      <c r="S20" s="101">
        <v>142</v>
      </c>
      <c r="T20" s="101">
        <v>134</v>
      </c>
      <c r="U20" s="101">
        <v>130</v>
      </c>
    </row>
    <row r="21" spans="1:21" s="49" customFormat="1" x14ac:dyDescent="0.2">
      <c r="A21" s="50" t="s">
        <v>0</v>
      </c>
      <c r="B21" s="93">
        <v>1520</v>
      </c>
      <c r="C21" s="93">
        <v>1549</v>
      </c>
      <c r="D21" s="93">
        <v>1522</v>
      </c>
      <c r="E21" s="93">
        <v>1519</v>
      </c>
      <c r="F21" s="93">
        <v>1530</v>
      </c>
      <c r="G21" s="93">
        <v>1537</v>
      </c>
      <c r="H21" s="93">
        <v>1511</v>
      </c>
      <c r="I21" s="93">
        <v>1487</v>
      </c>
      <c r="J21" s="93">
        <v>1505</v>
      </c>
      <c r="K21" s="93">
        <v>1500</v>
      </c>
      <c r="L21" s="93">
        <v>1462</v>
      </c>
      <c r="M21" s="93">
        <v>1480</v>
      </c>
      <c r="N21" s="93">
        <v>1461</v>
      </c>
      <c r="O21" s="93">
        <v>1463</v>
      </c>
      <c r="P21" s="93">
        <v>1466</v>
      </c>
      <c r="Q21" s="93">
        <v>1453</v>
      </c>
      <c r="R21" s="93">
        <v>1649</v>
      </c>
      <c r="S21" s="93">
        <v>1573</v>
      </c>
      <c r="T21" s="93">
        <v>1506</v>
      </c>
      <c r="U21" s="93">
        <v>1460</v>
      </c>
    </row>
  </sheetData>
  <hyperlinks>
    <hyperlink ref="A2" location="Sommaire!A1" display="Retour au menu &quot;Exploitation des films&quot;" xr:uid="{00000000-0004-0000-1600-000000000000}"/>
  </hyperlinks>
  <pageMargins left="0.78740157499999996" right="0.78740157499999996" top="0.984251969" bottom="0.984251969" header="0.4921259845" footer="0.492125984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U21"/>
  <sheetViews>
    <sheetView workbookViewId="0"/>
  </sheetViews>
  <sheetFormatPr baseColWidth="10" defaultColWidth="5.5703125" defaultRowHeight="12" x14ac:dyDescent="0.2"/>
  <cols>
    <col min="1" max="1" width="29.85546875" style="47" customWidth="1"/>
    <col min="2" max="2" width="5.42578125" style="47" bestFit="1" customWidth="1"/>
    <col min="3" max="16" width="5.42578125" style="48" bestFit="1" customWidth="1"/>
    <col min="17" max="17" width="5.4257812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91</v>
      </c>
    </row>
    <row r="6" spans="1:21" ht="3" customHeight="1" x14ac:dyDescent="0.2"/>
    <row r="7" spans="1:21" s="49" customFormat="1" x14ac:dyDescent="0.2">
      <c r="A7" s="5"/>
      <c r="B7" s="76" t="s">
        <v>37</v>
      </c>
      <c r="C7" s="76" t="s">
        <v>38</v>
      </c>
      <c r="D7" s="76" t="s">
        <v>39</v>
      </c>
      <c r="E7" s="76" t="s">
        <v>40</v>
      </c>
      <c r="F7" s="76" t="s">
        <v>41</v>
      </c>
      <c r="G7" s="76" t="s">
        <v>42</v>
      </c>
      <c r="H7" s="76" t="s">
        <v>43</v>
      </c>
      <c r="I7" s="76" t="s">
        <v>44</v>
      </c>
      <c r="J7" s="76" t="s">
        <v>45</v>
      </c>
      <c r="K7" s="76" t="s">
        <v>54</v>
      </c>
      <c r="L7" s="76" t="s">
        <v>55</v>
      </c>
      <c r="M7" s="76" t="s">
        <v>76</v>
      </c>
      <c r="N7" s="76" t="s">
        <v>81</v>
      </c>
      <c r="O7" s="76" t="s">
        <v>82</v>
      </c>
      <c r="P7" s="76" t="s">
        <v>113</v>
      </c>
      <c r="Q7" s="76" t="s">
        <v>114</v>
      </c>
      <c r="R7" s="76" t="s">
        <v>115</v>
      </c>
      <c r="S7" s="76" t="s">
        <v>116</v>
      </c>
      <c r="T7" s="76" t="s">
        <v>117</v>
      </c>
      <c r="U7" s="76" t="s">
        <v>118</v>
      </c>
    </row>
    <row r="8" spans="1:21" x14ac:dyDescent="0.2">
      <c r="A8" s="7" t="s">
        <v>72</v>
      </c>
      <c r="B8" s="77">
        <v>332</v>
      </c>
      <c r="C8" s="77">
        <v>340</v>
      </c>
      <c r="D8" s="77">
        <v>349</v>
      </c>
      <c r="E8" s="77">
        <v>337</v>
      </c>
      <c r="F8" s="77">
        <v>356</v>
      </c>
      <c r="G8" s="77">
        <v>358</v>
      </c>
      <c r="H8" s="77">
        <v>350</v>
      </c>
      <c r="I8" s="77">
        <v>349</v>
      </c>
      <c r="J8" s="77">
        <v>338</v>
      </c>
      <c r="K8" s="77">
        <v>333</v>
      </c>
      <c r="L8" s="77">
        <v>317</v>
      </c>
      <c r="M8" s="77">
        <v>331</v>
      </c>
      <c r="N8" s="77">
        <v>322</v>
      </c>
      <c r="O8" s="77">
        <v>327</v>
      </c>
      <c r="P8" s="77">
        <v>337</v>
      </c>
      <c r="Q8" s="77">
        <v>324</v>
      </c>
      <c r="R8" s="77">
        <v>446</v>
      </c>
      <c r="S8" s="77">
        <v>388</v>
      </c>
      <c r="T8" s="77">
        <v>356</v>
      </c>
      <c r="U8" s="77">
        <v>350</v>
      </c>
    </row>
    <row r="9" spans="1:21" x14ac:dyDescent="0.2">
      <c r="A9" s="7" t="s">
        <v>73</v>
      </c>
      <c r="B9" s="77">
        <v>108</v>
      </c>
      <c r="C9" s="77">
        <v>120</v>
      </c>
      <c r="D9" s="77">
        <v>108</v>
      </c>
      <c r="E9" s="77">
        <v>103</v>
      </c>
      <c r="F9" s="77">
        <v>110</v>
      </c>
      <c r="G9" s="77">
        <v>117</v>
      </c>
      <c r="H9" s="77">
        <v>102</v>
      </c>
      <c r="I9" s="77">
        <v>104</v>
      </c>
      <c r="J9" s="77">
        <v>111</v>
      </c>
      <c r="K9" s="77">
        <v>113</v>
      </c>
      <c r="L9" s="77">
        <v>108</v>
      </c>
      <c r="M9" s="77">
        <v>108</v>
      </c>
      <c r="N9" s="77">
        <v>102</v>
      </c>
      <c r="O9" s="77">
        <v>104</v>
      </c>
      <c r="P9" s="77">
        <v>112</v>
      </c>
      <c r="Q9" s="77">
        <v>118</v>
      </c>
      <c r="R9" s="77">
        <v>151</v>
      </c>
      <c r="S9" s="77">
        <v>126</v>
      </c>
      <c r="T9" s="77">
        <v>111</v>
      </c>
      <c r="U9" s="77">
        <v>109</v>
      </c>
    </row>
    <row r="10" spans="1:21" x14ac:dyDescent="0.2">
      <c r="A10" s="7" t="s">
        <v>1</v>
      </c>
      <c r="B10" s="77">
        <v>120</v>
      </c>
      <c r="C10" s="77">
        <v>133</v>
      </c>
      <c r="D10" s="77">
        <v>122</v>
      </c>
      <c r="E10" s="77">
        <v>125</v>
      </c>
      <c r="F10" s="77">
        <v>116</v>
      </c>
      <c r="G10" s="77">
        <v>117</v>
      </c>
      <c r="H10" s="77">
        <v>114</v>
      </c>
      <c r="I10" s="77">
        <v>118</v>
      </c>
      <c r="J10" s="77">
        <v>115</v>
      </c>
      <c r="K10" s="77">
        <v>116</v>
      </c>
      <c r="L10" s="77">
        <v>117</v>
      </c>
      <c r="M10" s="77">
        <v>115</v>
      </c>
      <c r="N10" s="77">
        <v>115</v>
      </c>
      <c r="O10" s="77">
        <v>111</v>
      </c>
      <c r="P10" s="77">
        <v>118</v>
      </c>
      <c r="Q10" s="77">
        <v>119</v>
      </c>
      <c r="R10" s="77">
        <v>192</v>
      </c>
      <c r="S10" s="77">
        <v>161</v>
      </c>
      <c r="T10" s="77">
        <v>122</v>
      </c>
      <c r="U10" s="77">
        <v>111</v>
      </c>
    </row>
    <row r="11" spans="1:21" x14ac:dyDescent="0.2">
      <c r="A11" s="7" t="s">
        <v>74</v>
      </c>
      <c r="B11" s="77">
        <v>64</v>
      </c>
      <c r="C11" s="77">
        <v>77</v>
      </c>
      <c r="D11" s="77">
        <v>66</v>
      </c>
      <c r="E11" s="77">
        <v>66</v>
      </c>
      <c r="F11" s="77">
        <v>75</v>
      </c>
      <c r="G11" s="77">
        <v>65</v>
      </c>
      <c r="H11" s="77">
        <v>68</v>
      </c>
      <c r="I11" s="77">
        <v>66</v>
      </c>
      <c r="J11" s="77">
        <v>69</v>
      </c>
      <c r="K11" s="77">
        <v>69</v>
      </c>
      <c r="L11" s="77">
        <v>64</v>
      </c>
      <c r="M11" s="77">
        <v>71</v>
      </c>
      <c r="N11" s="77">
        <v>71</v>
      </c>
      <c r="O11" s="77">
        <v>69</v>
      </c>
      <c r="P11" s="77">
        <v>78</v>
      </c>
      <c r="Q11" s="77">
        <v>70</v>
      </c>
      <c r="R11" s="77">
        <v>94</v>
      </c>
      <c r="S11" s="77">
        <v>92</v>
      </c>
      <c r="T11" s="77">
        <v>71</v>
      </c>
      <c r="U11" s="77">
        <v>74</v>
      </c>
    </row>
    <row r="12" spans="1:21" x14ac:dyDescent="0.2">
      <c r="A12" s="7" t="s">
        <v>5</v>
      </c>
      <c r="B12" s="77">
        <v>21</v>
      </c>
      <c r="C12" s="77">
        <v>22</v>
      </c>
      <c r="D12" s="77">
        <v>22</v>
      </c>
      <c r="E12" s="77">
        <v>23</v>
      </c>
      <c r="F12" s="77">
        <v>22</v>
      </c>
      <c r="G12" s="77">
        <v>23</v>
      </c>
      <c r="H12" s="77">
        <v>23</v>
      </c>
      <c r="I12" s="77">
        <v>22</v>
      </c>
      <c r="J12" s="77">
        <v>23</v>
      </c>
      <c r="K12" s="77">
        <v>22</v>
      </c>
      <c r="L12" s="77">
        <v>15</v>
      </c>
      <c r="M12" s="77">
        <v>21</v>
      </c>
      <c r="N12" s="77">
        <v>24</v>
      </c>
      <c r="O12" s="77">
        <v>23</v>
      </c>
      <c r="P12" s="77">
        <v>20</v>
      </c>
      <c r="Q12" s="77">
        <v>24</v>
      </c>
      <c r="R12" s="77">
        <v>24</v>
      </c>
      <c r="S12" s="77">
        <v>25</v>
      </c>
      <c r="T12" s="77">
        <v>21</v>
      </c>
      <c r="U12" s="77">
        <v>22</v>
      </c>
    </row>
    <row r="13" spans="1:21" x14ac:dyDescent="0.2">
      <c r="A13" s="7" t="s">
        <v>77</v>
      </c>
      <c r="B13" s="77">
        <v>129</v>
      </c>
      <c r="C13" s="77">
        <v>126</v>
      </c>
      <c r="D13" s="77">
        <v>126</v>
      </c>
      <c r="E13" s="77">
        <v>121</v>
      </c>
      <c r="F13" s="77">
        <v>106</v>
      </c>
      <c r="G13" s="77">
        <v>108</v>
      </c>
      <c r="H13" s="77">
        <v>108</v>
      </c>
      <c r="I13" s="77">
        <v>107</v>
      </c>
      <c r="J13" s="77">
        <v>110</v>
      </c>
      <c r="K13" s="77">
        <v>113</v>
      </c>
      <c r="L13" s="77">
        <v>110</v>
      </c>
      <c r="M13" s="77">
        <v>107</v>
      </c>
      <c r="N13" s="77">
        <v>107</v>
      </c>
      <c r="O13" s="77">
        <v>108</v>
      </c>
      <c r="P13" s="77">
        <v>119</v>
      </c>
      <c r="Q13" s="77">
        <v>106</v>
      </c>
      <c r="R13" s="77">
        <v>213</v>
      </c>
      <c r="S13" s="77">
        <v>174</v>
      </c>
      <c r="T13" s="77">
        <v>135</v>
      </c>
      <c r="U13" s="77">
        <v>116</v>
      </c>
    </row>
    <row r="14" spans="1:21" x14ac:dyDescent="0.2">
      <c r="A14" s="7" t="s">
        <v>78</v>
      </c>
      <c r="B14" s="77">
        <v>143</v>
      </c>
      <c r="C14" s="77">
        <v>145</v>
      </c>
      <c r="D14" s="77">
        <v>130</v>
      </c>
      <c r="E14" s="77">
        <v>123</v>
      </c>
      <c r="F14" s="77">
        <v>122</v>
      </c>
      <c r="G14" s="77">
        <v>118</v>
      </c>
      <c r="H14" s="77">
        <v>111</v>
      </c>
      <c r="I14" s="77">
        <v>111</v>
      </c>
      <c r="J14" s="77">
        <v>106</v>
      </c>
      <c r="K14" s="77">
        <v>116</v>
      </c>
      <c r="L14" s="77">
        <v>111</v>
      </c>
      <c r="M14" s="77">
        <v>111</v>
      </c>
      <c r="N14" s="77">
        <v>105</v>
      </c>
      <c r="O14" s="77">
        <v>111</v>
      </c>
      <c r="P14" s="77">
        <v>105</v>
      </c>
      <c r="Q14" s="77">
        <v>107</v>
      </c>
      <c r="R14" s="77">
        <v>188</v>
      </c>
      <c r="S14" s="77">
        <v>175</v>
      </c>
      <c r="T14" s="77">
        <v>121</v>
      </c>
      <c r="U14" s="77">
        <v>112</v>
      </c>
    </row>
    <row r="15" spans="1:21" x14ac:dyDescent="0.2">
      <c r="A15" s="7" t="s">
        <v>2</v>
      </c>
      <c r="B15" s="77">
        <v>232</v>
      </c>
      <c r="C15" s="77">
        <v>234</v>
      </c>
      <c r="D15" s="77">
        <v>232</v>
      </c>
      <c r="E15" s="77">
        <v>232</v>
      </c>
      <c r="F15" s="77">
        <v>245</v>
      </c>
      <c r="G15" s="77">
        <v>255</v>
      </c>
      <c r="H15" s="77">
        <v>238</v>
      </c>
      <c r="I15" s="77">
        <v>224</v>
      </c>
      <c r="J15" s="77">
        <v>251</v>
      </c>
      <c r="K15" s="77">
        <v>277</v>
      </c>
      <c r="L15" s="77">
        <v>248</v>
      </c>
      <c r="M15" s="77">
        <v>254</v>
      </c>
      <c r="N15" s="77">
        <v>242</v>
      </c>
      <c r="O15" s="77">
        <v>255</v>
      </c>
      <c r="P15" s="77">
        <v>251</v>
      </c>
      <c r="Q15" s="77">
        <v>239</v>
      </c>
      <c r="R15" s="77">
        <v>387</v>
      </c>
      <c r="S15" s="77">
        <v>334</v>
      </c>
      <c r="T15" s="77">
        <v>301</v>
      </c>
      <c r="U15" s="77">
        <v>265</v>
      </c>
    </row>
    <row r="16" spans="1:21" x14ac:dyDescent="0.2">
      <c r="A16" s="7" t="s">
        <v>75</v>
      </c>
      <c r="B16" s="77">
        <v>94</v>
      </c>
      <c r="C16" s="77">
        <v>109</v>
      </c>
      <c r="D16" s="77">
        <v>98</v>
      </c>
      <c r="E16" s="77">
        <v>106</v>
      </c>
      <c r="F16" s="77">
        <v>107</v>
      </c>
      <c r="G16" s="77">
        <v>115</v>
      </c>
      <c r="H16" s="77">
        <v>113</v>
      </c>
      <c r="I16" s="77">
        <v>98</v>
      </c>
      <c r="J16" s="77">
        <v>112</v>
      </c>
      <c r="K16" s="77">
        <v>109</v>
      </c>
      <c r="L16" s="77">
        <v>103</v>
      </c>
      <c r="M16" s="77">
        <v>102</v>
      </c>
      <c r="N16" s="77">
        <v>92</v>
      </c>
      <c r="O16" s="77">
        <v>96</v>
      </c>
      <c r="P16" s="77">
        <v>98</v>
      </c>
      <c r="Q16" s="77">
        <v>92</v>
      </c>
      <c r="R16" s="77">
        <v>161</v>
      </c>
      <c r="S16" s="77">
        <v>153</v>
      </c>
      <c r="T16" s="77">
        <v>123</v>
      </c>
      <c r="U16" s="77">
        <v>116</v>
      </c>
    </row>
    <row r="17" spans="1:21" x14ac:dyDescent="0.2">
      <c r="A17" s="7" t="s">
        <v>79</v>
      </c>
      <c r="B17" s="77">
        <v>237</v>
      </c>
      <c r="C17" s="77">
        <v>259</v>
      </c>
      <c r="D17" s="77">
        <v>229</v>
      </c>
      <c r="E17" s="77">
        <v>239</v>
      </c>
      <c r="F17" s="77">
        <v>231</v>
      </c>
      <c r="G17" s="77">
        <v>238</v>
      </c>
      <c r="H17" s="77">
        <v>232</v>
      </c>
      <c r="I17" s="77">
        <v>222</v>
      </c>
      <c r="J17" s="77">
        <v>241</v>
      </c>
      <c r="K17" s="77">
        <v>226</v>
      </c>
      <c r="L17" s="77">
        <v>218</v>
      </c>
      <c r="M17" s="77">
        <v>240</v>
      </c>
      <c r="N17" s="77">
        <v>234</v>
      </c>
      <c r="O17" s="77">
        <v>228</v>
      </c>
      <c r="P17" s="77">
        <v>234</v>
      </c>
      <c r="Q17" s="77">
        <v>238</v>
      </c>
      <c r="R17" s="77">
        <v>412</v>
      </c>
      <c r="S17" s="77">
        <v>271</v>
      </c>
      <c r="T17" s="77">
        <v>253</v>
      </c>
      <c r="U17" s="77">
        <v>228</v>
      </c>
    </row>
    <row r="18" spans="1:21" x14ac:dyDescent="0.2">
      <c r="A18" s="7" t="s">
        <v>80</v>
      </c>
      <c r="B18" s="77">
        <v>233</v>
      </c>
      <c r="C18" s="77">
        <v>240</v>
      </c>
      <c r="D18" s="77">
        <v>228</v>
      </c>
      <c r="E18" s="77">
        <v>238</v>
      </c>
      <c r="F18" s="77">
        <v>250</v>
      </c>
      <c r="G18" s="77">
        <v>238</v>
      </c>
      <c r="H18" s="77">
        <v>240</v>
      </c>
      <c r="I18" s="77">
        <v>224</v>
      </c>
      <c r="J18" s="77">
        <v>230</v>
      </c>
      <c r="K18" s="77">
        <v>237</v>
      </c>
      <c r="L18" s="77">
        <v>225</v>
      </c>
      <c r="M18" s="77">
        <v>219</v>
      </c>
      <c r="N18" s="77">
        <v>224</v>
      </c>
      <c r="O18" s="77">
        <v>233</v>
      </c>
      <c r="P18" s="77">
        <v>225</v>
      </c>
      <c r="Q18" s="77">
        <v>236</v>
      </c>
      <c r="R18" s="77">
        <v>300</v>
      </c>
      <c r="S18" s="77">
        <v>271</v>
      </c>
      <c r="T18" s="77">
        <v>236</v>
      </c>
      <c r="U18" s="77">
        <v>231</v>
      </c>
    </row>
    <row r="19" spans="1:21" x14ac:dyDescent="0.2">
      <c r="A19" s="7" t="s">
        <v>3</v>
      </c>
      <c r="B19" s="77">
        <v>124</v>
      </c>
      <c r="C19" s="77">
        <v>121</v>
      </c>
      <c r="D19" s="77">
        <v>121</v>
      </c>
      <c r="E19" s="77">
        <v>122</v>
      </c>
      <c r="F19" s="77">
        <v>123</v>
      </c>
      <c r="G19" s="77">
        <v>133</v>
      </c>
      <c r="H19" s="77">
        <v>124</v>
      </c>
      <c r="I19" s="77">
        <v>118</v>
      </c>
      <c r="J19" s="77">
        <v>119</v>
      </c>
      <c r="K19" s="77">
        <v>121</v>
      </c>
      <c r="L19" s="77">
        <v>116</v>
      </c>
      <c r="M19" s="77">
        <v>123</v>
      </c>
      <c r="N19" s="77">
        <v>119</v>
      </c>
      <c r="O19" s="77">
        <v>118</v>
      </c>
      <c r="P19" s="77">
        <v>116</v>
      </c>
      <c r="Q19" s="77">
        <v>117</v>
      </c>
      <c r="R19" s="77">
        <v>179</v>
      </c>
      <c r="S19" s="77">
        <v>151</v>
      </c>
      <c r="T19" s="77">
        <v>129</v>
      </c>
      <c r="U19" s="77">
        <v>112</v>
      </c>
    </row>
    <row r="20" spans="1:21" x14ac:dyDescent="0.2">
      <c r="A20" s="7" t="s">
        <v>4</v>
      </c>
      <c r="B20" s="77">
        <v>173</v>
      </c>
      <c r="C20" s="77">
        <v>186</v>
      </c>
      <c r="D20" s="77">
        <v>187</v>
      </c>
      <c r="E20" s="77">
        <v>186</v>
      </c>
      <c r="F20" s="77">
        <v>186</v>
      </c>
      <c r="G20" s="77">
        <v>182</v>
      </c>
      <c r="H20" s="77">
        <v>187</v>
      </c>
      <c r="I20" s="77">
        <v>176</v>
      </c>
      <c r="J20" s="77">
        <v>183</v>
      </c>
      <c r="K20" s="77">
        <v>189</v>
      </c>
      <c r="L20" s="77">
        <v>193</v>
      </c>
      <c r="M20" s="77">
        <v>190</v>
      </c>
      <c r="N20" s="77">
        <v>182</v>
      </c>
      <c r="O20" s="77">
        <v>175</v>
      </c>
      <c r="P20" s="77">
        <v>178</v>
      </c>
      <c r="Q20" s="77">
        <v>179</v>
      </c>
      <c r="R20" s="77">
        <v>253</v>
      </c>
      <c r="S20" s="77">
        <v>231</v>
      </c>
      <c r="T20" s="77">
        <v>183</v>
      </c>
      <c r="U20" s="77">
        <v>172</v>
      </c>
    </row>
    <row r="21" spans="1:21" s="49" customFormat="1" x14ac:dyDescent="0.2">
      <c r="A21" s="50" t="s">
        <v>0</v>
      </c>
      <c r="B21" s="93">
        <v>2010</v>
      </c>
      <c r="C21" s="93">
        <v>2112</v>
      </c>
      <c r="D21" s="93">
        <v>2018</v>
      </c>
      <c r="E21" s="93">
        <v>2021</v>
      </c>
      <c r="F21" s="93">
        <v>2049</v>
      </c>
      <c r="G21" s="93">
        <v>2067</v>
      </c>
      <c r="H21" s="93">
        <v>2010</v>
      </c>
      <c r="I21" s="93">
        <v>1939</v>
      </c>
      <c r="J21" s="93">
        <v>2008</v>
      </c>
      <c r="K21" s="93">
        <v>2041</v>
      </c>
      <c r="L21" s="93">
        <v>1945</v>
      </c>
      <c r="M21" s="93">
        <v>1992</v>
      </c>
      <c r="N21" s="93">
        <v>1939</v>
      </c>
      <c r="O21" s="93">
        <v>1958</v>
      </c>
      <c r="P21" s="93">
        <v>1991</v>
      </c>
      <c r="Q21" s="93">
        <v>1969</v>
      </c>
      <c r="R21" s="93">
        <v>3000</v>
      </c>
      <c r="S21" s="93">
        <v>2552</v>
      </c>
      <c r="T21" s="93">
        <v>2162</v>
      </c>
      <c r="U21" s="93">
        <v>2018</v>
      </c>
    </row>
  </sheetData>
  <phoneticPr fontId="1" type="noConversion"/>
  <hyperlinks>
    <hyperlink ref="A2" location="Sommaire!A1" display="Retour au menu &quot;Exploitation des films&quot;" xr:uid="{00000000-0004-0000-1700-000000000000}"/>
  </hyperlinks>
  <pageMargins left="0.78740157499999996" right="0.78740157499999996" top="0.984251969" bottom="0.984251969" header="0.4921259845" footer="0.492125984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21"/>
  <sheetViews>
    <sheetView workbookViewId="0"/>
  </sheetViews>
  <sheetFormatPr baseColWidth="10" defaultColWidth="5.5703125" defaultRowHeight="12" x14ac:dyDescent="0.2"/>
  <cols>
    <col min="1" max="1" width="29.85546875" style="47" customWidth="1"/>
    <col min="2" max="2" width="7.42578125" style="47" bestFit="1" customWidth="1"/>
    <col min="3" max="16" width="7.42578125" style="48" bestFit="1" customWidth="1"/>
    <col min="17" max="20" width="7.42578125" style="47" bestFit="1" customWidth="1"/>
    <col min="21"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90</v>
      </c>
    </row>
    <row r="6" spans="1:21" ht="3" customHeight="1" x14ac:dyDescent="0.2"/>
    <row r="7" spans="1:21" s="49" customFormat="1" x14ac:dyDescent="0.2">
      <c r="A7" s="20"/>
      <c r="B7" s="79" t="s">
        <v>37</v>
      </c>
      <c r="C7" s="79" t="s">
        <v>38</v>
      </c>
      <c r="D7" s="79" t="s">
        <v>39</v>
      </c>
      <c r="E7" s="79" t="s">
        <v>40</v>
      </c>
      <c r="F7" s="79" t="s">
        <v>41</v>
      </c>
      <c r="G7" s="79" t="s">
        <v>42</v>
      </c>
      <c r="H7" s="79" t="s">
        <v>43</v>
      </c>
      <c r="I7" s="79" t="s">
        <v>44</v>
      </c>
      <c r="J7" s="79" t="s">
        <v>45</v>
      </c>
      <c r="K7" s="79" t="s">
        <v>54</v>
      </c>
      <c r="L7" s="79" t="s">
        <v>55</v>
      </c>
      <c r="M7" s="79" t="s">
        <v>76</v>
      </c>
      <c r="N7" s="79" t="s">
        <v>81</v>
      </c>
      <c r="O7" s="79" t="s">
        <v>82</v>
      </c>
      <c r="P7" s="79" t="s">
        <v>113</v>
      </c>
      <c r="Q7" s="79" t="s">
        <v>114</v>
      </c>
      <c r="R7" s="79" t="s">
        <v>115</v>
      </c>
      <c r="S7" s="79" t="s">
        <v>116</v>
      </c>
      <c r="T7" s="79" t="s">
        <v>117</v>
      </c>
      <c r="U7" s="79" t="s">
        <v>118</v>
      </c>
    </row>
    <row r="8" spans="1:21" x14ac:dyDescent="0.2">
      <c r="A8" s="7" t="s">
        <v>72</v>
      </c>
      <c r="B8" s="80">
        <v>64151</v>
      </c>
      <c r="C8" s="80">
        <v>62020</v>
      </c>
      <c r="D8" s="80">
        <v>62063</v>
      </c>
      <c r="E8" s="80">
        <v>60066</v>
      </c>
      <c r="F8" s="80">
        <v>62536</v>
      </c>
      <c r="G8" s="80">
        <v>62839</v>
      </c>
      <c r="H8" s="80">
        <v>61532</v>
      </c>
      <c r="I8" s="80">
        <v>61643</v>
      </c>
      <c r="J8" s="80">
        <v>58983</v>
      </c>
      <c r="K8" s="80">
        <v>57823</v>
      </c>
      <c r="L8" s="80">
        <v>55176</v>
      </c>
      <c r="M8" s="80">
        <v>58901</v>
      </c>
      <c r="N8" s="80">
        <v>54120</v>
      </c>
      <c r="O8" s="80">
        <v>58300</v>
      </c>
      <c r="P8" s="80">
        <v>60159</v>
      </c>
      <c r="Q8" s="80">
        <v>57400</v>
      </c>
      <c r="R8" s="80">
        <v>75660</v>
      </c>
      <c r="S8" s="80">
        <v>68875</v>
      </c>
      <c r="T8" s="80">
        <v>64616</v>
      </c>
      <c r="U8" s="80">
        <v>63215</v>
      </c>
    </row>
    <row r="9" spans="1:21" x14ac:dyDescent="0.2">
      <c r="A9" s="7" t="s">
        <v>73</v>
      </c>
      <c r="B9" s="80">
        <v>20709</v>
      </c>
      <c r="C9" s="80">
        <v>21575</v>
      </c>
      <c r="D9" s="80">
        <v>18888</v>
      </c>
      <c r="E9" s="80">
        <v>19107</v>
      </c>
      <c r="F9" s="80">
        <v>19075</v>
      </c>
      <c r="G9" s="80">
        <v>21023</v>
      </c>
      <c r="H9" s="80">
        <v>17709</v>
      </c>
      <c r="I9" s="80">
        <v>19435</v>
      </c>
      <c r="J9" s="80">
        <v>20504</v>
      </c>
      <c r="K9" s="80">
        <v>20569</v>
      </c>
      <c r="L9" s="80">
        <v>18274</v>
      </c>
      <c r="M9" s="80">
        <v>19754</v>
      </c>
      <c r="N9" s="80">
        <v>17225</v>
      </c>
      <c r="O9" s="80">
        <v>18171</v>
      </c>
      <c r="P9" s="80">
        <v>19729</v>
      </c>
      <c r="Q9" s="80">
        <v>20701</v>
      </c>
      <c r="R9" s="80">
        <v>25473</v>
      </c>
      <c r="S9" s="80">
        <v>21354</v>
      </c>
      <c r="T9" s="80">
        <v>18691</v>
      </c>
      <c r="U9" s="80">
        <v>19050</v>
      </c>
    </row>
    <row r="10" spans="1:21" x14ac:dyDescent="0.2">
      <c r="A10" s="7" t="s">
        <v>1</v>
      </c>
      <c r="B10" s="80">
        <v>29448</v>
      </c>
      <c r="C10" s="80">
        <v>28749</v>
      </c>
      <c r="D10" s="80">
        <v>25903</v>
      </c>
      <c r="E10" s="80">
        <v>26156</v>
      </c>
      <c r="F10" s="80">
        <v>24359</v>
      </c>
      <c r="G10" s="80">
        <v>24682</v>
      </c>
      <c r="H10" s="80">
        <v>23953</v>
      </c>
      <c r="I10" s="80">
        <v>24701</v>
      </c>
      <c r="J10" s="80">
        <v>23627</v>
      </c>
      <c r="K10" s="80">
        <v>23820</v>
      </c>
      <c r="L10" s="80">
        <v>23992</v>
      </c>
      <c r="M10" s="80">
        <v>23751</v>
      </c>
      <c r="N10" s="80">
        <v>23592</v>
      </c>
      <c r="O10" s="80">
        <v>22661</v>
      </c>
      <c r="P10" s="80">
        <v>24045</v>
      </c>
      <c r="Q10" s="80">
        <v>23918</v>
      </c>
      <c r="R10" s="80">
        <v>35645</v>
      </c>
      <c r="S10" s="80">
        <v>29989</v>
      </c>
      <c r="T10" s="80">
        <v>24125</v>
      </c>
      <c r="U10" s="80">
        <v>21769</v>
      </c>
    </row>
    <row r="11" spans="1:21" x14ac:dyDescent="0.2">
      <c r="A11" s="7" t="s">
        <v>74</v>
      </c>
      <c r="B11" s="80">
        <v>13870</v>
      </c>
      <c r="C11" s="80">
        <v>14479</v>
      </c>
      <c r="D11" s="80">
        <v>12884</v>
      </c>
      <c r="E11" s="80">
        <v>12853</v>
      </c>
      <c r="F11" s="80">
        <v>14460</v>
      </c>
      <c r="G11" s="80">
        <v>13069</v>
      </c>
      <c r="H11" s="80">
        <v>13572</v>
      </c>
      <c r="I11" s="80">
        <v>13270</v>
      </c>
      <c r="J11" s="80">
        <v>13751</v>
      </c>
      <c r="K11" s="80">
        <v>13751</v>
      </c>
      <c r="L11" s="80">
        <v>12802</v>
      </c>
      <c r="M11" s="80">
        <v>15243</v>
      </c>
      <c r="N11" s="80">
        <v>14343</v>
      </c>
      <c r="O11" s="80">
        <v>14511</v>
      </c>
      <c r="P11" s="80">
        <v>16315</v>
      </c>
      <c r="Q11" s="80">
        <v>14677</v>
      </c>
      <c r="R11" s="80">
        <v>18583</v>
      </c>
      <c r="S11" s="80">
        <v>18945</v>
      </c>
      <c r="T11" s="80">
        <v>15657</v>
      </c>
      <c r="U11" s="80">
        <v>16014</v>
      </c>
    </row>
    <row r="12" spans="1:21" x14ac:dyDescent="0.2">
      <c r="A12" s="7" t="s">
        <v>5</v>
      </c>
      <c r="B12" s="80">
        <v>4465</v>
      </c>
      <c r="C12" s="80">
        <v>5659</v>
      </c>
      <c r="D12" s="80">
        <v>5659</v>
      </c>
      <c r="E12" s="80">
        <v>6109</v>
      </c>
      <c r="F12" s="80">
        <v>6337</v>
      </c>
      <c r="G12" s="80">
        <v>6635</v>
      </c>
      <c r="H12" s="80">
        <v>6635</v>
      </c>
      <c r="I12" s="80">
        <v>6564</v>
      </c>
      <c r="J12" s="80">
        <v>6458</v>
      </c>
      <c r="K12" s="80">
        <v>6390</v>
      </c>
      <c r="L12" s="80">
        <v>3340</v>
      </c>
      <c r="M12" s="80">
        <v>6375</v>
      </c>
      <c r="N12" s="80">
        <v>6816</v>
      </c>
      <c r="O12" s="80">
        <v>5830</v>
      </c>
      <c r="P12" s="80">
        <v>5236</v>
      </c>
      <c r="Q12" s="80">
        <v>5855</v>
      </c>
      <c r="R12" s="80">
        <v>4990</v>
      </c>
      <c r="S12" s="80">
        <v>5535</v>
      </c>
      <c r="T12" s="80">
        <v>4922</v>
      </c>
      <c r="U12" s="80">
        <v>5319</v>
      </c>
    </row>
    <row r="13" spans="1:21" x14ac:dyDescent="0.2">
      <c r="A13" s="7" t="s">
        <v>77</v>
      </c>
      <c r="B13" s="80">
        <v>26771</v>
      </c>
      <c r="C13" s="80">
        <v>24222</v>
      </c>
      <c r="D13" s="80">
        <v>23850</v>
      </c>
      <c r="E13" s="80">
        <v>22811</v>
      </c>
      <c r="F13" s="80">
        <v>20139</v>
      </c>
      <c r="G13" s="80">
        <v>20898</v>
      </c>
      <c r="H13" s="80">
        <v>20671</v>
      </c>
      <c r="I13" s="80">
        <v>20459</v>
      </c>
      <c r="J13" s="80">
        <v>21279</v>
      </c>
      <c r="K13" s="80">
        <v>21262</v>
      </c>
      <c r="L13" s="80">
        <v>21378</v>
      </c>
      <c r="M13" s="80">
        <v>21466</v>
      </c>
      <c r="N13" s="80">
        <v>20112</v>
      </c>
      <c r="O13" s="80">
        <v>22103</v>
      </c>
      <c r="P13" s="80">
        <v>24038</v>
      </c>
      <c r="Q13" s="80">
        <v>21313</v>
      </c>
      <c r="R13" s="80">
        <v>38397</v>
      </c>
      <c r="S13" s="80">
        <v>31551</v>
      </c>
      <c r="T13" s="80">
        <v>25540</v>
      </c>
      <c r="U13" s="80">
        <v>22881</v>
      </c>
    </row>
    <row r="14" spans="1:21" x14ac:dyDescent="0.2">
      <c r="A14" s="7" t="s">
        <v>78</v>
      </c>
      <c r="B14" s="80">
        <v>30923</v>
      </c>
      <c r="C14" s="80">
        <v>28972</v>
      </c>
      <c r="D14" s="80">
        <v>26241</v>
      </c>
      <c r="E14" s="80">
        <v>24964</v>
      </c>
      <c r="F14" s="80">
        <v>25117</v>
      </c>
      <c r="G14" s="80">
        <v>23692</v>
      </c>
      <c r="H14" s="80">
        <v>21899</v>
      </c>
      <c r="I14" s="80">
        <v>21899</v>
      </c>
      <c r="J14" s="80">
        <v>20947</v>
      </c>
      <c r="K14" s="80">
        <v>22502</v>
      </c>
      <c r="L14" s="80">
        <v>21415</v>
      </c>
      <c r="M14" s="80">
        <v>22390</v>
      </c>
      <c r="N14" s="80">
        <v>21064</v>
      </c>
      <c r="O14" s="80">
        <v>22251</v>
      </c>
      <c r="P14" s="80">
        <v>21182</v>
      </c>
      <c r="Q14" s="80">
        <v>22475</v>
      </c>
      <c r="R14" s="80">
        <v>33892</v>
      </c>
      <c r="S14" s="80">
        <v>31772</v>
      </c>
      <c r="T14" s="80">
        <v>24074</v>
      </c>
      <c r="U14" s="80">
        <v>22917</v>
      </c>
    </row>
    <row r="15" spans="1:21" x14ac:dyDescent="0.2">
      <c r="A15" s="7" t="s">
        <v>2</v>
      </c>
      <c r="B15" s="80">
        <v>56224</v>
      </c>
      <c r="C15" s="80">
        <v>54314</v>
      </c>
      <c r="D15" s="80">
        <v>53809</v>
      </c>
      <c r="E15" s="80">
        <v>52503</v>
      </c>
      <c r="F15" s="80">
        <v>55232</v>
      </c>
      <c r="G15" s="80">
        <v>57427</v>
      </c>
      <c r="H15" s="80">
        <v>53542</v>
      </c>
      <c r="I15" s="80">
        <v>50932</v>
      </c>
      <c r="J15" s="80">
        <v>56435</v>
      </c>
      <c r="K15" s="80">
        <v>60323</v>
      </c>
      <c r="L15" s="80">
        <v>54406</v>
      </c>
      <c r="M15" s="80">
        <v>56258</v>
      </c>
      <c r="N15" s="80">
        <v>55609</v>
      </c>
      <c r="O15" s="80">
        <v>57302</v>
      </c>
      <c r="P15" s="80">
        <v>56687</v>
      </c>
      <c r="Q15" s="80">
        <v>53648</v>
      </c>
      <c r="R15" s="80">
        <v>77531</v>
      </c>
      <c r="S15" s="80">
        <v>68517</v>
      </c>
      <c r="T15" s="80">
        <v>64702</v>
      </c>
      <c r="U15" s="80">
        <v>58696</v>
      </c>
    </row>
    <row r="16" spans="1:21" x14ac:dyDescent="0.2">
      <c r="A16" s="7" t="s">
        <v>75</v>
      </c>
      <c r="B16" s="80">
        <v>24092</v>
      </c>
      <c r="C16" s="80">
        <v>25074</v>
      </c>
      <c r="D16" s="80">
        <v>22905</v>
      </c>
      <c r="E16" s="80">
        <v>24213</v>
      </c>
      <c r="F16" s="80">
        <v>24413</v>
      </c>
      <c r="G16" s="80">
        <v>26085</v>
      </c>
      <c r="H16" s="80">
        <v>25007</v>
      </c>
      <c r="I16" s="80">
        <v>22494</v>
      </c>
      <c r="J16" s="80">
        <v>24729</v>
      </c>
      <c r="K16" s="80">
        <v>24299</v>
      </c>
      <c r="L16" s="80">
        <v>23590</v>
      </c>
      <c r="M16" s="80">
        <v>24147</v>
      </c>
      <c r="N16" s="80">
        <v>20856</v>
      </c>
      <c r="O16" s="80">
        <v>22285</v>
      </c>
      <c r="P16" s="80">
        <v>22366</v>
      </c>
      <c r="Q16" s="80">
        <v>21195</v>
      </c>
      <c r="R16" s="80">
        <v>33561</v>
      </c>
      <c r="S16" s="80">
        <v>32174</v>
      </c>
      <c r="T16" s="80">
        <v>26993</v>
      </c>
      <c r="U16" s="80">
        <v>25260</v>
      </c>
    </row>
    <row r="17" spans="1:21" x14ac:dyDescent="0.2">
      <c r="A17" s="7" t="s">
        <v>79</v>
      </c>
      <c r="B17" s="80">
        <v>54100</v>
      </c>
      <c r="C17" s="80">
        <v>52516</v>
      </c>
      <c r="D17" s="80">
        <v>47805</v>
      </c>
      <c r="E17" s="80">
        <v>49108</v>
      </c>
      <c r="F17" s="80">
        <v>47961</v>
      </c>
      <c r="G17" s="80">
        <v>49043</v>
      </c>
      <c r="H17" s="80">
        <v>47584</v>
      </c>
      <c r="I17" s="80">
        <v>45158</v>
      </c>
      <c r="J17" s="80">
        <v>47655</v>
      </c>
      <c r="K17" s="80">
        <v>46462</v>
      </c>
      <c r="L17" s="80">
        <v>44403</v>
      </c>
      <c r="M17" s="80">
        <v>49249</v>
      </c>
      <c r="N17" s="80">
        <v>46089</v>
      </c>
      <c r="O17" s="80">
        <v>46435</v>
      </c>
      <c r="P17" s="80">
        <v>46752</v>
      </c>
      <c r="Q17" s="80">
        <v>47702</v>
      </c>
      <c r="R17" s="80">
        <v>74426</v>
      </c>
      <c r="S17" s="80">
        <v>50572</v>
      </c>
      <c r="T17" s="80">
        <v>49042</v>
      </c>
      <c r="U17" s="80">
        <v>44744</v>
      </c>
    </row>
    <row r="18" spans="1:21" x14ac:dyDescent="0.2">
      <c r="A18" s="7" t="s">
        <v>80</v>
      </c>
      <c r="B18" s="80">
        <v>45811</v>
      </c>
      <c r="C18" s="80">
        <v>43269</v>
      </c>
      <c r="D18" s="80">
        <v>41622</v>
      </c>
      <c r="E18" s="80">
        <v>43131</v>
      </c>
      <c r="F18" s="80">
        <v>44505</v>
      </c>
      <c r="G18" s="80">
        <v>42509</v>
      </c>
      <c r="H18" s="80">
        <v>43081</v>
      </c>
      <c r="I18" s="80">
        <v>39416</v>
      </c>
      <c r="J18" s="80">
        <v>41021</v>
      </c>
      <c r="K18" s="80">
        <v>41514</v>
      </c>
      <c r="L18" s="80">
        <v>39349</v>
      </c>
      <c r="M18" s="80">
        <v>38989</v>
      </c>
      <c r="N18" s="80">
        <v>38536</v>
      </c>
      <c r="O18" s="80">
        <v>41148</v>
      </c>
      <c r="P18" s="80">
        <v>39880</v>
      </c>
      <c r="Q18" s="80">
        <v>42072</v>
      </c>
      <c r="R18" s="80">
        <v>51328</v>
      </c>
      <c r="S18" s="80">
        <v>46089</v>
      </c>
      <c r="T18" s="80">
        <v>41632</v>
      </c>
      <c r="U18" s="80">
        <v>40884</v>
      </c>
    </row>
    <row r="19" spans="1:21" x14ac:dyDescent="0.2">
      <c r="A19" s="7" t="s">
        <v>3</v>
      </c>
      <c r="B19" s="80">
        <v>32431</v>
      </c>
      <c r="C19" s="80">
        <v>26923</v>
      </c>
      <c r="D19" s="80">
        <v>26874</v>
      </c>
      <c r="E19" s="80">
        <v>27013</v>
      </c>
      <c r="F19" s="80">
        <v>26166</v>
      </c>
      <c r="G19" s="80">
        <v>27838</v>
      </c>
      <c r="H19" s="80">
        <v>25984</v>
      </c>
      <c r="I19" s="80">
        <v>25019</v>
      </c>
      <c r="J19" s="80">
        <v>25013</v>
      </c>
      <c r="K19" s="80">
        <v>25350</v>
      </c>
      <c r="L19" s="80">
        <v>24187</v>
      </c>
      <c r="M19" s="80">
        <v>26633</v>
      </c>
      <c r="N19" s="80">
        <v>24247</v>
      </c>
      <c r="O19" s="80">
        <v>25319</v>
      </c>
      <c r="P19" s="80">
        <v>24942</v>
      </c>
      <c r="Q19" s="80">
        <v>25146</v>
      </c>
      <c r="R19" s="80">
        <v>34715</v>
      </c>
      <c r="S19" s="80">
        <v>29047</v>
      </c>
      <c r="T19" s="80">
        <v>25591</v>
      </c>
      <c r="U19" s="80">
        <v>22937</v>
      </c>
    </row>
    <row r="20" spans="1:21" x14ac:dyDescent="0.2">
      <c r="A20" s="7" t="s">
        <v>4</v>
      </c>
      <c r="B20" s="80">
        <v>29811</v>
      </c>
      <c r="C20" s="80">
        <v>28799</v>
      </c>
      <c r="D20" s="80">
        <v>29051</v>
      </c>
      <c r="E20" s="80">
        <v>28863</v>
      </c>
      <c r="F20" s="80">
        <v>29303</v>
      </c>
      <c r="G20" s="80">
        <v>29463</v>
      </c>
      <c r="H20" s="80">
        <v>29849</v>
      </c>
      <c r="I20" s="80">
        <v>27893</v>
      </c>
      <c r="J20" s="80">
        <v>29016</v>
      </c>
      <c r="K20" s="80">
        <v>30810</v>
      </c>
      <c r="L20" s="80">
        <v>32082</v>
      </c>
      <c r="M20" s="80">
        <v>31945</v>
      </c>
      <c r="N20" s="80">
        <v>28471</v>
      </c>
      <c r="O20" s="80">
        <v>29015</v>
      </c>
      <c r="P20" s="80">
        <v>29461</v>
      </c>
      <c r="Q20" s="80">
        <v>30524</v>
      </c>
      <c r="R20" s="80">
        <v>39412</v>
      </c>
      <c r="S20" s="80">
        <v>37164</v>
      </c>
      <c r="T20" s="80">
        <v>30484</v>
      </c>
      <c r="U20" s="80">
        <v>28770</v>
      </c>
    </row>
    <row r="21" spans="1:21" s="49" customFormat="1" x14ac:dyDescent="0.2">
      <c r="A21" s="50" t="s">
        <v>0</v>
      </c>
      <c r="B21" s="93">
        <v>432806</v>
      </c>
      <c r="C21" s="93">
        <v>416571</v>
      </c>
      <c r="D21" s="93">
        <v>397554</v>
      </c>
      <c r="E21" s="93">
        <v>396897</v>
      </c>
      <c r="F21" s="93">
        <v>399603</v>
      </c>
      <c r="G21" s="93">
        <v>405203</v>
      </c>
      <c r="H21" s="93">
        <v>391018</v>
      </c>
      <c r="I21" s="93">
        <v>378883</v>
      </c>
      <c r="J21" s="93">
        <v>389418</v>
      </c>
      <c r="K21" s="93">
        <v>394875</v>
      </c>
      <c r="L21" s="93">
        <v>374394</v>
      </c>
      <c r="M21" s="93">
        <v>395101</v>
      </c>
      <c r="N21" s="93">
        <v>371080</v>
      </c>
      <c r="O21" s="93">
        <v>385331</v>
      </c>
      <c r="P21" s="93">
        <v>390792</v>
      </c>
      <c r="Q21" s="93">
        <v>386626</v>
      </c>
      <c r="R21" s="93">
        <v>543613</v>
      </c>
      <c r="S21" s="93">
        <v>471584</v>
      </c>
      <c r="T21" s="93">
        <v>416069</v>
      </c>
      <c r="U21" s="93">
        <v>392456</v>
      </c>
    </row>
  </sheetData>
  <phoneticPr fontId="1" type="noConversion"/>
  <hyperlinks>
    <hyperlink ref="A2" location="Sommaire!A1" display="Retour au menu &quot;Exploitation des films&quot;" xr:uid="{00000000-0004-0000-1800-000000000000}"/>
  </hyperlinks>
  <pageMargins left="0.78740157499999996" right="0.78740157499999996" top="0.984251969" bottom="0.984251969" header="0.4921259845" footer="0.492125984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21"/>
  <sheetViews>
    <sheetView workbookViewId="0"/>
  </sheetViews>
  <sheetFormatPr baseColWidth="10" defaultColWidth="5.5703125" defaultRowHeight="12" x14ac:dyDescent="0.2"/>
  <cols>
    <col min="1" max="1" width="29.85546875" style="47" customWidth="1"/>
    <col min="2" max="2" width="6.85546875" style="47" bestFit="1" customWidth="1"/>
    <col min="3" max="16" width="6.85546875" style="48" bestFit="1" customWidth="1"/>
    <col min="17" max="20" width="6.85546875" style="47" bestFit="1" customWidth="1"/>
    <col min="21" max="21" width="6.5703125" style="47" customWidth="1"/>
    <col min="22"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89</v>
      </c>
    </row>
    <row r="6" spans="1:21" ht="3" customHeight="1" x14ac:dyDescent="0.2"/>
    <row r="7" spans="1:21" s="49" customFormat="1" x14ac:dyDescent="0.2">
      <c r="A7" s="11"/>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84">
        <v>152708</v>
      </c>
      <c r="C8" s="84">
        <v>159789</v>
      </c>
      <c r="D8" s="84">
        <v>160408</v>
      </c>
      <c r="E8" s="84">
        <v>155513</v>
      </c>
      <c r="F8" s="84">
        <v>164944</v>
      </c>
      <c r="G8" s="84">
        <v>170119</v>
      </c>
      <c r="H8" s="84">
        <v>170944</v>
      </c>
      <c r="I8" s="84">
        <v>174418</v>
      </c>
      <c r="J8" s="84">
        <v>173743</v>
      </c>
      <c r="K8" s="84">
        <v>182250</v>
      </c>
      <c r="L8" s="84">
        <v>189883</v>
      </c>
      <c r="M8" s="84">
        <v>198305</v>
      </c>
      <c r="N8" s="84">
        <v>202195</v>
      </c>
      <c r="O8" s="84">
        <v>203124</v>
      </c>
      <c r="P8" s="84">
        <v>217460</v>
      </c>
      <c r="Q8" s="84">
        <v>212668</v>
      </c>
      <c r="R8" s="84">
        <v>188309</v>
      </c>
      <c r="S8" s="84">
        <v>174527</v>
      </c>
      <c r="T8" s="84">
        <v>248121</v>
      </c>
      <c r="U8" s="84">
        <v>231599</v>
      </c>
    </row>
    <row r="9" spans="1:21" x14ac:dyDescent="0.2">
      <c r="A9" s="7" t="s">
        <v>73</v>
      </c>
      <c r="B9" s="84">
        <v>54986</v>
      </c>
      <c r="C9" s="84">
        <v>70365</v>
      </c>
      <c r="D9" s="84">
        <v>61089</v>
      </c>
      <c r="E9" s="84">
        <v>48795</v>
      </c>
      <c r="F9" s="84">
        <v>58468</v>
      </c>
      <c r="G9" s="84">
        <v>64178</v>
      </c>
      <c r="H9" s="84">
        <v>54072</v>
      </c>
      <c r="I9" s="84">
        <v>58133</v>
      </c>
      <c r="J9" s="84">
        <v>66000</v>
      </c>
      <c r="K9" s="84">
        <v>68259</v>
      </c>
      <c r="L9" s="84">
        <v>65211</v>
      </c>
      <c r="M9" s="84">
        <v>78031</v>
      </c>
      <c r="N9" s="84">
        <v>70806</v>
      </c>
      <c r="O9" s="84">
        <v>73779</v>
      </c>
      <c r="P9" s="84">
        <v>84823</v>
      </c>
      <c r="Q9" s="84">
        <v>87473</v>
      </c>
      <c r="R9" s="84">
        <v>68230</v>
      </c>
      <c r="S9" s="84">
        <v>64019</v>
      </c>
      <c r="T9" s="84">
        <v>81122</v>
      </c>
      <c r="U9" s="84">
        <v>77332</v>
      </c>
    </row>
    <row r="10" spans="1:21" x14ac:dyDescent="0.2">
      <c r="A10" s="7" t="s">
        <v>1</v>
      </c>
      <c r="B10" s="84">
        <v>53106</v>
      </c>
      <c r="C10" s="84">
        <v>56559</v>
      </c>
      <c r="D10" s="84">
        <v>54302</v>
      </c>
      <c r="E10" s="84">
        <v>58374</v>
      </c>
      <c r="F10" s="84">
        <v>51617</v>
      </c>
      <c r="G10" s="84">
        <v>50585</v>
      </c>
      <c r="H10" s="84">
        <v>50390</v>
      </c>
      <c r="I10" s="84">
        <v>53502</v>
      </c>
      <c r="J10" s="84">
        <v>56003</v>
      </c>
      <c r="K10" s="84">
        <v>58701</v>
      </c>
      <c r="L10" s="84">
        <v>60958</v>
      </c>
      <c r="M10" s="84">
        <v>63986</v>
      </c>
      <c r="N10" s="84">
        <v>67915</v>
      </c>
      <c r="O10" s="84">
        <v>66665</v>
      </c>
      <c r="P10" s="84">
        <v>73018</v>
      </c>
      <c r="Q10" s="84">
        <v>71215</v>
      </c>
      <c r="R10" s="84">
        <v>86890</v>
      </c>
      <c r="S10" s="84">
        <v>83203</v>
      </c>
      <c r="T10" s="84">
        <v>89351</v>
      </c>
      <c r="U10" s="84">
        <v>72775</v>
      </c>
    </row>
    <row r="11" spans="1:21" x14ac:dyDescent="0.2">
      <c r="A11" s="7" t="s">
        <v>74</v>
      </c>
      <c r="B11" s="84">
        <v>35505</v>
      </c>
      <c r="C11" s="84">
        <v>43191</v>
      </c>
      <c r="D11" s="84">
        <v>34691</v>
      </c>
      <c r="E11" s="84">
        <v>34009</v>
      </c>
      <c r="F11" s="84">
        <v>40862</v>
      </c>
      <c r="G11" s="84">
        <v>33960</v>
      </c>
      <c r="H11" s="84">
        <v>35963</v>
      </c>
      <c r="I11" s="84">
        <v>35560</v>
      </c>
      <c r="J11" s="84">
        <v>40074</v>
      </c>
      <c r="K11" s="84">
        <v>40755</v>
      </c>
      <c r="L11" s="84">
        <v>38010</v>
      </c>
      <c r="M11" s="84">
        <v>49401</v>
      </c>
      <c r="N11" s="84">
        <v>45403</v>
      </c>
      <c r="O11" s="84">
        <v>44371</v>
      </c>
      <c r="P11" s="84">
        <v>48944</v>
      </c>
      <c r="Q11" s="84">
        <v>46951</v>
      </c>
      <c r="R11" s="84">
        <v>40993</v>
      </c>
      <c r="S11" s="84">
        <v>44536</v>
      </c>
      <c r="T11" s="84">
        <v>44917</v>
      </c>
      <c r="U11" s="84">
        <v>47209</v>
      </c>
    </row>
    <row r="12" spans="1:21" x14ac:dyDescent="0.2">
      <c r="A12" s="7" t="s">
        <v>5</v>
      </c>
      <c r="B12" s="84">
        <v>8308</v>
      </c>
      <c r="C12" s="84">
        <v>9490</v>
      </c>
      <c r="D12" s="84">
        <v>9019</v>
      </c>
      <c r="E12" s="84">
        <v>7140</v>
      </c>
      <c r="F12" s="84">
        <v>6712</v>
      </c>
      <c r="G12" s="84">
        <v>7057</v>
      </c>
      <c r="H12" s="84">
        <v>7113</v>
      </c>
      <c r="I12" s="84">
        <v>7733</v>
      </c>
      <c r="J12" s="84">
        <v>9319</v>
      </c>
      <c r="K12" s="84">
        <v>9740</v>
      </c>
      <c r="L12" s="84">
        <v>6184</v>
      </c>
      <c r="M12" s="84">
        <v>7565</v>
      </c>
      <c r="N12" s="84">
        <v>9472</v>
      </c>
      <c r="O12" s="84">
        <v>8184</v>
      </c>
      <c r="P12" s="84">
        <v>7352</v>
      </c>
      <c r="Q12" s="84">
        <v>11105</v>
      </c>
      <c r="R12" s="84">
        <v>9489</v>
      </c>
      <c r="S12" s="84">
        <v>12792</v>
      </c>
      <c r="T12" s="84">
        <v>10120</v>
      </c>
      <c r="U12" s="84">
        <v>13549</v>
      </c>
    </row>
    <row r="13" spans="1:21" x14ac:dyDescent="0.2">
      <c r="A13" s="7" t="s">
        <v>77</v>
      </c>
      <c r="B13" s="84">
        <v>67852</v>
      </c>
      <c r="C13" s="84">
        <v>64436</v>
      </c>
      <c r="D13" s="84">
        <v>61856</v>
      </c>
      <c r="E13" s="84">
        <v>64129</v>
      </c>
      <c r="F13" s="84">
        <v>63379</v>
      </c>
      <c r="G13" s="84">
        <v>62774</v>
      </c>
      <c r="H13" s="84">
        <v>68729</v>
      </c>
      <c r="I13" s="84">
        <v>70927</v>
      </c>
      <c r="J13" s="84">
        <v>70805</v>
      </c>
      <c r="K13" s="84">
        <v>76671</v>
      </c>
      <c r="L13" s="84">
        <v>76547</v>
      </c>
      <c r="M13" s="84">
        <v>73778</v>
      </c>
      <c r="N13" s="84">
        <v>76033</v>
      </c>
      <c r="O13" s="84">
        <v>75679</v>
      </c>
      <c r="P13" s="84">
        <v>87581</v>
      </c>
      <c r="Q13" s="84">
        <v>76758</v>
      </c>
      <c r="R13" s="84">
        <v>113068</v>
      </c>
      <c r="S13" s="84">
        <v>93525</v>
      </c>
      <c r="T13" s="84">
        <v>93552</v>
      </c>
      <c r="U13" s="84">
        <v>83124</v>
      </c>
    </row>
    <row r="14" spans="1:21" x14ac:dyDescent="0.2">
      <c r="A14" s="7" t="s">
        <v>78</v>
      </c>
      <c r="B14" s="84">
        <v>74312</v>
      </c>
      <c r="C14" s="84">
        <v>74993</v>
      </c>
      <c r="D14" s="84">
        <v>72351</v>
      </c>
      <c r="E14" s="84">
        <v>69618</v>
      </c>
      <c r="F14" s="84">
        <v>70915</v>
      </c>
      <c r="G14" s="84">
        <v>69517</v>
      </c>
      <c r="H14" s="84">
        <v>70127</v>
      </c>
      <c r="I14" s="84">
        <v>73680</v>
      </c>
      <c r="J14" s="84">
        <v>70730</v>
      </c>
      <c r="K14" s="84">
        <v>74121</v>
      </c>
      <c r="L14" s="84">
        <v>77200</v>
      </c>
      <c r="M14" s="84">
        <v>75121</v>
      </c>
      <c r="N14" s="84">
        <v>77832</v>
      </c>
      <c r="O14" s="84">
        <v>76786</v>
      </c>
      <c r="P14" s="84">
        <v>78581</v>
      </c>
      <c r="Q14" s="84">
        <v>79466</v>
      </c>
      <c r="R14" s="84">
        <v>101549</v>
      </c>
      <c r="S14" s="84">
        <v>113748</v>
      </c>
      <c r="T14" s="84">
        <v>101653</v>
      </c>
      <c r="U14" s="84">
        <v>87194</v>
      </c>
    </row>
    <row r="15" spans="1:21" x14ac:dyDescent="0.2">
      <c r="A15" s="7" t="s">
        <v>2</v>
      </c>
      <c r="B15" s="84">
        <v>149367.56921816122</v>
      </c>
      <c r="C15" s="84">
        <v>153659.69728772822</v>
      </c>
      <c r="D15" s="84">
        <v>154536.54545103299</v>
      </c>
      <c r="E15" s="84">
        <v>166462.45158940682</v>
      </c>
      <c r="F15" s="84">
        <v>167289.79383058401</v>
      </c>
      <c r="G15" s="84">
        <v>183828.04744736449</v>
      </c>
      <c r="H15" s="84">
        <v>172463.8145484734</v>
      </c>
      <c r="I15" s="84">
        <v>160380.35093468975</v>
      </c>
      <c r="J15" s="84">
        <v>183840.27565482125</v>
      </c>
      <c r="K15" s="84">
        <v>205865.31663821213</v>
      </c>
      <c r="L15" s="84">
        <v>194826.15237365023</v>
      </c>
      <c r="M15" s="84">
        <v>216591.4193437646</v>
      </c>
      <c r="N15" s="84">
        <v>184045.12059175532</v>
      </c>
      <c r="O15" s="84">
        <v>201742.06445451675</v>
      </c>
      <c r="P15" s="84">
        <v>218113.15469649245</v>
      </c>
      <c r="Q15" s="84">
        <v>202548.4148805544</v>
      </c>
      <c r="R15" s="84">
        <v>224945.52265571241</v>
      </c>
      <c r="S15" s="84">
        <v>219001.49847653587</v>
      </c>
      <c r="T15" s="84">
        <v>279181.06020870566</v>
      </c>
      <c r="U15" s="84">
        <v>241678.09132405452</v>
      </c>
    </row>
    <row r="16" spans="1:21" x14ac:dyDescent="0.2">
      <c r="A16" s="7" t="s">
        <v>75</v>
      </c>
      <c r="B16" s="84">
        <v>49150</v>
      </c>
      <c r="C16" s="84">
        <v>61085</v>
      </c>
      <c r="D16" s="84">
        <v>53369</v>
      </c>
      <c r="E16" s="84">
        <v>58765</v>
      </c>
      <c r="F16" s="84">
        <v>61910</v>
      </c>
      <c r="G16" s="84">
        <v>71502</v>
      </c>
      <c r="H16" s="84">
        <v>72823</v>
      </c>
      <c r="I16" s="84">
        <v>58570</v>
      </c>
      <c r="J16" s="84">
        <v>74398</v>
      </c>
      <c r="K16" s="84">
        <v>73362</v>
      </c>
      <c r="L16" s="84">
        <v>70921</v>
      </c>
      <c r="M16" s="84">
        <v>70602</v>
      </c>
      <c r="N16" s="84">
        <v>60256</v>
      </c>
      <c r="O16" s="84">
        <v>66796</v>
      </c>
      <c r="P16" s="84">
        <v>69783</v>
      </c>
      <c r="Q16" s="84">
        <v>66675</v>
      </c>
      <c r="R16" s="84">
        <v>78567</v>
      </c>
      <c r="S16" s="84">
        <v>86645</v>
      </c>
      <c r="T16" s="84">
        <v>93924</v>
      </c>
      <c r="U16" s="84">
        <v>85519</v>
      </c>
    </row>
    <row r="17" spans="1:21" x14ac:dyDescent="0.2">
      <c r="A17" s="7" t="s">
        <v>79</v>
      </c>
      <c r="B17" s="84">
        <v>102053</v>
      </c>
      <c r="C17" s="84">
        <v>117621</v>
      </c>
      <c r="D17" s="84">
        <v>104153</v>
      </c>
      <c r="E17" s="84">
        <v>117375</v>
      </c>
      <c r="F17" s="84">
        <v>115066</v>
      </c>
      <c r="G17" s="84">
        <v>120899</v>
      </c>
      <c r="H17" s="84">
        <v>119229</v>
      </c>
      <c r="I17" s="84">
        <v>122898</v>
      </c>
      <c r="J17" s="84">
        <v>134191</v>
      </c>
      <c r="K17" s="84">
        <v>134884</v>
      </c>
      <c r="L17" s="84">
        <v>136876</v>
      </c>
      <c r="M17" s="84">
        <v>158394</v>
      </c>
      <c r="N17" s="84">
        <v>156172</v>
      </c>
      <c r="O17" s="84">
        <v>166543</v>
      </c>
      <c r="P17" s="84">
        <v>175839</v>
      </c>
      <c r="Q17" s="84">
        <v>176992</v>
      </c>
      <c r="R17" s="84">
        <v>218035</v>
      </c>
      <c r="S17" s="84">
        <v>139349</v>
      </c>
      <c r="T17" s="84">
        <v>208691</v>
      </c>
      <c r="U17" s="84">
        <v>177926</v>
      </c>
    </row>
    <row r="18" spans="1:21" x14ac:dyDescent="0.2">
      <c r="A18" s="7" t="s">
        <v>80</v>
      </c>
      <c r="B18" s="84">
        <v>104838</v>
      </c>
      <c r="C18" s="84">
        <v>117233</v>
      </c>
      <c r="D18" s="84">
        <v>107315</v>
      </c>
      <c r="E18" s="84">
        <v>119411</v>
      </c>
      <c r="F18" s="84">
        <v>130204</v>
      </c>
      <c r="G18" s="84">
        <v>129452</v>
      </c>
      <c r="H18" s="84">
        <v>126424</v>
      </c>
      <c r="I18" s="84">
        <v>118563</v>
      </c>
      <c r="J18" s="84">
        <v>129563</v>
      </c>
      <c r="K18" s="84">
        <v>136834</v>
      </c>
      <c r="L18" s="84">
        <v>139623</v>
      </c>
      <c r="M18" s="84">
        <v>136712</v>
      </c>
      <c r="N18" s="84">
        <v>137436</v>
      </c>
      <c r="O18" s="84">
        <v>147366</v>
      </c>
      <c r="P18" s="84">
        <v>149040</v>
      </c>
      <c r="Q18" s="84">
        <v>155838</v>
      </c>
      <c r="R18" s="84">
        <v>131809</v>
      </c>
      <c r="S18" s="84">
        <v>133735</v>
      </c>
      <c r="T18" s="84">
        <v>167761</v>
      </c>
      <c r="U18" s="84">
        <v>163527</v>
      </c>
    </row>
    <row r="19" spans="1:21" x14ac:dyDescent="0.2">
      <c r="A19" s="7" t="s">
        <v>3</v>
      </c>
      <c r="B19" s="84">
        <v>43860</v>
      </c>
      <c r="C19" s="84">
        <v>44717</v>
      </c>
      <c r="D19" s="84">
        <v>47153</v>
      </c>
      <c r="E19" s="84">
        <v>50923</v>
      </c>
      <c r="F19" s="84">
        <v>50455</v>
      </c>
      <c r="G19" s="84">
        <v>56754</v>
      </c>
      <c r="H19" s="84">
        <v>61603</v>
      </c>
      <c r="I19" s="84">
        <v>56407</v>
      </c>
      <c r="J19" s="84">
        <v>59155</v>
      </c>
      <c r="K19" s="84">
        <v>66343</v>
      </c>
      <c r="L19" s="84">
        <v>63291</v>
      </c>
      <c r="M19" s="84">
        <v>70367</v>
      </c>
      <c r="N19" s="84">
        <v>74195</v>
      </c>
      <c r="O19" s="84">
        <v>74056</v>
      </c>
      <c r="P19" s="84">
        <v>77728</v>
      </c>
      <c r="Q19" s="84">
        <v>76681</v>
      </c>
      <c r="R19" s="84">
        <v>76877</v>
      </c>
      <c r="S19" s="84">
        <v>73448</v>
      </c>
      <c r="T19" s="84">
        <v>95700</v>
      </c>
      <c r="U19" s="84">
        <v>78082</v>
      </c>
    </row>
    <row r="20" spans="1:21" x14ac:dyDescent="0.2">
      <c r="A20" s="7" t="s">
        <v>4</v>
      </c>
      <c r="B20" s="84">
        <v>100575</v>
      </c>
      <c r="C20" s="84">
        <v>119422</v>
      </c>
      <c r="D20" s="84">
        <v>123031</v>
      </c>
      <c r="E20" s="84">
        <v>126800</v>
      </c>
      <c r="F20" s="84">
        <v>127841</v>
      </c>
      <c r="G20" s="84">
        <v>120859</v>
      </c>
      <c r="H20" s="84">
        <v>121257</v>
      </c>
      <c r="I20" s="84">
        <v>112671</v>
      </c>
      <c r="J20" s="84">
        <v>124006</v>
      </c>
      <c r="K20" s="84">
        <v>125855</v>
      </c>
      <c r="L20" s="84">
        <v>131509</v>
      </c>
      <c r="M20" s="84">
        <v>130915</v>
      </c>
      <c r="N20" s="84">
        <v>122217</v>
      </c>
      <c r="O20" s="84">
        <v>121310</v>
      </c>
      <c r="P20" s="84">
        <v>128979</v>
      </c>
      <c r="Q20" s="84">
        <v>131874</v>
      </c>
      <c r="R20" s="84">
        <v>131360</v>
      </c>
      <c r="S20" s="84">
        <v>130269</v>
      </c>
      <c r="T20" s="84">
        <v>148751</v>
      </c>
      <c r="U20" s="84">
        <v>132777</v>
      </c>
    </row>
    <row r="21" spans="1:21" s="49" customFormat="1" x14ac:dyDescent="0.2">
      <c r="A21" s="50" t="s">
        <v>0</v>
      </c>
      <c r="B21" s="94">
        <v>996620.56921816128</v>
      </c>
      <c r="C21" s="94">
        <v>1092560.6972877281</v>
      </c>
      <c r="D21" s="94">
        <v>1043273.5454510329</v>
      </c>
      <c r="E21" s="94">
        <v>1077314.4515894069</v>
      </c>
      <c r="F21" s="94">
        <v>1109662.793830584</v>
      </c>
      <c r="G21" s="94">
        <v>1141484.0474473645</v>
      </c>
      <c r="H21" s="94">
        <v>1131137.8145484733</v>
      </c>
      <c r="I21" s="94">
        <v>1103442.3509346899</v>
      </c>
      <c r="J21" s="94">
        <v>1191827.2756548212</v>
      </c>
      <c r="K21" s="94">
        <v>1253640.3166382122</v>
      </c>
      <c r="L21" s="94">
        <v>1251039.1523736501</v>
      </c>
      <c r="M21" s="94">
        <v>1329768.4193437647</v>
      </c>
      <c r="N21" s="94">
        <v>1283977.1205917553</v>
      </c>
      <c r="O21" s="94">
        <v>1326401.0644545169</v>
      </c>
      <c r="P21" s="94">
        <v>1417241.1546964925</v>
      </c>
      <c r="Q21" s="94">
        <v>1396244.4148805544</v>
      </c>
      <c r="R21" s="94">
        <v>1470121.5226557124</v>
      </c>
      <c r="S21" s="94">
        <v>1368797.498476536</v>
      </c>
      <c r="T21" s="94">
        <v>1662844.0602087057</v>
      </c>
      <c r="U21" s="94">
        <v>1492291.0913240546</v>
      </c>
    </row>
  </sheetData>
  <phoneticPr fontId="1" type="noConversion"/>
  <hyperlinks>
    <hyperlink ref="A2" location="Sommaire!A1" display="Retour au menu &quot;Exploitation des films&quot;" xr:uid="{00000000-0004-0000-1900-000000000000}"/>
  </hyperlinks>
  <pageMargins left="0.78740157499999996" right="0.78740157499999996" top="0.984251969" bottom="0.984251969" header="0.4921259845" footer="0.492125984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1"/>
  <sheetViews>
    <sheetView workbookViewId="0"/>
  </sheetViews>
  <sheetFormatPr baseColWidth="10" defaultColWidth="5.5703125" defaultRowHeight="12" x14ac:dyDescent="0.2"/>
  <cols>
    <col min="1" max="1" width="29.85546875" style="47" customWidth="1"/>
    <col min="2" max="2" width="5.42578125" style="47" bestFit="1" customWidth="1"/>
    <col min="3" max="16" width="5.42578125" style="48" bestFit="1" customWidth="1"/>
    <col min="17" max="17" width="5.4257812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88</v>
      </c>
    </row>
    <row r="6" spans="1:21" ht="3" customHeight="1" x14ac:dyDescent="0.2"/>
    <row r="7" spans="1:21" s="49" customFormat="1" x14ac:dyDescent="0.2">
      <c r="A7" s="11"/>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86">
        <v>5154994</v>
      </c>
      <c r="C8" s="86">
        <v>4603050</v>
      </c>
      <c r="D8" s="86">
        <v>5063518</v>
      </c>
      <c r="E8" s="86">
        <v>4609782</v>
      </c>
      <c r="F8" s="86">
        <v>4775050</v>
      </c>
      <c r="G8" s="86">
        <v>4762755</v>
      </c>
      <c r="H8" s="86">
        <v>4657782</v>
      </c>
      <c r="I8" s="86">
        <v>4981750</v>
      </c>
      <c r="J8" s="86">
        <v>4343298</v>
      </c>
      <c r="K8" s="86">
        <v>4261838</v>
      </c>
      <c r="L8" s="86">
        <v>4684628</v>
      </c>
      <c r="M8" s="86">
        <v>4800720</v>
      </c>
      <c r="N8" s="86">
        <v>5070462</v>
      </c>
      <c r="O8" s="86">
        <v>4887616</v>
      </c>
      <c r="P8" s="86">
        <v>5073241</v>
      </c>
      <c r="Q8" s="86">
        <v>5149191</v>
      </c>
      <c r="R8" s="86">
        <v>2832180</v>
      </c>
      <c r="S8" s="86">
        <v>3139614</v>
      </c>
      <c r="T8" s="86">
        <v>4600824</v>
      </c>
      <c r="U8" s="86">
        <v>5046412</v>
      </c>
    </row>
    <row r="9" spans="1:21" x14ac:dyDescent="0.2">
      <c r="A9" s="7" t="s">
        <v>73</v>
      </c>
      <c r="B9" s="86">
        <v>1357024</v>
      </c>
      <c r="C9" s="86">
        <v>1332435</v>
      </c>
      <c r="D9" s="86">
        <v>1403878</v>
      </c>
      <c r="E9" s="86">
        <v>1216171</v>
      </c>
      <c r="F9" s="86">
        <v>1301822</v>
      </c>
      <c r="G9" s="86">
        <v>1338994</v>
      </c>
      <c r="H9" s="86">
        <v>1234615</v>
      </c>
      <c r="I9" s="86">
        <v>1437935</v>
      </c>
      <c r="J9" s="86">
        <v>1422314</v>
      </c>
      <c r="K9" s="86">
        <v>1230336</v>
      </c>
      <c r="L9" s="86">
        <v>1376814</v>
      </c>
      <c r="M9" s="86">
        <v>1440320</v>
      </c>
      <c r="N9" s="86">
        <v>1442718</v>
      </c>
      <c r="O9" s="86">
        <v>1419120</v>
      </c>
      <c r="P9" s="86">
        <v>1485691</v>
      </c>
      <c r="Q9" s="86">
        <v>1553948</v>
      </c>
      <c r="R9" s="86">
        <v>776861</v>
      </c>
      <c r="S9" s="86">
        <v>826512</v>
      </c>
      <c r="T9" s="86">
        <v>1097068</v>
      </c>
      <c r="U9" s="86">
        <v>1249776</v>
      </c>
    </row>
    <row r="10" spans="1:21" x14ac:dyDescent="0.2">
      <c r="A10" s="7" t="s">
        <v>1</v>
      </c>
      <c r="B10" s="86">
        <v>2100214</v>
      </c>
      <c r="C10" s="86">
        <v>1962650</v>
      </c>
      <c r="D10" s="86">
        <v>2042970</v>
      </c>
      <c r="E10" s="86">
        <v>1978040</v>
      </c>
      <c r="F10" s="86">
        <v>1887286</v>
      </c>
      <c r="G10" s="86">
        <v>1882765</v>
      </c>
      <c r="H10" s="86">
        <v>1845763</v>
      </c>
      <c r="I10" s="86">
        <v>2067024</v>
      </c>
      <c r="J10" s="86">
        <v>1947526</v>
      </c>
      <c r="K10" s="86">
        <v>1778538</v>
      </c>
      <c r="L10" s="86">
        <v>2017024</v>
      </c>
      <c r="M10" s="86">
        <v>2024403</v>
      </c>
      <c r="N10" s="86">
        <v>2200525</v>
      </c>
      <c r="O10" s="86">
        <v>2130803</v>
      </c>
      <c r="P10" s="86">
        <v>2080256</v>
      </c>
      <c r="Q10" s="86">
        <v>2302531</v>
      </c>
      <c r="R10" s="86">
        <v>1521375</v>
      </c>
      <c r="S10" s="86">
        <v>1652135</v>
      </c>
      <c r="T10" s="86">
        <v>1892608</v>
      </c>
      <c r="U10" s="86">
        <v>2074872</v>
      </c>
    </row>
    <row r="11" spans="1:21" x14ac:dyDescent="0.2">
      <c r="A11" s="7" t="s">
        <v>74</v>
      </c>
      <c r="B11" s="86">
        <v>1077849</v>
      </c>
      <c r="C11" s="86">
        <v>1037636</v>
      </c>
      <c r="D11" s="86">
        <v>1059755</v>
      </c>
      <c r="E11" s="86">
        <v>980224</v>
      </c>
      <c r="F11" s="86">
        <v>1098682</v>
      </c>
      <c r="G11" s="86">
        <v>960633</v>
      </c>
      <c r="H11" s="86">
        <v>1001531</v>
      </c>
      <c r="I11" s="86">
        <v>1046694</v>
      </c>
      <c r="J11" s="86">
        <v>1030742</v>
      </c>
      <c r="K11" s="86">
        <v>937449</v>
      </c>
      <c r="L11" s="86">
        <v>994787</v>
      </c>
      <c r="M11" s="86">
        <v>1051074</v>
      </c>
      <c r="N11" s="86">
        <v>1099016</v>
      </c>
      <c r="O11" s="86">
        <v>1161915</v>
      </c>
      <c r="P11" s="86">
        <v>1156886</v>
      </c>
      <c r="Q11" s="86">
        <v>1208374</v>
      </c>
      <c r="R11" s="86">
        <v>606995</v>
      </c>
      <c r="S11" s="86">
        <v>784378</v>
      </c>
      <c r="T11" s="86">
        <v>860593</v>
      </c>
      <c r="U11" s="86">
        <v>1039857</v>
      </c>
    </row>
    <row r="12" spans="1:21" x14ac:dyDescent="0.2">
      <c r="A12" s="7" t="s">
        <v>5</v>
      </c>
      <c r="B12" s="86">
        <v>229358</v>
      </c>
      <c r="C12" s="86">
        <v>179021</v>
      </c>
      <c r="D12" s="86">
        <v>180249</v>
      </c>
      <c r="E12" s="86">
        <v>193431</v>
      </c>
      <c r="F12" s="86">
        <v>196730</v>
      </c>
      <c r="G12" s="86">
        <v>246815</v>
      </c>
      <c r="H12" s="86">
        <v>271538</v>
      </c>
      <c r="I12" s="86">
        <v>304895</v>
      </c>
      <c r="J12" s="86">
        <v>351625</v>
      </c>
      <c r="K12" s="86">
        <v>335372</v>
      </c>
      <c r="L12" s="86">
        <v>208194</v>
      </c>
      <c r="M12" s="86">
        <v>202836</v>
      </c>
      <c r="N12" s="86">
        <v>238704</v>
      </c>
      <c r="O12" s="86">
        <v>227702</v>
      </c>
      <c r="P12" s="86">
        <v>205465</v>
      </c>
      <c r="Q12" s="86">
        <v>277379</v>
      </c>
      <c r="R12" s="86">
        <v>111044</v>
      </c>
      <c r="S12" s="86">
        <v>189914</v>
      </c>
      <c r="T12" s="86">
        <v>165967</v>
      </c>
      <c r="U12" s="86">
        <v>253103</v>
      </c>
    </row>
    <row r="13" spans="1:21" x14ac:dyDescent="0.2">
      <c r="A13" s="7" t="s">
        <v>77</v>
      </c>
      <c r="B13" s="86">
        <v>1657704</v>
      </c>
      <c r="C13" s="86">
        <v>1413315</v>
      </c>
      <c r="D13" s="86">
        <v>1502243</v>
      </c>
      <c r="E13" s="86">
        <v>1509521</v>
      </c>
      <c r="F13" s="86">
        <v>1394458</v>
      </c>
      <c r="G13" s="86">
        <v>1416001</v>
      </c>
      <c r="H13" s="86">
        <v>1470808</v>
      </c>
      <c r="I13" s="86">
        <v>1664419</v>
      </c>
      <c r="J13" s="86">
        <v>1502411</v>
      </c>
      <c r="K13" s="86">
        <v>1508946</v>
      </c>
      <c r="L13" s="86">
        <v>1578145</v>
      </c>
      <c r="M13" s="86">
        <v>1528180</v>
      </c>
      <c r="N13" s="86">
        <v>1669364</v>
      </c>
      <c r="O13" s="86">
        <v>1622906</v>
      </c>
      <c r="P13" s="86">
        <v>1811184</v>
      </c>
      <c r="Q13" s="86">
        <v>1670318</v>
      </c>
      <c r="R13" s="86">
        <v>1323558</v>
      </c>
      <c r="S13" s="86">
        <v>1433748</v>
      </c>
      <c r="T13" s="86">
        <v>1487877</v>
      </c>
      <c r="U13" s="86">
        <v>1532728</v>
      </c>
    </row>
    <row r="14" spans="1:21" x14ac:dyDescent="0.2">
      <c r="A14" s="7" t="s">
        <v>78</v>
      </c>
      <c r="B14" s="86">
        <v>1956157</v>
      </c>
      <c r="C14" s="86">
        <v>1838021</v>
      </c>
      <c r="D14" s="86">
        <v>1900126</v>
      </c>
      <c r="E14" s="86">
        <v>1725124</v>
      </c>
      <c r="F14" s="86">
        <v>1866628</v>
      </c>
      <c r="G14" s="86">
        <v>1700340</v>
      </c>
      <c r="H14" s="86">
        <v>1677159</v>
      </c>
      <c r="I14" s="86">
        <v>1941465</v>
      </c>
      <c r="J14" s="86">
        <v>1682699</v>
      </c>
      <c r="K14" s="86">
        <v>1642011</v>
      </c>
      <c r="L14" s="86">
        <v>1828376</v>
      </c>
      <c r="M14" s="86">
        <v>1762818</v>
      </c>
      <c r="N14" s="86">
        <v>1901987</v>
      </c>
      <c r="O14" s="86">
        <v>1892854</v>
      </c>
      <c r="P14" s="86">
        <v>1902461</v>
      </c>
      <c r="Q14" s="86">
        <v>1965210</v>
      </c>
      <c r="R14" s="86">
        <v>1353710</v>
      </c>
      <c r="S14" s="86">
        <v>1735831</v>
      </c>
      <c r="T14" s="86">
        <v>1741932</v>
      </c>
      <c r="U14" s="86">
        <v>1881157</v>
      </c>
    </row>
    <row r="15" spans="1:21" x14ac:dyDescent="0.2">
      <c r="A15" s="7" t="s">
        <v>2</v>
      </c>
      <c r="B15" s="86">
        <v>4843696.4763944158</v>
      </c>
      <c r="C15" s="86">
        <v>4604954.5023190789</v>
      </c>
      <c r="D15" s="86">
        <v>4825903.8204648094</v>
      </c>
      <c r="E15" s="86">
        <v>4574492.6056117807</v>
      </c>
      <c r="F15" s="86">
        <v>4642228.486304176</v>
      </c>
      <c r="G15" s="86">
        <v>4705348.6891414905</v>
      </c>
      <c r="H15" s="86">
        <v>4608020.1840481367</v>
      </c>
      <c r="I15" s="86">
        <v>4547015.3639664734</v>
      </c>
      <c r="J15" s="86">
        <v>4771876.6485828031</v>
      </c>
      <c r="K15" s="86">
        <v>4975315.2872322546</v>
      </c>
      <c r="L15" s="86">
        <v>4975772.5559151992</v>
      </c>
      <c r="M15" s="86">
        <v>4817495.474454008</v>
      </c>
      <c r="N15" s="86">
        <v>4756048.5984734967</v>
      </c>
      <c r="O15" s="86">
        <v>4954680.3820609152</v>
      </c>
      <c r="P15" s="86">
        <v>4801424.3025552873</v>
      </c>
      <c r="Q15" s="86">
        <v>4761129.40508103</v>
      </c>
      <c r="R15" s="86">
        <v>3152619.9111184101</v>
      </c>
      <c r="S15" s="86">
        <v>3652634.8613133263</v>
      </c>
      <c r="T15" s="86">
        <v>4805517.9856094103</v>
      </c>
      <c r="U15" s="86">
        <v>4740879.5884202011</v>
      </c>
    </row>
    <row r="16" spans="1:21" x14ac:dyDescent="0.2">
      <c r="A16" s="7" t="s">
        <v>75</v>
      </c>
      <c r="B16" s="86">
        <v>1483830</v>
      </c>
      <c r="C16" s="86">
        <v>1501137</v>
      </c>
      <c r="D16" s="86">
        <v>1604154</v>
      </c>
      <c r="E16" s="86">
        <v>1580676</v>
      </c>
      <c r="F16" s="86">
        <v>1683579</v>
      </c>
      <c r="G16" s="86">
        <v>1693578</v>
      </c>
      <c r="H16" s="86">
        <v>1763767</v>
      </c>
      <c r="I16" s="86">
        <v>1647636</v>
      </c>
      <c r="J16" s="86">
        <v>1728883</v>
      </c>
      <c r="K16" s="86">
        <v>1584202</v>
      </c>
      <c r="L16" s="86">
        <v>1659472</v>
      </c>
      <c r="M16" s="86">
        <v>1693912</v>
      </c>
      <c r="N16" s="86">
        <v>1575915</v>
      </c>
      <c r="O16" s="86">
        <v>1745506</v>
      </c>
      <c r="P16" s="86">
        <v>1795739</v>
      </c>
      <c r="Q16" s="86">
        <v>1729055</v>
      </c>
      <c r="R16" s="86">
        <v>1201883</v>
      </c>
      <c r="S16" s="86">
        <v>1607365</v>
      </c>
      <c r="T16" s="86">
        <v>1674171</v>
      </c>
      <c r="U16" s="86">
        <v>1931604</v>
      </c>
    </row>
    <row r="17" spans="1:21" x14ac:dyDescent="0.2">
      <c r="A17" s="7" t="s">
        <v>79</v>
      </c>
      <c r="B17" s="86">
        <v>3255602</v>
      </c>
      <c r="C17" s="86">
        <v>3106330</v>
      </c>
      <c r="D17" s="86">
        <v>3122001</v>
      </c>
      <c r="E17" s="86">
        <v>3103855</v>
      </c>
      <c r="F17" s="86">
        <v>3034608</v>
      </c>
      <c r="G17" s="86">
        <v>3117605</v>
      </c>
      <c r="H17" s="86">
        <v>3072438</v>
      </c>
      <c r="I17" s="86">
        <v>3294822</v>
      </c>
      <c r="J17" s="86">
        <v>3119912</v>
      </c>
      <c r="K17" s="86">
        <v>2893980</v>
      </c>
      <c r="L17" s="86">
        <v>3156908</v>
      </c>
      <c r="M17" s="86">
        <v>3292294</v>
      </c>
      <c r="N17" s="86">
        <v>3318503</v>
      </c>
      <c r="O17" s="86">
        <v>3318985</v>
      </c>
      <c r="P17" s="86">
        <v>3402633</v>
      </c>
      <c r="Q17" s="86">
        <v>3575075</v>
      </c>
      <c r="R17" s="86">
        <v>2717647</v>
      </c>
      <c r="S17" s="86">
        <v>2213067</v>
      </c>
      <c r="T17" s="86">
        <v>3111176</v>
      </c>
      <c r="U17" s="86">
        <v>3152389</v>
      </c>
    </row>
    <row r="18" spans="1:21" x14ac:dyDescent="0.2">
      <c r="A18" s="7" t="s">
        <v>80</v>
      </c>
      <c r="B18" s="86">
        <v>3139608</v>
      </c>
      <c r="C18" s="86">
        <v>2954591</v>
      </c>
      <c r="D18" s="86">
        <v>3070796</v>
      </c>
      <c r="E18" s="86">
        <v>3145203</v>
      </c>
      <c r="F18" s="86">
        <v>3138603</v>
      </c>
      <c r="G18" s="86">
        <v>3071711</v>
      </c>
      <c r="H18" s="86">
        <v>3092868</v>
      </c>
      <c r="I18" s="86">
        <v>3157144</v>
      </c>
      <c r="J18" s="86">
        <v>3016583</v>
      </c>
      <c r="K18" s="86">
        <v>2866532</v>
      </c>
      <c r="L18" s="86">
        <v>3015504</v>
      </c>
      <c r="M18" s="86">
        <v>2834620</v>
      </c>
      <c r="N18" s="86">
        <v>3007968</v>
      </c>
      <c r="O18" s="86">
        <v>3007300</v>
      </c>
      <c r="P18" s="86">
        <v>2993303</v>
      </c>
      <c r="Q18" s="86">
        <v>3256963</v>
      </c>
      <c r="R18" s="86">
        <v>1810844</v>
      </c>
      <c r="S18" s="86">
        <v>2047568</v>
      </c>
      <c r="T18" s="86">
        <v>2691569</v>
      </c>
      <c r="U18" s="86">
        <v>3067597</v>
      </c>
    </row>
    <row r="19" spans="1:21" x14ac:dyDescent="0.2">
      <c r="A19" s="7" t="s">
        <v>3</v>
      </c>
      <c r="B19" s="86">
        <v>1724928</v>
      </c>
      <c r="C19" s="86">
        <v>1444356</v>
      </c>
      <c r="D19" s="86">
        <v>1769165</v>
      </c>
      <c r="E19" s="86">
        <v>1772688</v>
      </c>
      <c r="F19" s="86">
        <v>1768353</v>
      </c>
      <c r="G19" s="86">
        <v>1802052</v>
      </c>
      <c r="H19" s="86">
        <v>1866366</v>
      </c>
      <c r="I19" s="86">
        <v>1903159</v>
      </c>
      <c r="J19" s="86">
        <v>1804726</v>
      </c>
      <c r="K19" s="86">
        <v>1765927</v>
      </c>
      <c r="L19" s="86">
        <v>1916437</v>
      </c>
      <c r="M19" s="86">
        <v>2103118</v>
      </c>
      <c r="N19" s="86">
        <v>2008049</v>
      </c>
      <c r="O19" s="86">
        <v>2027348</v>
      </c>
      <c r="P19" s="86">
        <v>1979948</v>
      </c>
      <c r="Q19" s="86">
        <v>2119047</v>
      </c>
      <c r="R19" s="86">
        <v>1319082</v>
      </c>
      <c r="S19" s="86">
        <v>1586294</v>
      </c>
      <c r="T19" s="86">
        <v>1892126</v>
      </c>
      <c r="U19" s="86">
        <v>1864448</v>
      </c>
    </row>
    <row r="20" spans="1:21" x14ac:dyDescent="0.2">
      <c r="A20" s="7" t="s">
        <v>4</v>
      </c>
      <c r="B20" s="86">
        <v>2753300</v>
      </c>
      <c r="C20" s="86">
        <v>2509401</v>
      </c>
      <c r="D20" s="86">
        <v>2733585</v>
      </c>
      <c r="E20" s="86">
        <v>2667640</v>
      </c>
      <c r="F20" s="86">
        <v>2718580</v>
      </c>
      <c r="G20" s="86">
        <v>2473667</v>
      </c>
      <c r="H20" s="86">
        <v>2576400</v>
      </c>
      <c r="I20" s="86">
        <v>2622337</v>
      </c>
      <c r="J20" s="86">
        <v>2552997</v>
      </c>
      <c r="K20" s="86">
        <v>2384370</v>
      </c>
      <c r="L20" s="86">
        <v>2549181</v>
      </c>
      <c r="M20" s="86">
        <v>2433897</v>
      </c>
      <c r="N20" s="86">
        <v>2359936</v>
      </c>
      <c r="O20" s="86">
        <v>2205022</v>
      </c>
      <c r="P20" s="86">
        <v>2293981</v>
      </c>
      <c r="Q20" s="86">
        <v>2436863</v>
      </c>
      <c r="R20" s="86">
        <v>1481542</v>
      </c>
      <c r="S20" s="86">
        <v>1787771</v>
      </c>
      <c r="T20" s="86">
        <v>2085388</v>
      </c>
      <c r="U20" s="86">
        <v>2237820</v>
      </c>
    </row>
    <row r="21" spans="1:21" s="49" customFormat="1" x14ac:dyDescent="0.2">
      <c r="A21" s="50" t="s">
        <v>0</v>
      </c>
      <c r="B21" s="95">
        <v>30734264.476394415</v>
      </c>
      <c r="C21" s="95">
        <v>28486897.502319079</v>
      </c>
      <c r="D21" s="95">
        <v>30278343.820464808</v>
      </c>
      <c r="E21" s="95">
        <v>29056847.605611779</v>
      </c>
      <c r="F21" s="95">
        <v>29506607.486304175</v>
      </c>
      <c r="G21" s="95">
        <v>29172264.68914149</v>
      </c>
      <c r="H21" s="95">
        <v>29139055.184048139</v>
      </c>
      <c r="I21" s="95">
        <v>30616295.363966472</v>
      </c>
      <c r="J21" s="95">
        <v>29275592.648582801</v>
      </c>
      <c r="K21" s="95">
        <v>28164816.287232254</v>
      </c>
      <c r="L21" s="95">
        <v>29961242.555915199</v>
      </c>
      <c r="M21" s="95">
        <v>29985687.474454008</v>
      </c>
      <c r="N21" s="95">
        <v>30649195.598473497</v>
      </c>
      <c r="O21" s="95">
        <v>30601757.382060915</v>
      </c>
      <c r="P21" s="95">
        <v>30982212.302555285</v>
      </c>
      <c r="Q21" s="95">
        <v>32005083.40508103</v>
      </c>
      <c r="R21" s="95">
        <v>20209340.911118411</v>
      </c>
      <c r="S21" s="95">
        <v>22656831.861313328</v>
      </c>
      <c r="T21" s="95">
        <v>28106816.985609412</v>
      </c>
      <c r="U21" s="95">
        <v>30072642.588420201</v>
      </c>
    </row>
  </sheetData>
  <phoneticPr fontId="21" type="noConversion"/>
  <hyperlinks>
    <hyperlink ref="A2" location="Sommaire!A1" display="Retour au menu &quot;Exploitation des films&quot;" xr:uid="{00000000-0004-0000-1A00-000000000000}"/>
  </hyperlinks>
  <pageMargins left="0.78740157499999996" right="0.78740157499999996" top="0.984251969" bottom="0.984251969" header="0.4921259845" footer="0.492125984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U21"/>
  <sheetViews>
    <sheetView workbookViewId="0"/>
  </sheetViews>
  <sheetFormatPr baseColWidth="10" defaultColWidth="5.5703125" defaultRowHeight="12" x14ac:dyDescent="0.2"/>
  <cols>
    <col min="1" max="1" width="29.85546875" style="47" customWidth="1"/>
    <col min="2" max="2" width="6.42578125" style="47" bestFit="1" customWidth="1"/>
    <col min="3" max="16" width="6.42578125" style="48" bestFit="1" customWidth="1"/>
    <col min="17" max="20" width="6.42578125" style="47" bestFit="1" customWidth="1"/>
    <col min="21"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87</v>
      </c>
    </row>
    <row r="6" spans="1:21" ht="3" customHeight="1" x14ac:dyDescent="0.2"/>
    <row r="7" spans="1:21" s="49" customFormat="1" x14ac:dyDescent="0.2">
      <c r="A7" s="11"/>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86">
        <v>26041889</v>
      </c>
      <c r="C8" s="86">
        <v>23256302</v>
      </c>
      <c r="D8" s="86">
        <v>26179286</v>
      </c>
      <c r="E8" s="86">
        <v>23843335</v>
      </c>
      <c r="F8" s="86">
        <v>25136548</v>
      </c>
      <c r="G8" s="86">
        <v>24731128</v>
      </c>
      <c r="H8" s="86">
        <v>24380093</v>
      </c>
      <c r="I8" s="86">
        <v>26511323</v>
      </c>
      <c r="J8" s="86">
        <v>22991721</v>
      </c>
      <c r="K8" s="86">
        <v>22301129</v>
      </c>
      <c r="L8" s="86">
        <v>24281271</v>
      </c>
      <c r="M8" s="86">
        <v>24811815</v>
      </c>
      <c r="N8" s="86">
        <v>26357579</v>
      </c>
      <c r="O8" s="86">
        <v>25343324</v>
      </c>
      <c r="P8" s="86">
        <v>26335183</v>
      </c>
      <c r="Q8" s="86">
        <v>26903673</v>
      </c>
      <c r="R8" s="86">
        <v>15790965</v>
      </c>
      <c r="S8" s="86">
        <v>17271220</v>
      </c>
      <c r="T8" s="86">
        <v>24233422</v>
      </c>
      <c r="U8" s="86">
        <v>27322524</v>
      </c>
    </row>
    <row r="9" spans="1:21" x14ac:dyDescent="0.2">
      <c r="A9" s="7" t="s">
        <v>73</v>
      </c>
      <c r="B9" s="86">
        <v>6570347</v>
      </c>
      <c r="C9" s="86">
        <v>6453997</v>
      </c>
      <c r="D9" s="86">
        <v>6862376</v>
      </c>
      <c r="E9" s="86">
        <v>5871989</v>
      </c>
      <c r="F9" s="86">
        <v>6482268</v>
      </c>
      <c r="G9" s="86">
        <v>6748740</v>
      </c>
      <c r="H9" s="86">
        <v>6142528</v>
      </c>
      <c r="I9" s="86">
        <v>7471280</v>
      </c>
      <c r="J9" s="86">
        <v>7473362</v>
      </c>
      <c r="K9" s="86">
        <v>6347789</v>
      </c>
      <c r="L9" s="86">
        <v>7070360</v>
      </c>
      <c r="M9" s="86">
        <v>7364246</v>
      </c>
      <c r="N9" s="86">
        <v>7371612</v>
      </c>
      <c r="O9" s="86">
        <v>7265195</v>
      </c>
      <c r="P9" s="86">
        <v>7632278</v>
      </c>
      <c r="Q9" s="86">
        <v>8110738</v>
      </c>
      <c r="R9" s="86">
        <v>4319865</v>
      </c>
      <c r="S9" s="86">
        <v>4628301</v>
      </c>
      <c r="T9" s="86">
        <v>5709304</v>
      </c>
      <c r="U9" s="86">
        <v>6758301</v>
      </c>
    </row>
    <row r="10" spans="1:21" x14ac:dyDescent="0.2">
      <c r="A10" s="7" t="s">
        <v>1</v>
      </c>
      <c r="B10" s="86">
        <v>9806641</v>
      </c>
      <c r="C10" s="86">
        <v>9192457</v>
      </c>
      <c r="D10" s="86">
        <v>9483807</v>
      </c>
      <c r="E10" s="86">
        <v>9296246</v>
      </c>
      <c r="F10" s="86">
        <v>8896879</v>
      </c>
      <c r="G10" s="86">
        <v>8909995</v>
      </c>
      <c r="H10" s="86">
        <v>8917175</v>
      </c>
      <c r="I10" s="86">
        <v>10172904</v>
      </c>
      <c r="J10" s="86">
        <v>9608643</v>
      </c>
      <c r="K10" s="86">
        <v>8679611</v>
      </c>
      <c r="L10" s="86">
        <v>9756909</v>
      </c>
      <c r="M10" s="86">
        <v>9803511</v>
      </c>
      <c r="N10" s="86">
        <v>10735949</v>
      </c>
      <c r="O10" s="86">
        <v>10422192</v>
      </c>
      <c r="P10" s="86">
        <v>10195657</v>
      </c>
      <c r="Q10" s="86">
        <v>11509731</v>
      </c>
      <c r="R10" s="86">
        <v>8552417</v>
      </c>
      <c r="S10" s="86">
        <v>9046148</v>
      </c>
      <c r="T10" s="86">
        <v>9616121</v>
      </c>
      <c r="U10" s="86">
        <v>10720868</v>
      </c>
    </row>
    <row r="11" spans="1:21" x14ac:dyDescent="0.2">
      <c r="A11" s="7" t="s">
        <v>74</v>
      </c>
      <c r="B11" s="86">
        <v>5220286</v>
      </c>
      <c r="C11" s="86">
        <v>5034297</v>
      </c>
      <c r="D11" s="86">
        <v>5279931</v>
      </c>
      <c r="E11" s="86">
        <v>4789734</v>
      </c>
      <c r="F11" s="86">
        <v>5564222</v>
      </c>
      <c r="G11" s="86">
        <v>4766569</v>
      </c>
      <c r="H11" s="86">
        <v>5086637</v>
      </c>
      <c r="I11" s="86">
        <v>5521548</v>
      </c>
      <c r="J11" s="86">
        <v>5526196</v>
      </c>
      <c r="K11" s="86">
        <v>4978002</v>
      </c>
      <c r="L11" s="86">
        <v>5215322</v>
      </c>
      <c r="M11" s="86">
        <v>5620956</v>
      </c>
      <c r="N11" s="86">
        <v>5847389</v>
      </c>
      <c r="O11" s="86">
        <v>6179313</v>
      </c>
      <c r="P11" s="86">
        <v>6270551</v>
      </c>
      <c r="Q11" s="86">
        <v>6497179</v>
      </c>
      <c r="R11" s="86">
        <v>3369967</v>
      </c>
      <c r="S11" s="86">
        <v>4440414</v>
      </c>
      <c r="T11" s="86">
        <v>4431885</v>
      </c>
      <c r="U11" s="86">
        <v>5578977</v>
      </c>
    </row>
    <row r="12" spans="1:21" x14ac:dyDescent="0.2">
      <c r="A12" s="7" t="s">
        <v>5</v>
      </c>
      <c r="B12" s="86">
        <v>1289274</v>
      </c>
      <c r="C12" s="86">
        <v>1036417</v>
      </c>
      <c r="D12" s="86">
        <v>1106857</v>
      </c>
      <c r="E12" s="86">
        <v>1308954</v>
      </c>
      <c r="F12" s="86">
        <v>1368317</v>
      </c>
      <c r="G12" s="86">
        <v>1680136</v>
      </c>
      <c r="H12" s="86">
        <v>1874984</v>
      </c>
      <c r="I12" s="86">
        <v>2159707</v>
      </c>
      <c r="J12" s="86">
        <v>2436825</v>
      </c>
      <c r="K12" s="86">
        <v>2293187</v>
      </c>
      <c r="L12" s="86">
        <v>1382735</v>
      </c>
      <c r="M12" s="86">
        <v>1281728</v>
      </c>
      <c r="N12" s="86">
        <v>1484560</v>
      </c>
      <c r="O12" s="86">
        <v>1414115</v>
      </c>
      <c r="P12" s="86">
        <v>1269763</v>
      </c>
      <c r="Q12" s="86">
        <v>1730826</v>
      </c>
      <c r="R12" s="86">
        <v>720732</v>
      </c>
      <c r="S12" s="86">
        <v>1302285</v>
      </c>
      <c r="T12" s="86">
        <v>1030500</v>
      </c>
      <c r="U12" s="86">
        <v>1622174</v>
      </c>
    </row>
    <row r="13" spans="1:21" x14ac:dyDescent="0.2">
      <c r="A13" s="7" t="s">
        <v>77</v>
      </c>
      <c r="B13" s="86">
        <v>7731485</v>
      </c>
      <c r="C13" s="86">
        <v>6748569</v>
      </c>
      <c r="D13" s="86">
        <v>7117577</v>
      </c>
      <c r="E13" s="86">
        <v>7177696</v>
      </c>
      <c r="F13" s="86">
        <v>6632702</v>
      </c>
      <c r="G13" s="86">
        <v>6884480</v>
      </c>
      <c r="H13" s="86">
        <v>7295734</v>
      </c>
      <c r="I13" s="86">
        <v>8575617</v>
      </c>
      <c r="J13" s="86">
        <v>7790269</v>
      </c>
      <c r="K13" s="86">
        <v>7799849</v>
      </c>
      <c r="L13" s="86">
        <v>7838192</v>
      </c>
      <c r="M13" s="86">
        <v>7643359</v>
      </c>
      <c r="N13" s="86">
        <v>8289600</v>
      </c>
      <c r="O13" s="86">
        <v>8163596</v>
      </c>
      <c r="P13" s="86">
        <v>9174391</v>
      </c>
      <c r="Q13" s="86">
        <v>8340111</v>
      </c>
      <c r="R13" s="86">
        <v>7657662</v>
      </c>
      <c r="S13" s="86">
        <v>8090841</v>
      </c>
      <c r="T13" s="86">
        <v>7717541</v>
      </c>
      <c r="U13" s="86">
        <v>7942314</v>
      </c>
    </row>
    <row r="14" spans="1:21" x14ac:dyDescent="0.2">
      <c r="A14" s="7" t="s">
        <v>78</v>
      </c>
      <c r="B14" s="86">
        <v>7837740</v>
      </c>
      <c r="C14" s="86">
        <v>7642731</v>
      </c>
      <c r="D14" s="86">
        <v>7822395</v>
      </c>
      <c r="E14" s="86">
        <v>6927584</v>
      </c>
      <c r="F14" s="86">
        <v>7778297</v>
      </c>
      <c r="G14" s="86">
        <v>7067121</v>
      </c>
      <c r="H14" s="86">
        <v>6966196</v>
      </c>
      <c r="I14" s="86">
        <v>8440777</v>
      </c>
      <c r="J14" s="86">
        <v>7227105</v>
      </c>
      <c r="K14" s="86">
        <v>7219749</v>
      </c>
      <c r="L14" s="86">
        <v>7990868</v>
      </c>
      <c r="M14" s="86">
        <v>7764111</v>
      </c>
      <c r="N14" s="86">
        <v>8365225</v>
      </c>
      <c r="O14" s="86">
        <v>8336828</v>
      </c>
      <c r="P14" s="86">
        <v>8423586</v>
      </c>
      <c r="Q14" s="86">
        <v>8702357</v>
      </c>
      <c r="R14" s="86">
        <v>7188480</v>
      </c>
      <c r="S14" s="86">
        <v>9428042</v>
      </c>
      <c r="T14" s="86">
        <v>8226500</v>
      </c>
      <c r="U14" s="86">
        <v>8626404</v>
      </c>
    </row>
    <row r="15" spans="1:21" x14ac:dyDescent="0.2">
      <c r="A15" s="7" t="s">
        <v>2</v>
      </c>
      <c r="B15" s="86">
        <v>21745559.629671481</v>
      </c>
      <c r="C15" s="86">
        <v>20452602.852231186</v>
      </c>
      <c r="D15" s="86">
        <v>21967302.462979328</v>
      </c>
      <c r="E15" s="86">
        <v>20826132.123555195</v>
      </c>
      <c r="F15" s="86">
        <v>21212934.622449107</v>
      </c>
      <c r="G15" s="86">
        <v>21473142.456907257</v>
      </c>
      <c r="H15" s="86">
        <v>21113987.104295418</v>
      </c>
      <c r="I15" s="86">
        <v>21338560.91923064</v>
      </c>
      <c r="J15" s="86">
        <v>22749729.583694555</v>
      </c>
      <c r="K15" s="86">
        <v>24077603.391379066</v>
      </c>
      <c r="L15" s="86">
        <v>23461820.991209649</v>
      </c>
      <c r="M15" s="86">
        <v>23199596.091220241</v>
      </c>
      <c r="N15" s="86">
        <v>22021759.373085994</v>
      </c>
      <c r="O15" s="86">
        <v>23422332.125964507</v>
      </c>
      <c r="P15" s="86">
        <v>23034546.31988389</v>
      </c>
      <c r="Q15" s="86">
        <v>22447185.289975166</v>
      </c>
      <c r="R15" s="86">
        <v>16539923.04191225</v>
      </c>
      <c r="S15" s="86">
        <v>19227903.823970832</v>
      </c>
      <c r="T15" s="86">
        <v>23293435.012907013</v>
      </c>
      <c r="U15" s="86">
        <v>22640921.675116979</v>
      </c>
    </row>
    <row r="16" spans="1:21" x14ac:dyDescent="0.2">
      <c r="A16" s="7" t="s">
        <v>75</v>
      </c>
      <c r="B16" s="86">
        <v>6808852</v>
      </c>
      <c r="C16" s="86">
        <v>7081248</v>
      </c>
      <c r="D16" s="86">
        <v>7547155</v>
      </c>
      <c r="E16" s="86">
        <v>7556329</v>
      </c>
      <c r="F16" s="86">
        <v>8280162</v>
      </c>
      <c r="G16" s="86">
        <v>8298753</v>
      </c>
      <c r="H16" s="86">
        <v>8826586</v>
      </c>
      <c r="I16" s="86">
        <v>8250753</v>
      </c>
      <c r="J16" s="86">
        <v>8918524</v>
      </c>
      <c r="K16" s="86">
        <v>8114959</v>
      </c>
      <c r="L16" s="86">
        <v>8231225</v>
      </c>
      <c r="M16" s="86">
        <v>8443858</v>
      </c>
      <c r="N16" s="86">
        <v>7734412</v>
      </c>
      <c r="O16" s="86">
        <v>8771108</v>
      </c>
      <c r="P16" s="86">
        <v>9154260</v>
      </c>
      <c r="Q16" s="86">
        <v>8619874</v>
      </c>
      <c r="R16" s="86">
        <v>6419780</v>
      </c>
      <c r="S16" s="86">
        <v>8767926</v>
      </c>
      <c r="T16" s="86">
        <v>8893501</v>
      </c>
      <c r="U16" s="86">
        <v>10529457</v>
      </c>
    </row>
    <row r="17" spans="1:21" x14ac:dyDescent="0.2">
      <c r="A17" s="7" t="s">
        <v>79</v>
      </c>
      <c r="B17" s="86">
        <v>14828885</v>
      </c>
      <c r="C17" s="86">
        <v>14387867</v>
      </c>
      <c r="D17" s="86">
        <v>14639432</v>
      </c>
      <c r="E17" s="86">
        <v>14625514</v>
      </c>
      <c r="F17" s="86">
        <v>14521523</v>
      </c>
      <c r="G17" s="86">
        <v>15162426</v>
      </c>
      <c r="H17" s="86">
        <v>15008366</v>
      </c>
      <c r="I17" s="86">
        <v>16709148</v>
      </c>
      <c r="J17" s="86">
        <v>16008406</v>
      </c>
      <c r="K17" s="86">
        <v>14650547</v>
      </c>
      <c r="L17" s="86">
        <v>15935936</v>
      </c>
      <c r="M17" s="86">
        <v>16757617</v>
      </c>
      <c r="N17" s="86">
        <v>16752402</v>
      </c>
      <c r="O17" s="86">
        <v>16728559</v>
      </c>
      <c r="P17" s="86">
        <v>17153214</v>
      </c>
      <c r="Q17" s="86">
        <v>18260024</v>
      </c>
      <c r="R17" s="86">
        <v>15705708</v>
      </c>
      <c r="S17" s="86">
        <v>11973352</v>
      </c>
      <c r="T17" s="86">
        <v>16370204</v>
      </c>
      <c r="U17" s="86">
        <v>16611123</v>
      </c>
    </row>
    <row r="18" spans="1:21" x14ac:dyDescent="0.2">
      <c r="A18" s="7" t="s">
        <v>80</v>
      </c>
      <c r="B18" s="86">
        <v>14562780</v>
      </c>
      <c r="C18" s="86">
        <v>13742202</v>
      </c>
      <c r="D18" s="86">
        <v>14299655</v>
      </c>
      <c r="E18" s="86">
        <v>14794143</v>
      </c>
      <c r="F18" s="86">
        <v>15130793</v>
      </c>
      <c r="G18" s="86">
        <v>14963466</v>
      </c>
      <c r="H18" s="86">
        <v>15214095</v>
      </c>
      <c r="I18" s="86">
        <v>15920375</v>
      </c>
      <c r="J18" s="86">
        <v>15591693</v>
      </c>
      <c r="K18" s="86">
        <v>14780410</v>
      </c>
      <c r="L18" s="86">
        <v>15406493</v>
      </c>
      <c r="M18" s="86">
        <v>14290341</v>
      </c>
      <c r="N18" s="86">
        <v>15153885</v>
      </c>
      <c r="O18" s="86">
        <v>15171271</v>
      </c>
      <c r="P18" s="86">
        <v>14941725</v>
      </c>
      <c r="Q18" s="86">
        <v>16397446</v>
      </c>
      <c r="R18" s="86">
        <v>9751583</v>
      </c>
      <c r="S18" s="86">
        <v>10680593</v>
      </c>
      <c r="T18" s="86">
        <v>13570896</v>
      </c>
      <c r="U18" s="86">
        <v>15780953</v>
      </c>
    </row>
    <row r="19" spans="1:21" x14ac:dyDescent="0.2">
      <c r="A19" s="7" t="s">
        <v>3</v>
      </c>
      <c r="B19" s="86">
        <v>7899531</v>
      </c>
      <c r="C19" s="86">
        <v>6557923</v>
      </c>
      <c r="D19" s="86">
        <v>8286539</v>
      </c>
      <c r="E19" s="86">
        <v>8324041</v>
      </c>
      <c r="F19" s="86">
        <v>8436872</v>
      </c>
      <c r="G19" s="86">
        <v>8613425</v>
      </c>
      <c r="H19" s="86">
        <v>8896089</v>
      </c>
      <c r="I19" s="86">
        <v>9219208</v>
      </c>
      <c r="J19" s="86">
        <v>8694291</v>
      </c>
      <c r="K19" s="86">
        <v>8493136</v>
      </c>
      <c r="L19" s="86">
        <v>9209784</v>
      </c>
      <c r="M19" s="86">
        <v>10299933</v>
      </c>
      <c r="N19" s="86">
        <v>9463296</v>
      </c>
      <c r="O19" s="86">
        <v>9514103</v>
      </c>
      <c r="P19" s="86">
        <v>9484441</v>
      </c>
      <c r="Q19" s="86">
        <v>10130900</v>
      </c>
      <c r="R19" s="86">
        <v>7130798</v>
      </c>
      <c r="S19" s="86">
        <v>8623707</v>
      </c>
      <c r="T19" s="86">
        <v>9414868</v>
      </c>
      <c r="U19" s="86">
        <v>9142386</v>
      </c>
    </row>
    <row r="20" spans="1:21" x14ac:dyDescent="0.2">
      <c r="A20" s="7" t="s">
        <v>4</v>
      </c>
      <c r="B20" s="86">
        <v>13603843</v>
      </c>
      <c r="C20" s="86">
        <v>12490661</v>
      </c>
      <c r="D20" s="86">
        <v>13717627</v>
      </c>
      <c r="E20" s="86">
        <v>13470737</v>
      </c>
      <c r="F20" s="86">
        <v>14011035</v>
      </c>
      <c r="G20" s="86">
        <v>12621427</v>
      </c>
      <c r="H20" s="86">
        <v>13379078</v>
      </c>
      <c r="I20" s="86">
        <v>13799807</v>
      </c>
      <c r="J20" s="86">
        <v>13696443</v>
      </c>
      <c r="K20" s="86">
        <v>12899824</v>
      </c>
      <c r="L20" s="86">
        <v>13549297</v>
      </c>
      <c r="M20" s="86">
        <v>12895740</v>
      </c>
      <c r="N20" s="86">
        <v>12618433</v>
      </c>
      <c r="O20" s="86">
        <v>11712875</v>
      </c>
      <c r="P20" s="86">
        <v>12189617</v>
      </c>
      <c r="Q20" s="86">
        <v>13094564</v>
      </c>
      <c r="R20" s="86">
        <v>8512585</v>
      </c>
      <c r="S20" s="86">
        <v>10425501</v>
      </c>
      <c r="T20" s="86">
        <v>11301627</v>
      </c>
      <c r="U20" s="86">
        <v>12217822</v>
      </c>
    </row>
    <row r="21" spans="1:21" s="49" customFormat="1" x14ac:dyDescent="0.2">
      <c r="A21" s="50" t="s">
        <v>0</v>
      </c>
      <c r="B21" s="95">
        <v>143947112.62967148</v>
      </c>
      <c r="C21" s="95">
        <v>134077273.85223119</v>
      </c>
      <c r="D21" s="95">
        <v>144309939.46297932</v>
      </c>
      <c r="E21" s="95">
        <v>138812434.12355518</v>
      </c>
      <c r="F21" s="95">
        <v>143452552.6224491</v>
      </c>
      <c r="G21" s="95">
        <v>141920808.45690727</v>
      </c>
      <c r="H21" s="95">
        <v>143101548.10429543</v>
      </c>
      <c r="I21" s="95">
        <v>154091007.91923064</v>
      </c>
      <c r="J21" s="95">
        <v>148713207.58369455</v>
      </c>
      <c r="K21" s="95">
        <v>142635795.39137906</v>
      </c>
      <c r="L21" s="95">
        <v>149330212.99120966</v>
      </c>
      <c r="M21" s="95">
        <v>150176811.09122026</v>
      </c>
      <c r="N21" s="95">
        <v>152196101.37308598</v>
      </c>
      <c r="O21" s="95">
        <v>152444811.12596452</v>
      </c>
      <c r="P21" s="95">
        <v>155259212.31988388</v>
      </c>
      <c r="Q21" s="95">
        <v>160744608.28997517</v>
      </c>
      <c r="R21" s="95">
        <v>111660465.04191226</v>
      </c>
      <c r="S21" s="95">
        <v>123906233.82397082</v>
      </c>
      <c r="T21" s="95">
        <v>143809804.01290703</v>
      </c>
      <c r="U21" s="95">
        <v>155494224.67511699</v>
      </c>
    </row>
  </sheetData>
  <phoneticPr fontId="21" type="noConversion"/>
  <hyperlinks>
    <hyperlink ref="A2" location="Sommaire!A1" display="Retour au menu &quot;Exploitation des films&quot;" xr:uid="{00000000-0004-0000-1B00-000000000000}"/>
  </hyperlinks>
  <pageMargins left="0.78740157499999996" right="0.78740157499999996" top="0.984251969" bottom="0.984251969" header="0.4921259845" footer="0.492125984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21"/>
  <sheetViews>
    <sheetView workbookViewId="0"/>
  </sheetViews>
  <sheetFormatPr baseColWidth="10" defaultColWidth="5.5703125" defaultRowHeight="12" x14ac:dyDescent="0.2"/>
  <cols>
    <col min="1" max="1" width="29.85546875" style="47" customWidth="1"/>
    <col min="2" max="2" width="5" style="47" bestFit="1" customWidth="1"/>
    <col min="3" max="16" width="5" style="48" bestFit="1" customWidth="1"/>
    <col min="17" max="17" width="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86</v>
      </c>
    </row>
    <row r="6" spans="1:21" ht="3" customHeight="1" x14ac:dyDescent="0.2"/>
    <row r="7" spans="1:21" s="49" customFormat="1" x14ac:dyDescent="0.2">
      <c r="A7" s="5"/>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96">
        <v>5.0517787217599093</v>
      </c>
      <c r="C8" s="96">
        <v>5.052367886510031</v>
      </c>
      <c r="D8" s="96">
        <v>5.170177335204496</v>
      </c>
      <c r="E8" s="96">
        <v>5.1723346136541819</v>
      </c>
      <c r="F8" s="96">
        <v>5.2641434121108679</v>
      </c>
      <c r="G8" s="96">
        <v>5.1926097395310071</v>
      </c>
      <c r="H8" s="96">
        <v>5.2342709469872144</v>
      </c>
      <c r="I8" s="96">
        <v>5.3216887639885586</v>
      </c>
      <c r="J8" s="96">
        <v>5.2936089119374268</v>
      </c>
      <c r="K8" s="96">
        <v>5.232749109656444</v>
      </c>
      <c r="L8" s="96">
        <v>5.1831801799417159</v>
      </c>
      <c r="M8" s="96">
        <v>5.1683528720691898</v>
      </c>
      <c r="N8" s="96">
        <v>5.1982598429886666</v>
      </c>
      <c r="O8" s="96">
        <v>5.1852117678639242</v>
      </c>
      <c r="P8" s="96">
        <v>5.1909978256503093</v>
      </c>
      <c r="Q8" s="96">
        <v>5.2248349303803261</v>
      </c>
      <c r="R8" s="96">
        <v>5.5755513420757152</v>
      </c>
      <c r="S8" s="96">
        <v>5.5010647805749366</v>
      </c>
      <c r="T8" s="96">
        <v>5.267191703051453</v>
      </c>
      <c r="U8" s="96">
        <v>5.4142475881874095</v>
      </c>
    </row>
    <row r="9" spans="1:21" x14ac:dyDescent="0.2">
      <c r="A9" s="7" t="s">
        <v>73</v>
      </c>
      <c r="B9" s="96">
        <v>4.8417323496120925</v>
      </c>
      <c r="C9" s="96">
        <v>4.8437612341314962</v>
      </c>
      <c r="D9" s="96">
        <v>4.8881569481108755</v>
      </c>
      <c r="E9" s="96">
        <v>4.8282593483975527</v>
      </c>
      <c r="F9" s="96">
        <v>4.979381205725514</v>
      </c>
      <c r="G9" s="96">
        <v>5.0401570133996119</v>
      </c>
      <c r="H9" s="96">
        <v>4.9752578739121098</v>
      </c>
      <c r="I9" s="96">
        <v>5.1958398675878952</v>
      </c>
      <c r="J9" s="96">
        <v>5.2543685852772315</v>
      </c>
      <c r="K9" s="96">
        <v>5.1593946694236372</v>
      </c>
      <c r="L9" s="96">
        <v>5.135305131993138</v>
      </c>
      <c r="M9" s="96">
        <v>5.1129235169962231</v>
      </c>
      <c r="N9" s="96">
        <v>5.1095307606891991</v>
      </c>
      <c r="O9" s="96">
        <v>5.1195071593663677</v>
      </c>
      <c r="P9" s="96">
        <v>5.1371907078928256</v>
      </c>
      <c r="Q9" s="96">
        <v>5.2194397753335373</v>
      </c>
      <c r="R9" s="96">
        <v>5.5606665799930743</v>
      </c>
      <c r="S9" s="96">
        <v>5.5997989139903597</v>
      </c>
      <c r="T9" s="96">
        <v>5.2041477829997778</v>
      </c>
      <c r="U9" s="96">
        <v>5.4076098436839883</v>
      </c>
    </row>
    <row r="10" spans="1:21" x14ac:dyDescent="0.2">
      <c r="A10" s="7" t="s">
        <v>1</v>
      </c>
      <c r="B10" s="96">
        <v>4.6693532182910884</v>
      </c>
      <c r="C10" s="96">
        <v>4.6836965327490896</v>
      </c>
      <c r="D10" s="96">
        <v>4.6421665516380566</v>
      </c>
      <c r="E10" s="96">
        <v>4.6997259913854119</v>
      </c>
      <c r="F10" s="96">
        <v>4.7141127523862307</v>
      </c>
      <c r="G10" s="96">
        <v>4.7323988920550359</v>
      </c>
      <c r="H10" s="96">
        <v>4.8311592550072788</v>
      </c>
      <c r="I10" s="96">
        <v>4.9215219562037014</v>
      </c>
      <c r="J10" s="96">
        <v>4.9337687917901993</v>
      </c>
      <c r="K10" s="96">
        <v>4.8801942944148511</v>
      </c>
      <c r="L10" s="96">
        <v>4.8372795762469858</v>
      </c>
      <c r="M10" s="96">
        <v>4.8426676901782892</v>
      </c>
      <c r="N10" s="96">
        <v>4.8788125560945685</v>
      </c>
      <c r="O10" s="96">
        <v>4.891203926407087</v>
      </c>
      <c r="P10" s="96">
        <v>4.9011549540056611</v>
      </c>
      <c r="Q10" s="96">
        <v>4.9987300931018952</v>
      </c>
      <c r="R10" s="96">
        <v>5.6215048886697891</v>
      </c>
      <c r="S10" s="96">
        <v>5.4754290660266864</v>
      </c>
      <c r="T10" s="96">
        <v>5.080883627248749</v>
      </c>
      <c r="U10" s="96">
        <v>5.1670021090457627</v>
      </c>
    </row>
    <row r="11" spans="1:21" x14ac:dyDescent="0.2">
      <c r="A11" s="7" t="s">
        <v>74</v>
      </c>
      <c r="B11" s="96">
        <v>4.8432442763318422</v>
      </c>
      <c r="C11" s="96">
        <v>4.8516984761515598</v>
      </c>
      <c r="D11" s="96">
        <v>4.9822185316417471</v>
      </c>
      <c r="E11" s="96">
        <v>4.886366789631758</v>
      </c>
      <c r="F11" s="96">
        <v>5.0644517703939815</v>
      </c>
      <c r="G11" s="96">
        <v>4.9619042860280667</v>
      </c>
      <c r="H11" s="96">
        <v>5.0788612634057255</v>
      </c>
      <c r="I11" s="96">
        <v>5.2752265705163115</v>
      </c>
      <c r="J11" s="96">
        <v>5.3613765617390188</v>
      </c>
      <c r="K11" s="96">
        <v>5.3101576725773878</v>
      </c>
      <c r="L11" s="96">
        <v>5.2426519445871325</v>
      </c>
      <c r="M11" s="96">
        <v>5.3478213712830875</v>
      </c>
      <c r="N11" s="96">
        <v>5.320567671444274</v>
      </c>
      <c r="O11" s="96">
        <v>5.3182143272098221</v>
      </c>
      <c r="P11" s="96">
        <v>5.4201978414467806</v>
      </c>
      <c r="Q11" s="96">
        <v>5.3767947671830081</v>
      </c>
      <c r="R11" s="96">
        <v>5.5518859298676269</v>
      </c>
      <c r="S11" s="96">
        <v>5.6610639258112796</v>
      </c>
      <c r="T11" s="96">
        <v>5.1498036818798205</v>
      </c>
      <c r="U11" s="96">
        <v>5.3651386681053257</v>
      </c>
    </row>
    <row r="12" spans="1:21" x14ac:dyDescent="0.2">
      <c r="A12" s="7" t="s">
        <v>5</v>
      </c>
      <c r="B12" s="96">
        <v>5.6212296933178703</v>
      </c>
      <c r="C12" s="96">
        <v>5.7893599074968858</v>
      </c>
      <c r="D12" s="96">
        <v>6.140710905469656</v>
      </c>
      <c r="E12" s="96">
        <v>6.76703320563922</v>
      </c>
      <c r="F12" s="96">
        <v>6.9553042240634371</v>
      </c>
      <c r="G12" s="96">
        <v>6.8072686019893442</v>
      </c>
      <c r="H12" s="96">
        <v>6.9050519632611271</v>
      </c>
      <c r="I12" s="96">
        <v>7.0834451204513025</v>
      </c>
      <c r="J12" s="96">
        <v>6.9301813011020261</v>
      </c>
      <c r="K12" s="96">
        <v>6.8377413737580959</v>
      </c>
      <c r="L12" s="96">
        <v>6.6415698819370395</v>
      </c>
      <c r="M12" s="96">
        <v>6.3190360685479892</v>
      </c>
      <c r="N12" s="96">
        <v>6.2192506200147459</v>
      </c>
      <c r="O12" s="96">
        <v>6.2103758421094239</v>
      </c>
      <c r="P12" s="96">
        <v>6.179947923003918</v>
      </c>
      <c r="Q12" s="96">
        <v>6.2399316458708123</v>
      </c>
      <c r="R12" s="96">
        <v>6.4905082669932641</v>
      </c>
      <c r="S12" s="96">
        <v>6.8572353802247337</v>
      </c>
      <c r="T12" s="96">
        <v>6.2090656576307337</v>
      </c>
      <c r="U12" s="96">
        <v>6.4091456837730094</v>
      </c>
    </row>
    <row r="13" spans="1:21" x14ac:dyDescent="0.2">
      <c r="A13" s="7" t="s">
        <v>77</v>
      </c>
      <c r="B13" s="96">
        <v>4.6639719756965059</v>
      </c>
      <c r="C13" s="96">
        <v>4.7749928359919762</v>
      </c>
      <c r="D13" s="96">
        <v>4.7379664941024853</v>
      </c>
      <c r="E13" s="96">
        <v>4.7549494177292004</v>
      </c>
      <c r="F13" s="96">
        <v>4.7564731243250069</v>
      </c>
      <c r="G13" s="96">
        <v>4.861917470397267</v>
      </c>
      <c r="H13" s="96">
        <v>4.9603578441237746</v>
      </c>
      <c r="I13" s="96">
        <v>5.1523186168867339</v>
      </c>
      <c r="J13" s="96">
        <v>5.1851783566547374</v>
      </c>
      <c r="K13" s="96">
        <v>5.169070993925561</v>
      </c>
      <c r="L13" s="96">
        <v>4.9667121842416257</v>
      </c>
      <c r="M13" s="96">
        <v>5.0016091036396233</v>
      </c>
      <c r="N13" s="96">
        <v>4.9657234731310851</v>
      </c>
      <c r="O13" s="96">
        <v>5.0302334207896209</v>
      </c>
      <c r="P13" s="96">
        <v>5.0654108030989677</v>
      </c>
      <c r="Q13" s="96">
        <v>4.9931276559313851</v>
      </c>
      <c r="R13" s="96">
        <v>5.7856640963221864</v>
      </c>
      <c r="S13" s="96">
        <v>5.6431402171092824</v>
      </c>
      <c r="T13" s="96">
        <v>5.186948249082417</v>
      </c>
      <c r="U13" s="96">
        <v>5.181815690716161</v>
      </c>
    </row>
    <row r="14" spans="1:21" x14ac:dyDescent="0.2">
      <c r="A14" s="7" t="s">
        <v>78</v>
      </c>
      <c r="B14" s="96">
        <v>4.0067029384655735</v>
      </c>
      <c r="C14" s="96">
        <v>4.1581304022097676</v>
      </c>
      <c r="D14" s="96">
        <v>4.1167769926836435</v>
      </c>
      <c r="E14" s="96">
        <v>4.0157020596780288</v>
      </c>
      <c r="F14" s="96">
        <v>4.1670311385021543</v>
      </c>
      <c r="G14" s="96">
        <v>4.15629874025195</v>
      </c>
      <c r="H14" s="96">
        <v>4.1535692203303327</v>
      </c>
      <c r="I14" s="96">
        <v>4.3476328442696621</v>
      </c>
      <c r="J14" s="96">
        <v>4.2949481755203989</v>
      </c>
      <c r="K14" s="96">
        <v>4.3968944178814882</v>
      </c>
      <c r="L14" s="96">
        <v>4.3704730318052745</v>
      </c>
      <c r="M14" s="96">
        <v>4.4043747000541176</v>
      </c>
      <c r="N14" s="96">
        <v>4.3981504605446826</v>
      </c>
      <c r="O14" s="96">
        <v>4.4043692751791736</v>
      </c>
      <c r="P14" s="96">
        <v>4.4277312386430001</v>
      </c>
      <c r="Q14" s="96">
        <v>4.4282071636110132</v>
      </c>
      <c r="R14" s="96">
        <v>5.3102067651121736</v>
      </c>
      <c r="S14" s="96">
        <v>5.4314285204031956</v>
      </c>
      <c r="T14" s="96">
        <v>4.7226298156300013</v>
      </c>
      <c r="U14" s="96">
        <v>4.5856906148715924</v>
      </c>
    </row>
    <row r="15" spans="1:21" x14ac:dyDescent="0.2">
      <c r="A15" s="7" t="s">
        <v>2</v>
      </c>
      <c r="B15" s="96">
        <v>4.4894554676676579</v>
      </c>
      <c r="C15" s="96">
        <v>4.4414342947212937</v>
      </c>
      <c r="D15" s="96">
        <v>4.5519561268138862</v>
      </c>
      <c r="E15" s="96">
        <v>4.5526649443058753</v>
      </c>
      <c r="F15" s="96">
        <v>4.5695584965352261</v>
      </c>
      <c r="G15" s="96">
        <v>4.5635602960649271</v>
      </c>
      <c r="H15" s="96">
        <v>4.5820083812538384</v>
      </c>
      <c r="I15" s="96">
        <v>4.6928719635150928</v>
      </c>
      <c r="J15" s="96">
        <v>4.7674596933369981</v>
      </c>
      <c r="K15" s="96">
        <v>4.8394125801770702</v>
      </c>
      <c r="L15" s="96">
        <v>4.7152117038224004</v>
      </c>
      <c r="M15" s="96">
        <v>4.8156964991958962</v>
      </c>
      <c r="N15" s="96">
        <v>4.6302637403987221</v>
      </c>
      <c r="O15" s="96">
        <v>4.7273144420714202</v>
      </c>
      <c r="P15" s="96">
        <v>4.7974402736340238</v>
      </c>
      <c r="Q15" s="96">
        <v>4.7146765777926039</v>
      </c>
      <c r="R15" s="96">
        <v>5.2464056905751821</v>
      </c>
      <c r="S15" s="96">
        <v>5.2641187947971693</v>
      </c>
      <c r="T15" s="96">
        <v>4.8472266845450296</v>
      </c>
      <c r="U15" s="96">
        <v>4.7756795448714593</v>
      </c>
    </row>
    <row r="16" spans="1:21" x14ac:dyDescent="0.2">
      <c r="A16" s="7" t="s">
        <v>75</v>
      </c>
      <c r="B16" s="96">
        <v>4.5887008619585803</v>
      </c>
      <c r="C16" s="96">
        <v>4.7172563197096604</v>
      </c>
      <c r="D16" s="96">
        <v>4.7047571492512565</v>
      </c>
      <c r="E16" s="96">
        <v>4.7804414060819544</v>
      </c>
      <c r="F16" s="96">
        <v>4.9181903551897479</v>
      </c>
      <c r="G16" s="96">
        <v>4.9001303748631599</v>
      </c>
      <c r="H16" s="96">
        <v>5.0043945713917992</v>
      </c>
      <c r="I16" s="96">
        <v>5.007630933045891</v>
      </c>
      <c r="J16" s="96">
        <v>5.1585468767984874</v>
      </c>
      <c r="K16" s="96">
        <v>5.1224269379788687</v>
      </c>
      <c r="L16" s="96">
        <v>4.96014696240732</v>
      </c>
      <c r="M16" s="96">
        <v>4.9848268387023644</v>
      </c>
      <c r="N16" s="96">
        <v>4.9078865294130711</v>
      </c>
      <c r="O16" s="96">
        <v>5.0249658265282386</v>
      </c>
      <c r="P16" s="96">
        <v>5.0977675486248284</v>
      </c>
      <c r="Q16" s="96">
        <v>4.985309316360671</v>
      </c>
      <c r="R16" s="96">
        <v>5.3414350648108009</v>
      </c>
      <c r="S16" s="96">
        <v>5.4548444192824901</v>
      </c>
      <c r="T16" s="96">
        <v>5.31218196946429</v>
      </c>
      <c r="U16" s="96">
        <v>5.4511468189131937</v>
      </c>
    </row>
    <row r="17" spans="1:21" x14ac:dyDescent="0.2">
      <c r="A17" s="7" t="s">
        <v>79</v>
      </c>
      <c r="B17" s="96">
        <v>4.5548826300020702</v>
      </c>
      <c r="C17" s="96">
        <v>4.6317896038089961</v>
      </c>
      <c r="D17" s="96">
        <v>4.6891182930434683</v>
      </c>
      <c r="E17" s="96">
        <v>4.7120480821430126</v>
      </c>
      <c r="F17" s="96">
        <v>4.7853043951640544</v>
      </c>
      <c r="G17" s="96">
        <v>4.8634852715465877</v>
      </c>
      <c r="H17" s="96">
        <v>4.8848393360582056</v>
      </c>
      <c r="I17" s="96">
        <v>5.0713355683554378</v>
      </c>
      <c r="J17" s="96">
        <v>5.131044080730482</v>
      </c>
      <c r="K17" s="96">
        <v>5.0624216476962518</v>
      </c>
      <c r="L17" s="96">
        <v>5.0479570516467378</v>
      </c>
      <c r="M17" s="96">
        <v>5.0899515656864178</v>
      </c>
      <c r="N17" s="96">
        <v>5.0481804596831763</v>
      </c>
      <c r="O17" s="96">
        <v>5.0402635142972931</v>
      </c>
      <c r="P17" s="96">
        <v>5.0411590083326647</v>
      </c>
      <c r="Q17" s="96">
        <v>5.1075918687020554</v>
      </c>
      <c r="R17" s="96">
        <v>5.7791567484665967</v>
      </c>
      <c r="S17" s="96">
        <v>5.4102980162823808</v>
      </c>
      <c r="T17" s="96">
        <v>5.2617415408192914</v>
      </c>
      <c r="U17" s="96">
        <v>5.2693760192666579</v>
      </c>
    </row>
    <row r="18" spans="1:21" x14ac:dyDescent="0.2">
      <c r="A18" s="7" t="s">
        <v>80</v>
      </c>
      <c r="B18" s="96">
        <v>4.6384070877638228</v>
      </c>
      <c r="C18" s="96">
        <v>4.6511351317322767</v>
      </c>
      <c r="D18" s="96">
        <v>4.6566606834188917</v>
      </c>
      <c r="E18" s="96">
        <v>4.7037164214837643</v>
      </c>
      <c r="F18" s="96">
        <v>4.8208687113343105</v>
      </c>
      <c r="G18" s="96">
        <v>4.8713781993162772</v>
      </c>
      <c r="H18" s="96">
        <v>4.9190896604704761</v>
      </c>
      <c r="I18" s="96">
        <v>5.0426508895381392</v>
      </c>
      <c r="J18" s="96">
        <v>5.1686603683704373</v>
      </c>
      <c r="K18" s="96">
        <v>5.1561991981948916</v>
      </c>
      <c r="L18" s="96">
        <v>5.1090938695488379</v>
      </c>
      <c r="M18" s="96">
        <v>5.0413603939857898</v>
      </c>
      <c r="N18" s="96">
        <v>5.0379142996202084</v>
      </c>
      <c r="O18" s="96">
        <v>5.0448146177634419</v>
      </c>
      <c r="P18" s="96">
        <v>4.9917181788813227</v>
      </c>
      <c r="Q18" s="96">
        <v>5.0345816025542813</v>
      </c>
      <c r="R18" s="96">
        <v>5.3851038521264121</v>
      </c>
      <c r="S18" s="96">
        <v>5.2162336000562615</v>
      </c>
      <c r="T18" s="96">
        <v>5.0420018955486556</v>
      </c>
      <c r="U18" s="96">
        <v>5.1444022796997126</v>
      </c>
    </row>
    <row r="19" spans="1:21" x14ac:dyDescent="0.2">
      <c r="A19" s="7" t="s">
        <v>3</v>
      </c>
      <c r="B19" s="96">
        <v>4.5796294106188782</v>
      </c>
      <c r="C19" s="96">
        <v>4.5403785493327131</v>
      </c>
      <c r="D19" s="96">
        <v>4.6838700743005885</v>
      </c>
      <c r="E19" s="96">
        <v>4.6957168999846557</v>
      </c>
      <c r="F19" s="96">
        <v>4.7710338377009567</v>
      </c>
      <c r="G19" s="96">
        <v>4.7797871537558292</v>
      </c>
      <c r="H19" s="96">
        <v>4.7665297160364046</v>
      </c>
      <c r="I19" s="96">
        <v>4.8441606823181882</v>
      </c>
      <c r="J19" s="96">
        <v>4.8175130185967285</v>
      </c>
      <c r="K19" s="96">
        <v>4.8094490882125935</v>
      </c>
      <c r="L19" s="96">
        <v>4.8056805415466304</v>
      </c>
      <c r="M19" s="96">
        <v>4.8974584402777213</v>
      </c>
      <c r="N19" s="96">
        <v>4.712681812047415</v>
      </c>
      <c r="O19" s="96">
        <v>4.6928810445961915</v>
      </c>
      <c r="P19" s="96">
        <v>4.7902475216520841</v>
      </c>
      <c r="Q19" s="96">
        <v>4.7808755539636447</v>
      </c>
      <c r="R19" s="96">
        <v>5.4058792402595142</v>
      </c>
      <c r="S19" s="96">
        <v>5.4363863193077702</v>
      </c>
      <c r="T19" s="96">
        <v>4.9758145070677111</v>
      </c>
      <c r="U19" s="96">
        <v>4.9035349872991896</v>
      </c>
    </row>
    <row r="20" spans="1:21" x14ac:dyDescent="0.2">
      <c r="A20" s="7" t="s">
        <v>4</v>
      </c>
      <c r="B20" s="96">
        <v>4.940922892528965</v>
      </c>
      <c r="C20" s="96">
        <v>4.977546832889602</v>
      </c>
      <c r="D20" s="96">
        <v>5.0181819844636255</v>
      </c>
      <c r="E20" s="96">
        <v>5.049683240617175</v>
      </c>
      <c r="F20" s="96">
        <v>5.1538063989288529</v>
      </c>
      <c r="G20" s="96">
        <v>5.1023144990817277</v>
      </c>
      <c r="H20" s="96">
        <v>5.1929351032448379</v>
      </c>
      <c r="I20" s="96">
        <v>5.262407920873633</v>
      </c>
      <c r="J20" s="96">
        <v>5.3648488423605665</v>
      </c>
      <c r="K20" s="96">
        <v>5.4101603358539156</v>
      </c>
      <c r="L20" s="96">
        <v>5.3151569072576645</v>
      </c>
      <c r="M20" s="96">
        <v>5.298391838274175</v>
      </c>
      <c r="N20" s="96">
        <v>5.3469386457937844</v>
      </c>
      <c r="O20" s="96">
        <v>5.3119084526140785</v>
      </c>
      <c r="P20" s="96">
        <v>5.3137393029846365</v>
      </c>
      <c r="Q20" s="96">
        <v>5.3735331038306215</v>
      </c>
      <c r="R20" s="96">
        <v>5.7457601606974356</v>
      </c>
      <c r="S20" s="96">
        <v>5.8315639978498366</v>
      </c>
      <c r="T20" s="96">
        <v>5.4194360953453264</v>
      </c>
      <c r="U20" s="96">
        <v>5.4596982777882044</v>
      </c>
    </row>
    <row r="21" spans="1:21" s="49" customFormat="1" x14ac:dyDescent="0.2">
      <c r="A21" s="50" t="s">
        <v>0</v>
      </c>
      <c r="B21" s="102">
        <v>4.6836036287847618</v>
      </c>
      <c r="C21" s="102">
        <v>4.7066295598289054</v>
      </c>
      <c r="D21" s="102">
        <v>4.7661107330924013</v>
      </c>
      <c r="E21" s="102">
        <v>4.7772709554613284</v>
      </c>
      <c r="F21" s="102">
        <v>4.861709455722222</v>
      </c>
      <c r="G21" s="102">
        <v>4.8649225546665589</v>
      </c>
      <c r="H21" s="102">
        <v>4.910987923267836</v>
      </c>
      <c r="I21" s="102">
        <v>5.0329736529974305</v>
      </c>
      <c r="J21" s="102">
        <v>5.0797676196964572</v>
      </c>
      <c r="K21" s="102">
        <v>5.0643254313019996</v>
      </c>
      <c r="L21" s="102">
        <v>4.9841128154989569</v>
      </c>
      <c r="M21" s="102">
        <v>5.0082830756894205</v>
      </c>
      <c r="N21" s="102">
        <v>4.9657453776916158</v>
      </c>
      <c r="O21" s="102">
        <v>4.9815704772344001</v>
      </c>
      <c r="P21" s="102">
        <v>5.011237119018733</v>
      </c>
      <c r="Q21" s="102">
        <v>5.0224711573304583</v>
      </c>
      <c r="R21" s="102">
        <v>5.5251908279938471</v>
      </c>
      <c r="S21" s="102">
        <v>5.4688243520728701</v>
      </c>
      <c r="T21" s="102">
        <v>5.1165453593175325</v>
      </c>
      <c r="U21" s="102">
        <v>5.1706205804138987</v>
      </c>
    </row>
  </sheetData>
  <phoneticPr fontId="21" type="noConversion"/>
  <hyperlinks>
    <hyperlink ref="A2" location="Sommaire!A1" display="Retour au menu &quot;Exploitation des films&quot;" xr:uid="{00000000-0004-0000-1C00-000000000000}"/>
  </hyperlinks>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workbookViewId="0">
      <selection activeCell="A6" sqref="A6"/>
    </sheetView>
  </sheetViews>
  <sheetFormatPr baseColWidth="10" defaultColWidth="11.42578125" defaultRowHeight="12.75" x14ac:dyDescent="0.2"/>
  <cols>
    <col min="1" max="1" width="30" style="42" customWidth="1"/>
    <col min="2" max="2" width="9.140625" style="56" bestFit="1" customWidth="1"/>
    <col min="3" max="21" width="7.42578125" style="56" bestFit="1" customWidth="1"/>
    <col min="22" max="22" width="7.42578125" style="56" customWidth="1"/>
    <col min="23" max="27" width="7.42578125" style="56" bestFit="1" customWidth="1"/>
    <col min="28" max="28" width="7.42578125" style="42" bestFit="1" customWidth="1"/>
    <col min="29" max="30" width="7.42578125" style="42" customWidth="1"/>
    <col min="31" max="31" width="6.7109375" style="42" bestFit="1" customWidth="1"/>
    <col min="32" max="33" width="8.5703125" style="42" bestFit="1" customWidth="1"/>
    <col min="34" max="50" width="5" style="42" bestFit="1" customWidth="1"/>
    <col min="51" max="16384" width="11.42578125" style="42"/>
  </cols>
  <sheetData>
    <row r="1" spans="1:50" s="36" customFormat="1" x14ac:dyDescent="0.2">
      <c r="B1" s="51"/>
      <c r="C1" s="51"/>
      <c r="D1" s="51"/>
      <c r="E1" s="51"/>
      <c r="F1" s="51"/>
      <c r="G1" s="51"/>
      <c r="H1" s="51"/>
      <c r="I1" s="51"/>
      <c r="J1" s="51"/>
      <c r="K1" s="51"/>
      <c r="L1" s="51"/>
      <c r="M1" s="51"/>
      <c r="N1" s="51"/>
      <c r="O1" s="51"/>
      <c r="P1" s="51"/>
      <c r="Q1" s="51"/>
      <c r="R1" s="52"/>
      <c r="S1" s="52"/>
      <c r="T1" s="52"/>
      <c r="U1" s="52"/>
      <c r="V1" s="52"/>
      <c r="W1" s="52"/>
      <c r="X1" s="52"/>
      <c r="Y1" s="52"/>
      <c r="Z1" s="52"/>
      <c r="AA1" s="52"/>
    </row>
    <row r="2" spans="1:50" s="40" customFormat="1" x14ac:dyDescent="0.2">
      <c r="A2" s="38" t="s">
        <v>32</v>
      </c>
      <c r="B2" s="53"/>
      <c r="C2" s="53"/>
      <c r="D2" s="53"/>
      <c r="E2" s="53"/>
      <c r="F2" s="53"/>
      <c r="G2" s="53"/>
      <c r="H2" s="53"/>
      <c r="I2" s="53"/>
      <c r="J2" s="53"/>
      <c r="K2" s="53"/>
      <c r="L2" s="53"/>
      <c r="M2" s="53"/>
      <c r="N2" s="53"/>
      <c r="O2" s="53"/>
      <c r="P2" s="53"/>
      <c r="Q2" s="53"/>
      <c r="R2" s="54"/>
      <c r="S2" s="54"/>
      <c r="T2" s="54"/>
      <c r="U2" s="54"/>
      <c r="V2" s="54"/>
      <c r="W2" s="54"/>
      <c r="X2" s="54"/>
      <c r="Y2" s="54"/>
      <c r="Z2" s="54"/>
      <c r="AA2" s="54"/>
    </row>
    <row r="3" spans="1:50" s="36" customFormat="1" x14ac:dyDescent="0.2">
      <c r="B3" s="51"/>
      <c r="C3" s="51"/>
      <c r="D3" s="51"/>
      <c r="E3" s="51"/>
      <c r="F3" s="51"/>
      <c r="G3" s="51"/>
      <c r="H3" s="51"/>
      <c r="I3" s="51"/>
      <c r="J3" s="51"/>
      <c r="K3" s="51"/>
      <c r="L3" s="51"/>
      <c r="M3" s="51"/>
      <c r="N3" s="51"/>
      <c r="O3" s="51"/>
      <c r="P3" s="51"/>
      <c r="Q3" s="51"/>
      <c r="R3" s="52"/>
      <c r="S3" s="52"/>
      <c r="T3" s="52"/>
      <c r="U3" s="52"/>
      <c r="V3" s="52"/>
      <c r="W3" s="52"/>
      <c r="X3" s="52"/>
      <c r="Y3" s="52"/>
      <c r="Z3" s="52"/>
      <c r="AA3" s="52"/>
    </row>
    <row r="4" spans="1:50" s="36" customFormat="1" x14ac:dyDescent="0.2">
      <c r="B4" s="51"/>
      <c r="C4" s="51"/>
      <c r="D4" s="51"/>
      <c r="E4" s="51"/>
      <c r="F4" s="51"/>
      <c r="G4" s="51"/>
      <c r="H4" s="51"/>
      <c r="I4" s="51"/>
      <c r="J4" s="51"/>
      <c r="K4" s="51"/>
      <c r="L4" s="51"/>
      <c r="M4" s="51"/>
      <c r="N4" s="51"/>
      <c r="O4" s="51"/>
      <c r="P4" s="51"/>
      <c r="Q4" s="51"/>
      <c r="R4" s="52"/>
      <c r="S4" s="52"/>
      <c r="T4" s="52"/>
      <c r="U4" s="52"/>
      <c r="V4" s="52"/>
      <c r="W4" s="52"/>
      <c r="X4" s="52"/>
      <c r="Y4" s="52"/>
      <c r="Z4" s="52"/>
      <c r="AA4" s="52"/>
    </row>
    <row r="5" spans="1:50" x14ac:dyDescent="0.2">
      <c r="A5" s="55" t="s">
        <v>68</v>
      </c>
      <c r="E5" s="106" t="s">
        <v>72</v>
      </c>
      <c r="F5" s="107"/>
      <c r="G5" s="107"/>
      <c r="H5" s="107"/>
      <c r="I5" s="107"/>
      <c r="J5" s="57"/>
      <c r="K5" s="57"/>
      <c r="L5" s="57"/>
    </row>
    <row r="8" spans="1:50" x14ac:dyDescent="0.2">
      <c r="A8" s="58" t="s">
        <v>69</v>
      </c>
      <c r="B8" s="59" t="str">
        <f>E5</f>
        <v>AUVERGNE-RHONE-ALPES</v>
      </c>
    </row>
    <row r="10" spans="1:50" x14ac:dyDescent="0.2">
      <c r="A10" s="55" t="s">
        <v>56</v>
      </c>
    </row>
    <row r="11" spans="1:50" ht="3" customHeight="1" x14ac:dyDescent="0.2">
      <c r="B11" s="73">
        <v>2</v>
      </c>
      <c r="C11" s="73">
        <v>3</v>
      </c>
      <c r="D11" s="73">
        <v>4</v>
      </c>
      <c r="E11" s="73">
        <v>5</v>
      </c>
      <c r="F11" s="73">
        <v>6</v>
      </c>
      <c r="G11" s="73">
        <v>7</v>
      </c>
      <c r="H11" s="73">
        <v>8</v>
      </c>
      <c r="I11" s="73">
        <v>9</v>
      </c>
      <c r="J11" s="73">
        <v>10</v>
      </c>
      <c r="K11" s="73">
        <v>11</v>
      </c>
      <c r="L11" s="73">
        <v>12</v>
      </c>
      <c r="M11" s="73">
        <v>13</v>
      </c>
      <c r="N11" s="73">
        <v>14</v>
      </c>
      <c r="O11" s="73">
        <v>15</v>
      </c>
      <c r="P11" s="73">
        <v>16</v>
      </c>
      <c r="Q11" s="73">
        <v>17</v>
      </c>
      <c r="R11" s="73">
        <v>18</v>
      </c>
      <c r="S11" s="73">
        <v>19</v>
      </c>
      <c r="T11" s="73">
        <v>20</v>
      </c>
      <c r="U11" s="73">
        <v>21</v>
      </c>
      <c r="V11" s="73">
        <v>22</v>
      </c>
      <c r="W11" s="73">
        <v>23</v>
      </c>
      <c r="X11" s="73">
        <v>24</v>
      </c>
      <c r="Y11" s="73">
        <v>25</v>
      </c>
      <c r="Z11" s="73">
        <v>26</v>
      </c>
      <c r="AA11" s="73">
        <v>27</v>
      </c>
    </row>
    <row r="12" spans="1:50" s="55" customFormat="1" x14ac:dyDescent="0.2">
      <c r="A12" s="60"/>
      <c r="B12" s="61">
        <v>1966</v>
      </c>
      <c r="C12" s="61">
        <v>1967</v>
      </c>
      <c r="D12" s="61">
        <v>1968</v>
      </c>
      <c r="E12" s="61">
        <v>1969</v>
      </c>
      <c r="F12" s="61">
        <v>1970</v>
      </c>
      <c r="G12" s="61">
        <v>1971</v>
      </c>
      <c r="H12" s="61">
        <v>1972</v>
      </c>
      <c r="I12" s="61">
        <v>1973</v>
      </c>
      <c r="J12" s="61">
        <v>1974</v>
      </c>
      <c r="K12" s="61">
        <v>1975</v>
      </c>
      <c r="L12" s="61">
        <v>1976</v>
      </c>
      <c r="M12" s="61">
        <v>1977</v>
      </c>
      <c r="N12" s="61">
        <v>1978</v>
      </c>
      <c r="O12" s="61">
        <v>1979</v>
      </c>
      <c r="P12" s="61">
        <v>1980</v>
      </c>
      <c r="Q12" s="61">
        <v>1981</v>
      </c>
      <c r="R12" s="61">
        <v>1982</v>
      </c>
      <c r="S12" s="61">
        <v>1983</v>
      </c>
      <c r="T12" s="61">
        <v>1984</v>
      </c>
      <c r="U12" s="61">
        <v>1985</v>
      </c>
      <c r="V12" s="61">
        <v>1986</v>
      </c>
      <c r="W12" s="61">
        <v>1987</v>
      </c>
      <c r="X12" s="61">
        <v>1988</v>
      </c>
      <c r="Y12" s="61">
        <v>1989</v>
      </c>
      <c r="Z12" s="61">
        <v>1990</v>
      </c>
      <c r="AA12" s="61">
        <v>1991</v>
      </c>
      <c r="AB12" s="60"/>
      <c r="AC12" s="60"/>
      <c r="AD12" s="60"/>
      <c r="AE12" s="60"/>
      <c r="AF12" s="60"/>
      <c r="AG12" s="60"/>
      <c r="AH12" s="60"/>
      <c r="AI12" s="60"/>
      <c r="AJ12" s="60"/>
      <c r="AK12" s="60"/>
      <c r="AL12" s="60"/>
      <c r="AM12" s="60"/>
      <c r="AN12" s="60"/>
      <c r="AO12" s="60"/>
      <c r="AP12" s="60"/>
      <c r="AQ12" s="60"/>
      <c r="AR12" s="60"/>
      <c r="AS12" s="60"/>
      <c r="AT12" s="60"/>
      <c r="AU12" s="60"/>
      <c r="AV12" s="60"/>
      <c r="AW12" s="60"/>
      <c r="AX12" s="60"/>
    </row>
    <row r="13" spans="1:50" x14ac:dyDescent="0.2">
      <c r="A13" s="62" t="s">
        <v>57</v>
      </c>
      <c r="B13" s="63">
        <f>IF(VLOOKUP($B$8,écrans!$A:$CA,B$11,0)=0,"-",VLOOKUP($B$8,écrans!$A:$CA,B$11,0))</f>
        <v>586</v>
      </c>
      <c r="C13" s="63">
        <f>IF(VLOOKUP($B$8,écrans!$A:$CA,C$11,0)=0,"-",VLOOKUP($B$8,écrans!$A:$CA,C$11,0))</f>
        <v>563</v>
      </c>
      <c r="D13" s="63">
        <f>IF(VLOOKUP($B$8,écrans!$A:$CA,D$11,0)=0,"-",VLOOKUP($B$8,écrans!$A:$CA,D$11,0))</f>
        <v>543</v>
      </c>
      <c r="E13" s="63">
        <f>IF(VLOOKUP($B$8,écrans!$A:$CA,E$11,0)=0,"-",VLOOKUP($B$8,écrans!$A:$CA,E$11,0))</f>
        <v>532</v>
      </c>
      <c r="F13" s="63">
        <f>IF(VLOOKUP($B$8,écrans!$A:$CA,F$11,0)=0,"-",VLOOKUP($B$8,écrans!$A:$CA,F$11,0))</f>
        <v>506</v>
      </c>
      <c r="G13" s="63">
        <f>IF(VLOOKUP($B$8,écrans!$A:$CA,G$11,0)=0,"-",VLOOKUP($B$8,écrans!$A:$CA,G$11,0))</f>
        <v>482</v>
      </c>
      <c r="H13" s="63">
        <f>IF(VLOOKUP($B$8,écrans!$A:$CA,H$11,0)=0,"-",VLOOKUP($B$8,écrans!$A:$CA,H$11,0))</f>
        <v>472</v>
      </c>
      <c r="I13" s="63">
        <f>IF(VLOOKUP($B$8,écrans!$A:$CA,I$11,0)=0,"-",VLOOKUP($B$8,écrans!$A:$CA,I$11,0))</f>
        <v>496</v>
      </c>
      <c r="J13" s="63">
        <f>IF(VLOOKUP($B$8,écrans!$A:$CA,J$11,0)=0,"-",VLOOKUP($B$8,écrans!$A:$CA,J$11,0))</f>
        <v>498</v>
      </c>
      <c r="K13" s="63">
        <f>IF(VLOOKUP($B$8,écrans!$A:$CA,K$11,0)=0,"-",VLOOKUP($B$8,écrans!$A:$CA,K$11,0))</f>
        <v>517</v>
      </c>
      <c r="L13" s="63">
        <f>IF(VLOOKUP($B$8,écrans!$A:$CA,L$11,0)=0,"-",VLOOKUP($B$8,écrans!$A:$CA,L$11,0))</f>
        <v>540</v>
      </c>
      <c r="M13" s="63">
        <f>IF(VLOOKUP($B$8,écrans!$A:$CA,M$11,0)=0,"-",VLOOKUP($B$8,écrans!$A:$CA,M$11,0))</f>
        <v>545</v>
      </c>
      <c r="N13" s="63">
        <f>IF(VLOOKUP($B$8,écrans!$A:$CA,N$11,0)=0,"-",VLOOKUP($B$8,écrans!$A:$CA,N$11,0))</f>
        <v>547</v>
      </c>
      <c r="O13" s="63">
        <f>IF(VLOOKUP($B$8,écrans!$A:$CA,O$11,0)=0,"-",VLOOKUP($B$8,écrans!$A:$CA,O$11,0))</f>
        <v>548</v>
      </c>
      <c r="P13" s="63">
        <f>IF(VLOOKUP($B$8,écrans!$A:$CA,P$11,0)=0,"-",VLOOKUP($B$8,écrans!$A:$CA,P$11,0))</f>
        <v>573</v>
      </c>
      <c r="Q13" s="63">
        <f>IF(VLOOKUP($B$8,écrans!$A:$CA,Q$11,0)=0,"-",VLOOKUP($B$8,écrans!$A:$CA,Q$11,0))</f>
        <v>624</v>
      </c>
      <c r="R13" s="63">
        <f>IF(VLOOKUP($B$8,écrans!$A:$CA,R$11,0)=0,"-",VLOOKUP($B$8,écrans!$A:$CA,R$11,0))</f>
        <v>669</v>
      </c>
      <c r="S13" s="63">
        <f>IF(VLOOKUP($B$8,écrans!$A:$CA,S$11,0)=0,"-",VLOOKUP($B$8,écrans!$A:$CA,S$11,0))</f>
        <v>693</v>
      </c>
      <c r="T13" s="63">
        <f>IF(VLOOKUP($B$8,écrans!$A:$CA,T$11,0)=0,"-",VLOOKUP($B$8,écrans!$A:$CA,T$11,0))</f>
        <v>736</v>
      </c>
      <c r="U13" s="63">
        <f>IF(VLOOKUP($B$8,écrans!$A:$CA,U$11,0)=0,"-",VLOOKUP($B$8,écrans!$A:$CA,U$11,0))</f>
        <v>742</v>
      </c>
      <c r="V13" s="63">
        <f>IF(VLOOKUP($B$8,écrans!$A:$CA,V$11,0)=0,"-",VLOOKUP($B$8,écrans!$A:$CA,V$11,0))</f>
        <v>743</v>
      </c>
      <c r="W13" s="63">
        <f>IF(VLOOKUP($B$8,écrans!$A:$CA,W$11,0)=0,"-",VLOOKUP($B$8,écrans!$A:$CA,W$11,0))</f>
        <v>728</v>
      </c>
      <c r="X13" s="63">
        <f>IF(VLOOKUP($B$8,écrans!$A:$CA,X$11,0)=0,"-",VLOOKUP($B$8,écrans!$A:$CA,X$11,0))</f>
        <v>706</v>
      </c>
      <c r="Y13" s="63">
        <f>IF(VLOOKUP($B$8,écrans!$A:$CA,Y$11,0)=0,"-",VLOOKUP($B$8,écrans!$A:$CA,Y$11,0))</f>
        <v>692</v>
      </c>
      <c r="Z13" s="63">
        <f>IF(VLOOKUP($B$8,écrans!$A:$CA,Z$11,0)=0,"-",VLOOKUP($B$8,écrans!$A:$CA,Z$11,0))</f>
        <v>674</v>
      </c>
      <c r="AA13" s="63">
        <f>IF(VLOOKUP($B$8,écrans!$A:$CA,AA$11,0)=0,"-",VLOOKUP($B$8,écrans!$A:$CA,AA$11,0))</f>
        <v>657</v>
      </c>
      <c r="AB13" s="62"/>
      <c r="AC13" s="62"/>
      <c r="AD13" s="62"/>
      <c r="AE13" s="62"/>
      <c r="AF13" s="62"/>
      <c r="AG13" s="62"/>
      <c r="AH13" s="62"/>
      <c r="AI13" s="62"/>
      <c r="AJ13" s="62"/>
      <c r="AK13" s="62"/>
      <c r="AL13" s="62"/>
      <c r="AM13" s="62"/>
      <c r="AN13" s="62"/>
      <c r="AO13" s="62"/>
      <c r="AP13" s="62"/>
      <c r="AQ13" s="62"/>
      <c r="AR13" s="62"/>
      <c r="AS13" s="62"/>
      <c r="AT13" s="62"/>
      <c r="AU13" s="62"/>
      <c r="AV13" s="62"/>
      <c r="AW13" s="62"/>
      <c r="AX13" s="62"/>
    </row>
    <row r="14" spans="1:50" x14ac:dyDescent="0.2">
      <c r="A14" s="62" t="s">
        <v>58</v>
      </c>
      <c r="B14" s="64">
        <f>IF(VLOOKUP($B$8,fauteuils!$A:$CA,B$11,0)=0,"-",VLOOKUP($B$8,fauteuils!$A:$CA,B$11,0))</f>
        <v>252759</v>
      </c>
      <c r="C14" s="64">
        <f>IF(VLOOKUP($B$8,fauteuils!$A:$CA,C$11,0)=0,"-",VLOOKUP($B$8,fauteuils!$A:$CA,C$11,0))</f>
        <v>244198</v>
      </c>
      <c r="D14" s="64">
        <f>IF(VLOOKUP($B$8,fauteuils!$A:$CA,D$11,0)=0,"-",VLOOKUP($B$8,fauteuils!$A:$CA,D$11,0))</f>
        <v>237316</v>
      </c>
      <c r="E14" s="64">
        <f>IF(VLOOKUP($B$8,fauteuils!$A:$CA,E$11,0)=0,"-",VLOOKUP($B$8,fauteuils!$A:$CA,E$11,0))</f>
        <v>232259</v>
      </c>
      <c r="F14" s="64">
        <f>IF(VLOOKUP($B$8,fauteuils!$A:$CA,F$11,0)=0,"-",VLOOKUP($B$8,fauteuils!$A:$CA,F$11,0))</f>
        <v>220107</v>
      </c>
      <c r="G14" s="64">
        <f>IF(VLOOKUP($B$8,fauteuils!$A:$CA,G$11,0)=0,"-",VLOOKUP($B$8,fauteuils!$A:$CA,G$11,0))</f>
        <v>207457</v>
      </c>
      <c r="H14" s="64">
        <f>IF(VLOOKUP($B$8,fauteuils!$A:$CA,H$11,0)=0,"-",VLOOKUP($B$8,fauteuils!$A:$CA,H$11,0))</f>
        <v>199148</v>
      </c>
      <c r="I14" s="64">
        <f>IF(VLOOKUP($B$8,fauteuils!$A:$CA,I$11,0)=0,"-",VLOOKUP($B$8,fauteuils!$A:$CA,I$11,0))</f>
        <v>197696</v>
      </c>
      <c r="J14" s="64">
        <f>IF(VLOOKUP($B$8,fauteuils!$A:$CA,J$11,0)=0,"-",VLOOKUP($B$8,fauteuils!$A:$CA,J$11,0))</f>
        <v>194290</v>
      </c>
      <c r="K14" s="64">
        <f>IF(VLOOKUP($B$8,fauteuils!$A:$CA,K$11,0)=0,"-",VLOOKUP($B$8,fauteuils!$A:$CA,K$11,0))</f>
        <v>194004</v>
      </c>
      <c r="L14" s="64">
        <f>IF(VLOOKUP($B$8,fauteuils!$A:$CA,L$11,0)=0,"-",VLOOKUP($B$8,fauteuils!$A:$CA,L$11,0))</f>
        <v>185883</v>
      </c>
      <c r="M14" s="64">
        <f>IF(VLOOKUP($B$8,fauteuils!$A:$CA,M$11,0)=0,"-",VLOOKUP($B$8,fauteuils!$A:$CA,M$11,0))</f>
        <v>178148</v>
      </c>
      <c r="N14" s="64">
        <f>IF(VLOOKUP($B$8,fauteuils!$A:$CA,N$11,0)=0,"-",VLOOKUP($B$8,fauteuils!$A:$CA,N$11,0))</f>
        <v>169086</v>
      </c>
      <c r="O14" s="64">
        <f>IF(VLOOKUP($B$8,fauteuils!$A:$CA,O$11,0)=0,"-",VLOOKUP($B$8,fauteuils!$A:$CA,O$11,0))</f>
        <v>162140</v>
      </c>
      <c r="P14" s="64">
        <f>IF(VLOOKUP($B$8,fauteuils!$A:$CA,P$11,0)=0,"-",VLOOKUP($B$8,fauteuils!$A:$CA,P$11,0))</f>
        <v>159098</v>
      </c>
      <c r="Q14" s="64">
        <f>IF(VLOOKUP($B$8,fauteuils!$A:$CA,Q$11,0)=0,"-",VLOOKUP($B$8,fauteuils!$A:$CA,Q$11,0))</f>
        <v>159281</v>
      </c>
      <c r="R14" s="64">
        <f>IF(VLOOKUP($B$8,fauteuils!$A:$CA,R$11,0)=0,"-",VLOOKUP($B$8,fauteuils!$A:$CA,R$11,0))</f>
        <v>163698</v>
      </c>
      <c r="S14" s="64">
        <f>IF(VLOOKUP($B$8,fauteuils!$A:$CA,S$11,0)=0,"-",VLOOKUP($B$8,fauteuils!$A:$CA,S$11,0))</f>
        <v>164113</v>
      </c>
      <c r="T14" s="64">
        <f>IF(VLOOKUP($B$8,fauteuils!$A:$CA,T$11,0)=0,"-",VLOOKUP($B$8,fauteuils!$A:$CA,T$11,0))</f>
        <v>163647</v>
      </c>
      <c r="U14" s="64">
        <f>IF(VLOOKUP($B$8,fauteuils!$A:$CA,U$11,0)=0,"-",VLOOKUP($B$8,fauteuils!$A:$CA,U$11,0))</f>
        <v>161368</v>
      </c>
      <c r="V14" s="64">
        <f>IF(VLOOKUP($B$8,fauteuils!$A:$CA,V$11,0)=0,"-",VLOOKUP($B$8,fauteuils!$A:$CA,V$11,0))</f>
        <v>157166</v>
      </c>
      <c r="W14" s="64">
        <f>IF(VLOOKUP($B$8,fauteuils!$A:$CA,W$11,0)=0,"-",VLOOKUP($B$8,fauteuils!$A:$CA,W$11,0))</f>
        <v>150376</v>
      </c>
      <c r="X14" s="64">
        <f>IF(VLOOKUP($B$8,fauteuils!$A:$CA,X$11,0)=0,"-",VLOOKUP($B$8,fauteuils!$A:$CA,X$11,0))</f>
        <v>144649</v>
      </c>
      <c r="Y14" s="64">
        <f>IF(VLOOKUP($B$8,fauteuils!$A:$CA,Y$11,0)=0,"-",VLOOKUP($B$8,fauteuils!$A:$CA,Y$11,0))</f>
        <v>139992</v>
      </c>
      <c r="Z14" s="64">
        <f>IF(VLOOKUP($B$8,fauteuils!$A:$CA,Z$11,0)=0,"-",VLOOKUP($B$8,fauteuils!$A:$CA,Z$11,0))</f>
        <v>134699</v>
      </c>
      <c r="AA14" s="64">
        <f>IF(VLOOKUP($B$8,fauteuils!$A:$CA,AA$11,0)=0,"-",VLOOKUP($B$8,fauteuils!$A:$CA,AA$11,0))</f>
        <v>131002</v>
      </c>
      <c r="AB14" s="62"/>
      <c r="AC14" s="62"/>
      <c r="AD14" s="62"/>
      <c r="AE14" s="62"/>
      <c r="AF14" s="62"/>
      <c r="AG14" s="62"/>
      <c r="AH14" s="62"/>
      <c r="AI14" s="62"/>
      <c r="AJ14" s="62"/>
      <c r="AK14" s="62"/>
      <c r="AL14" s="62"/>
      <c r="AM14" s="62"/>
      <c r="AN14" s="62"/>
      <c r="AO14" s="62"/>
      <c r="AP14" s="62"/>
      <c r="AQ14" s="62"/>
      <c r="AR14" s="62"/>
      <c r="AS14" s="62"/>
      <c r="AT14" s="62"/>
      <c r="AU14" s="62"/>
      <c r="AV14" s="62"/>
      <c r="AW14" s="62"/>
      <c r="AX14" s="62"/>
    </row>
    <row r="15" spans="1:50" x14ac:dyDescent="0.2">
      <c r="A15" s="62" t="s">
        <v>59</v>
      </c>
      <c r="B15" s="65">
        <f>IF(VLOOKUP($B$8,entrées!$A:$CB,B$11,0)=0,"-",VLOOKUP($B$8,entrées!$A:$CB,B$11,0))</f>
        <v>21911664</v>
      </c>
      <c r="C15" s="65">
        <f>IF(VLOOKUP($B$8,entrées!$A:$CB,C$11,0)=0,"-",VLOOKUP($B$8,entrées!$A:$CB,C$11,0))</f>
        <v>20066356</v>
      </c>
      <c r="D15" s="65">
        <f>IF(VLOOKUP($B$8,entrées!$A:$CB,D$11,0)=0,"-",VLOOKUP($B$8,entrées!$A:$CB,D$11,0))</f>
        <v>19271896</v>
      </c>
      <c r="E15" s="65">
        <f>IF(VLOOKUP($B$8,entrées!$A:$CB,E$11,0)=0,"-",VLOOKUP($B$8,entrées!$A:$CB,E$11,0))</f>
        <v>17968172</v>
      </c>
      <c r="F15" s="65">
        <f>IF(VLOOKUP($B$8,entrées!$A:$CB,F$11,0)=0,"-",VLOOKUP($B$8,entrées!$A:$CB,F$11,0))</f>
        <v>18166206</v>
      </c>
      <c r="G15" s="65">
        <f>IF(VLOOKUP($B$8,entrées!$A:$CB,G$11,0)=0,"-",VLOOKUP($B$8,entrées!$A:$CB,G$11,0))</f>
        <v>17492467</v>
      </c>
      <c r="H15" s="65">
        <f>IF(VLOOKUP($B$8,entrées!$A:$CB,H$11,0)=0,"-",VLOOKUP($B$8,entrées!$A:$CB,H$11,0))</f>
        <v>18196735</v>
      </c>
      <c r="I15" s="65">
        <f>IF(VLOOKUP($B$8,entrées!$A:$CB,I$11,0)=0,"-",VLOOKUP($B$8,entrées!$A:$CB,I$11,0))</f>
        <v>17775071</v>
      </c>
      <c r="J15" s="65">
        <f>IF(VLOOKUP($B$8,entrées!$A:$CB,J$11,0)=0,"-",VLOOKUP($B$8,entrées!$A:$CB,J$11,0))</f>
        <v>18358414</v>
      </c>
      <c r="K15" s="65">
        <f>IF(VLOOKUP($B$8,entrées!$A:$CB,K$11,0)=0,"-",VLOOKUP($B$8,entrées!$A:$CB,K$11,0))</f>
        <v>18390913</v>
      </c>
      <c r="L15" s="65">
        <f>IF(VLOOKUP($B$8,entrées!$A:$CB,L$11,0)=0,"-",VLOOKUP($B$8,entrées!$A:$CB,L$11,0))</f>
        <v>18350318</v>
      </c>
      <c r="M15" s="65">
        <f>IF(VLOOKUP($B$8,entrées!$A:$CB,M$11,0)=0,"-",VLOOKUP($B$8,entrées!$A:$CB,M$11,0))</f>
        <v>17758345</v>
      </c>
      <c r="N15" s="65">
        <f>IF(VLOOKUP($B$8,entrées!$A:$CB,N$11,0)=0,"-",VLOOKUP($B$8,entrées!$A:$CB,N$11,0))</f>
        <v>18887505</v>
      </c>
      <c r="O15" s="65">
        <f>IF(VLOOKUP($B$8,entrées!$A:$CB,O$11,0)=0,"-",VLOOKUP($B$8,entrées!$A:$CB,O$11,0))</f>
        <v>18863358</v>
      </c>
      <c r="P15" s="65">
        <f>IF(VLOOKUP($B$8,entrées!$A:$CB,P$11,0)=0,"-",VLOOKUP($B$8,entrées!$A:$CB,P$11,0))</f>
        <v>18331852</v>
      </c>
      <c r="Q15" s="65">
        <f>IF(VLOOKUP($B$8,entrées!$A:$CB,Q$11,0)=0,"-",VLOOKUP($B$8,entrées!$A:$CB,Q$11,0))</f>
        <v>21032621</v>
      </c>
      <c r="R15" s="65">
        <f>IF(VLOOKUP($B$8,entrées!$A:$CB,R$11,0)=0,"-",VLOOKUP($B$8,entrées!$A:$CB,R$11,0))</f>
        <v>23249386</v>
      </c>
      <c r="S15" s="65">
        <f>IF(VLOOKUP($B$8,entrées!$A:$CB,S$11,0)=0,"-",VLOOKUP($B$8,entrées!$A:$CB,S$11,0))</f>
        <v>23369900</v>
      </c>
      <c r="T15" s="65">
        <f>IF(VLOOKUP($B$8,entrées!$A:$CB,T$11,0)=0,"-",VLOOKUP($B$8,entrées!$A:$CB,T$11,0))</f>
        <v>22499245</v>
      </c>
      <c r="U15" s="65">
        <f>IF(VLOOKUP($B$8,entrées!$A:$CB,U$11,0)=0,"-",VLOOKUP($B$8,entrées!$A:$CB,U$11,0))</f>
        <v>20815850</v>
      </c>
      <c r="V15" s="65">
        <f>IF(VLOOKUP($B$8,entrées!$A:$CB,V$11,0)=0,"-",VLOOKUP($B$8,entrées!$A:$CB,V$11,0))</f>
        <v>20335022</v>
      </c>
      <c r="W15" s="65">
        <f>IF(VLOOKUP($B$8,entrées!$A:$CB,W$11,0)=0,"-",VLOOKUP($B$8,entrées!$A:$CB,W$11,0))</f>
        <v>17023667.054198612</v>
      </c>
      <c r="X15" s="65">
        <f>IF(VLOOKUP($B$8,entrées!$A:$CB,X$11,0)=0,"-",VLOOKUP($B$8,entrées!$A:$CB,X$11,0))</f>
        <v>15109520.424777312</v>
      </c>
      <c r="Y15" s="65">
        <f>IF(VLOOKUP($B$8,entrées!$A:$CB,Y$11,0)=0,"-",VLOOKUP($B$8,entrées!$A:$CB,Y$11,0))</f>
        <v>14847195.548943788</v>
      </c>
      <c r="Z15" s="65">
        <f>IF(VLOOKUP($B$8,entrées!$A:$CB,Z$11,0)=0,"-",VLOOKUP($B$8,entrées!$A:$CB,Z$11,0))</f>
        <v>14905719.079721477</v>
      </c>
      <c r="AA15" s="65">
        <f>IF(VLOOKUP($B$8,entrées!$A:$CB,AA$11,0)=0,"-",VLOOKUP($B$8,entrées!$A:$CB,AA$11,0))</f>
        <v>14062985.517750414</v>
      </c>
      <c r="AB15" s="62"/>
      <c r="AC15" s="62"/>
      <c r="AD15" s="62"/>
      <c r="AE15" s="62"/>
      <c r="AF15" s="62"/>
      <c r="AG15" s="62"/>
      <c r="AH15" s="62"/>
      <c r="AI15" s="62"/>
      <c r="AJ15" s="62"/>
      <c r="AK15" s="62"/>
      <c r="AL15" s="62"/>
      <c r="AM15" s="62"/>
      <c r="AN15" s="62"/>
      <c r="AO15" s="62"/>
      <c r="AP15" s="62"/>
      <c r="AQ15" s="62"/>
      <c r="AR15" s="62"/>
      <c r="AS15" s="62"/>
      <c r="AT15" s="62"/>
      <c r="AU15" s="62"/>
      <c r="AV15" s="62"/>
      <c r="AW15" s="62"/>
      <c r="AX15" s="62"/>
    </row>
    <row r="16" spans="1:50" x14ac:dyDescent="0.2">
      <c r="A16" s="62" t="s">
        <v>60</v>
      </c>
      <c r="B16" s="65">
        <f>IF(VLOOKUP($B$8,recettes!$A:$CB,B$11,0)=0,"-",VLOOKUP($B$8,recettes!$A:$CB,B$11,0))</f>
        <v>11430225.609300612</v>
      </c>
      <c r="C16" s="65">
        <f>IF(VLOOKUP($B$8,recettes!$A:$CB,C$11,0)=0,"-",VLOOKUP($B$8,recettes!$A:$CB,C$11,0))</f>
        <v>11478893.128665445</v>
      </c>
      <c r="D16" s="65">
        <f>IF(VLOOKUP($B$8,recettes!$A:$CB,D$11,0)=0,"-",VLOOKUP($B$8,recettes!$A:$CB,D$11,0))</f>
        <v>11365514.202912692</v>
      </c>
      <c r="E16" s="65">
        <f>IF(VLOOKUP($B$8,recettes!$A:$CB,E$11,0)=0,"-",VLOOKUP($B$8,recettes!$A:$CB,E$11,0))</f>
        <v>11956259.023076206</v>
      </c>
      <c r="F16" s="65">
        <f>IF(VLOOKUP($B$8,recettes!$A:$CB,F$11,0)=0,"-",VLOOKUP($B$8,recettes!$A:$CB,F$11,0))</f>
        <v>13135298.045451151</v>
      </c>
      <c r="G16" s="65">
        <f>IF(VLOOKUP($B$8,recettes!$A:$CB,G$11,0)=0,"-",VLOOKUP($B$8,recettes!$A:$CB,G$11,0))</f>
        <v>14105632.53383987</v>
      </c>
      <c r="H16" s="65">
        <f>IF(VLOOKUP($B$8,recettes!$A:$CB,H$11,0)=0,"-",VLOOKUP($B$8,recettes!$A:$CB,H$11,0))</f>
        <v>16212011.91541519</v>
      </c>
      <c r="I16" s="65">
        <f>IF(VLOOKUP($B$8,recettes!$A:$CB,I$11,0)=0,"-",VLOOKUP($B$8,recettes!$A:$CB,I$11,0))</f>
        <v>17734351.337054107</v>
      </c>
      <c r="J16" s="65">
        <f>IF(VLOOKUP($B$8,recettes!$A:$CB,J$11,0)=0,"-",VLOOKUP($B$8,recettes!$A:$CB,J$11,0))</f>
        <v>20665546.064757295</v>
      </c>
      <c r="K16" s="65">
        <f>IF(VLOOKUP($B$8,recettes!$A:$CB,K$11,0)=0,"-",VLOOKUP($B$8,recettes!$A:$CB,K$11,0))</f>
        <v>23638908.6479754</v>
      </c>
      <c r="L16" s="65">
        <f>IF(VLOOKUP($B$8,recettes!$A:$CB,L$11,0)=0,"-",VLOOKUP($B$8,recettes!$A:$CB,L$11,0))</f>
        <v>27049095.901103273</v>
      </c>
      <c r="M16" s="65">
        <f>IF(VLOOKUP($B$8,recettes!$A:$CB,M$11,0)=0,"-",VLOOKUP($B$8,recettes!$A:$CB,M$11,0))</f>
        <v>28833539.088690262</v>
      </c>
      <c r="N16" s="65">
        <f>IF(VLOOKUP($B$8,recettes!$A:$CB,N$11,0)=0,"-",VLOOKUP($B$8,recettes!$A:$CB,N$11,0))</f>
        <v>33478896.025196776</v>
      </c>
      <c r="O16" s="65">
        <f>IF(VLOOKUP($B$8,recettes!$A:$CB,O$11,0)=0,"-",VLOOKUP($B$8,recettes!$A:$CB,O$11,0))</f>
        <v>36792584.727352552</v>
      </c>
      <c r="P16" s="65">
        <f>IF(VLOOKUP($B$8,recettes!$A:$CB,P$11,0)=0,"-",VLOOKUP($B$8,recettes!$A:$CB,P$11,0))</f>
        <v>45259608.175535895</v>
      </c>
      <c r="Q16" s="65">
        <f>IF(VLOOKUP($B$8,recettes!$A:$CB,Q$11,0)=0,"-",VLOOKUP($B$8,recettes!$A:$CB,Q$11,0))</f>
        <v>58207333.102627158</v>
      </c>
      <c r="R16" s="65">
        <f>IF(VLOOKUP($B$8,recettes!$A:$CB,R$11,0)=0,"-",VLOOKUP($B$8,recettes!$A:$CB,R$11,0))</f>
        <v>71599154.212852374</v>
      </c>
      <c r="S16" s="65">
        <f>IF(VLOOKUP($B$8,recettes!$A:$CB,S$11,0)=0,"-",VLOOKUP($B$8,recettes!$A:$CB,S$11,0))</f>
        <v>77037324.092890233</v>
      </c>
      <c r="T16" s="65">
        <f>IF(VLOOKUP($B$8,recettes!$A:$CB,T$11,0)=0,"-",VLOOKUP($B$8,recettes!$A:$CB,T$11,0))</f>
        <v>78516738.597194642</v>
      </c>
      <c r="U16" s="65">
        <f>IF(VLOOKUP($B$8,recettes!$A:$CB,U$11,0)=0,"-",VLOOKUP($B$8,recettes!$A:$CB,U$11,0))</f>
        <v>76985636.4060449</v>
      </c>
      <c r="V16" s="65">
        <f>IF(VLOOKUP($B$8,recettes!$A:$CB,V$11,0)=0,"-",VLOOKUP($B$8,recettes!$A:$CB,V$11,0))</f>
        <v>79981038.097563565</v>
      </c>
      <c r="W16" s="65">
        <f>IF(VLOOKUP($B$8,recettes!$A:$CB,W$11,0)=0,"-",VLOOKUP($B$8,recettes!$A:$CB,W$11,0))</f>
        <v>70344727.409011826</v>
      </c>
      <c r="X16" s="65">
        <f>IF(VLOOKUP($B$8,recettes!$A:$CB,X$11,0)=0,"-",VLOOKUP($B$8,recettes!$A:$CB,X$11,0))</f>
        <v>65793363.209892213</v>
      </c>
      <c r="Y16" s="65">
        <f>IF(VLOOKUP($B$8,recettes!$A:$CB,Y$11,0)=0,"-",VLOOKUP($B$8,recettes!$A:$CB,Y$11,0))</f>
        <v>67472589.209945515</v>
      </c>
      <c r="Z16" s="65">
        <f>IF(VLOOKUP($B$8,recettes!$A:$CB,Z$11,0)=0,"-",VLOOKUP($B$8,recettes!$A:$CB,Z$11,0))</f>
        <v>70265099.075494662</v>
      </c>
      <c r="AA16" s="65">
        <f>IF(VLOOKUP($B$8,recettes!$A:$CB,AA$11,0)=0,"-",VLOOKUP($B$8,recettes!$A:$CB,AA$11,0))</f>
        <v>69716322.24954474</v>
      </c>
      <c r="AB16" s="62"/>
      <c r="AC16" s="62"/>
      <c r="AD16" s="62"/>
      <c r="AE16" s="62"/>
      <c r="AF16" s="62"/>
      <c r="AG16" s="62"/>
      <c r="AH16" s="62"/>
      <c r="AI16" s="62"/>
      <c r="AJ16" s="62"/>
      <c r="AK16" s="62"/>
      <c r="AL16" s="62"/>
      <c r="AM16" s="62"/>
      <c r="AN16" s="62"/>
      <c r="AO16" s="62"/>
      <c r="AP16" s="62"/>
      <c r="AQ16" s="62"/>
      <c r="AR16" s="62"/>
      <c r="AS16" s="62"/>
      <c r="AT16" s="62"/>
      <c r="AU16" s="62"/>
      <c r="AV16" s="62"/>
      <c r="AW16" s="62"/>
      <c r="AX16" s="62"/>
    </row>
    <row r="17" spans="1:50" x14ac:dyDescent="0.2">
      <c r="A17" s="62" t="s">
        <v>61</v>
      </c>
      <c r="B17" s="66">
        <f>IF(VLOOKUP($B$8,RME!$A:$CB,B$11,0)=0,"-",VLOOKUP($B$8,RME!$A:$CB,B$11,0))</f>
        <v>0.52165027764667304</v>
      </c>
      <c r="C17" s="66">
        <f>IF(VLOOKUP($B$8,RME!$A:$CB,C$11,0)=0,"-",VLOOKUP($B$8,RME!$A:$CB,C$11,0))</f>
        <v>0.57204671982623279</v>
      </c>
      <c r="D17" s="66">
        <f>IF(VLOOKUP($B$8,RME!$A:$CB,D$11,0)=0,"-",VLOOKUP($B$8,RME!$A:$CB,D$11,0))</f>
        <v>0.58974551351422255</v>
      </c>
      <c r="E17" s="66">
        <f>IF(VLOOKUP($B$8,RME!$A:$CB,E$11,0)=0,"-",VLOOKUP($B$8,RME!$A:$CB,E$11,0))</f>
        <v>0.66541321081945382</v>
      </c>
      <c r="F17" s="66">
        <f>IF(VLOOKUP($B$8,RME!$A:$CB,F$11,0)=0,"-",VLOOKUP($B$8,RME!$A:$CB,F$11,0))</f>
        <v>0.72306226437436361</v>
      </c>
      <c r="G17" s="66">
        <f>IF(VLOOKUP($B$8,RME!$A:$CB,G$11,0)=0,"-",VLOOKUP($B$8,RME!$A:$CB,G$11,0))</f>
        <v>0.80638325822423274</v>
      </c>
      <c r="H17" s="66">
        <f>IF(VLOOKUP($B$8,RME!$A:$CB,H$11,0)=0,"-",VLOOKUP($B$8,RME!$A:$CB,H$11,0))</f>
        <v>0.89092971433695056</v>
      </c>
      <c r="I17" s="66">
        <f>IF(VLOOKUP($B$8,RME!$A:$CB,I$11,0)=0,"-",VLOOKUP($B$8,RME!$A:$CB,I$11,0))</f>
        <v>0.9977091701661337</v>
      </c>
      <c r="J17" s="66">
        <f>IF(VLOOKUP($B$8,RME!$A:$CB,J$11,0)=0,"-",VLOOKUP($B$8,RME!$A:$CB,J$11,0))</f>
        <v>1.125671643789997</v>
      </c>
      <c r="K17" s="66">
        <f>IF(VLOOKUP($B$8,RME!$A:$CB,K$11,0)=0,"-",VLOOKUP($B$8,RME!$A:$CB,K$11,0))</f>
        <v>1.2853580813511216</v>
      </c>
      <c r="L17" s="66">
        <f>IF(VLOOKUP($B$8,RME!$A:$CB,L$11,0)=0,"-",VLOOKUP($B$8,RME!$A:$CB,L$11,0))</f>
        <v>1.4740396270573226</v>
      </c>
      <c r="M17" s="66">
        <f>IF(VLOOKUP($B$8,RME!$A:$CB,M$11,0)=0,"-",VLOOKUP($B$8,RME!$A:$CB,M$11,0))</f>
        <v>1.6236613878540067</v>
      </c>
      <c r="N17" s="66">
        <f>IF(VLOOKUP($B$8,RME!$A:$CB,N$11,0)=0,"-",VLOOKUP($B$8,RME!$A:$CB,N$11,0))</f>
        <v>1.772542007279245</v>
      </c>
      <c r="O17" s="66">
        <f>IF(VLOOKUP($B$8,RME!$A:$CB,O$11,0)=0,"-",VLOOKUP($B$8,RME!$A:$CB,O$11,0))</f>
        <v>1.9504790571939816</v>
      </c>
      <c r="P17" s="66">
        <f>IF(VLOOKUP($B$8,RME!$A:$CB,P$11,0)=0,"-",VLOOKUP($B$8,RME!$A:$CB,P$11,0))</f>
        <v>2.4689053880391296</v>
      </c>
      <c r="Q17" s="66">
        <f>IF(VLOOKUP($B$8,RME!$A:$CB,Q$11,0)=0,"-",VLOOKUP($B$8,RME!$A:$CB,Q$11,0))</f>
        <v>2.7674788179099106</v>
      </c>
      <c r="R17" s="66">
        <f>IF(VLOOKUP($B$8,RME!$A:$CB,R$11,0)=0,"-",VLOOKUP($B$8,RME!$A:$CB,R$11,0))</f>
        <v>3.0796148428544465</v>
      </c>
      <c r="S17" s="66">
        <f>IF(VLOOKUP($B$8,RME!$A:$CB,S$11,0)=0,"-",VLOOKUP($B$8,RME!$A:$CB,S$11,0))</f>
        <v>3.2964336215769103</v>
      </c>
      <c r="T17" s="66">
        <f>IF(VLOOKUP($B$8,RME!$A:$CB,T$11,0)=0,"-",VLOOKUP($B$8,RME!$A:$CB,T$11,0))</f>
        <v>3.489749927039536</v>
      </c>
      <c r="U17" s="66">
        <f>IF(VLOOKUP($B$8,RME!$A:$CB,U$11,0)=0,"-",VLOOKUP($B$8,RME!$A:$CB,U$11,0))</f>
        <v>3.6984142567344067</v>
      </c>
      <c r="V17" s="66">
        <f>IF(VLOOKUP($B$8,RME!$A:$CB,V$11,0)=0,"-",VLOOKUP($B$8,RME!$A:$CB,V$11,0))</f>
        <v>3.9331670306313691</v>
      </c>
      <c r="W17" s="66">
        <f>IF(VLOOKUP($B$8,RME!$A:$CB,W$11,0)=0,"-",VLOOKUP($B$8,RME!$A:$CB,W$11,0))</f>
        <v>4.1321724153235504</v>
      </c>
      <c r="X17" s="66">
        <f>IF(VLOOKUP($B$8,RME!$A:$CB,X$11,0)=0,"-",VLOOKUP($B$8,RME!$A:$CB,X$11,0))</f>
        <v>4.3544309389198821</v>
      </c>
      <c r="Y17" s="66">
        <f>IF(VLOOKUP($B$8,RME!$A:$CB,Y$11,0)=0,"-",VLOOKUP($B$8,RME!$A:$CB,Y$11,0))</f>
        <v>4.5444669323255082</v>
      </c>
      <c r="Z17" s="66">
        <f>IF(VLOOKUP($B$8,RME!$A:$CB,Z$11,0)=0,"-",VLOOKUP($B$8,RME!$A:$CB,Z$11,0))</f>
        <v>4.7139690946602499</v>
      </c>
      <c r="AA17" s="66">
        <f>IF(VLOOKUP($B$8,RME!$A:$CB,AA$11,0)=0,"-",VLOOKUP($B$8,RME!$A:$CB,AA$11,0))</f>
        <v>4.957433978833885</v>
      </c>
      <c r="AB17" s="62"/>
      <c r="AC17" s="62"/>
      <c r="AD17" s="62"/>
      <c r="AE17" s="62"/>
      <c r="AF17" s="62"/>
      <c r="AG17" s="62"/>
      <c r="AH17" s="62"/>
      <c r="AI17" s="62"/>
      <c r="AJ17" s="62"/>
      <c r="AK17" s="62"/>
      <c r="AL17" s="62"/>
      <c r="AM17" s="62"/>
      <c r="AN17" s="62"/>
      <c r="AO17" s="62"/>
      <c r="AP17" s="62"/>
      <c r="AQ17" s="62"/>
      <c r="AR17" s="62"/>
      <c r="AS17" s="62"/>
      <c r="AT17" s="62"/>
      <c r="AU17" s="62"/>
      <c r="AV17" s="62"/>
      <c r="AW17" s="62"/>
      <c r="AX17" s="62"/>
    </row>
    <row r="18" spans="1:50" x14ac:dyDescent="0.2">
      <c r="A18" s="62" t="s">
        <v>62</v>
      </c>
      <c r="B18" s="66">
        <f>IF(VLOOKUP($B$8,'indice de fréquentation'!$A:$CB,B$11,0)=0,"-",VLOOKUP($B$8,'indice de fréquentation'!$A:$CB,B$11,0))</f>
        <v>3.8407838179785516</v>
      </c>
      <c r="C18" s="66">
        <f>IF(VLOOKUP($B$8,'indice de fréquentation'!$A:$CB,C$11,0)=0,"-",VLOOKUP($B$8,'indice de fréquentation'!$A:$CB,C$11,0))</f>
        <v>3.5173291910005928</v>
      </c>
      <c r="D18" s="66">
        <f>IF(VLOOKUP($B$8,'indice de fréquentation'!$A:$CB,D$11,0)=0,"-",VLOOKUP($B$8,'indice de fréquentation'!$A:$CB,D$11,0))</f>
        <v>3.3780723498939</v>
      </c>
      <c r="E18" s="66">
        <f>IF(VLOOKUP($B$8,'indice de fréquentation'!$A:$CB,E$11,0)=0,"-",VLOOKUP($B$8,'indice de fréquentation'!$A:$CB,E$11,0))</f>
        <v>3.1495492198244417</v>
      </c>
      <c r="F18" s="66">
        <f>IF(VLOOKUP($B$8,'indice de fréquentation'!$A:$CB,F$11,0)=0,"-",VLOOKUP($B$8,'indice de fréquentation'!$A:$CB,F$11,0))</f>
        <v>3.1842615895746151</v>
      </c>
      <c r="G18" s="66">
        <f>IF(VLOOKUP($B$8,'indice de fréquentation'!$A:$CB,G$11,0)=0,"-",VLOOKUP($B$8,'indice de fréquentation'!$A:$CB,G$11,0))</f>
        <v>3.0661653167976572</v>
      </c>
      <c r="H18" s="66">
        <f>IF(VLOOKUP($B$8,'indice de fréquentation'!$A:$CB,H$11,0)=0,"-",VLOOKUP($B$8,'indice de fréquentation'!$A:$CB,H$11,0))</f>
        <v>2.9776222627346054</v>
      </c>
      <c r="I18" s="66">
        <f>IF(VLOOKUP($B$8,'indice de fréquentation'!$A:$CB,I$11,0)=0,"-",VLOOKUP($B$8,'indice de fréquentation'!$A:$CB,I$11,0))</f>
        <v>2.9086232849622897</v>
      </c>
      <c r="J18" s="66">
        <f>IF(VLOOKUP($B$8,'indice de fréquentation'!$A:$CB,J$11,0)=0,"-",VLOOKUP($B$8,'indice de fréquentation'!$A:$CB,J$11,0))</f>
        <v>3.0040786017326</v>
      </c>
      <c r="K18" s="66">
        <f>IF(VLOOKUP($B$8,'indice de fréquentation'!$A:$CB,K$11,0)=0,"-",VLOOKUP($B$8,'indice de fréquentation'!$A:$CB,K$11,0))</f>
        <v>3.0093965747599927</v>
      </c>
      <c r="L18" s="66">
        <f>IF(VLOOKUP($B$8,'indice de fréquentation'!$A:$CB,L$11,0)=0,"-",VLOOKUP($B$8,'indice de fréquentation'!$A:$CB,L$11,0))</f>
        <v>3.0027538129812608</v>
      </c>
      <c r="M18" s="66">
        <f>IF(VLOOKUP($B$8,'indice de fréquentation'!$A:$CB,M$11,0)=0,"-",VLOOKUP($B$8,'indice de fréquentation'!$A:$CB,M$11,0))</f>
        <v>2.9058863263833743</v>
      </c>
      <c r="N18" s="66">
        <f>IF(VLOOKUP($B$8,'indice de fréquentation'!$A:$CB,N$11,0)=0,"-",VLOOKUP($B$8,'indice de fréquentation'!$A:$CB,N$11,0))</f>
        <v>3.0906563938811646</v>
      </c>
      <c r="O18" s="66">
        <f>IF(VLOOKUP($B$8,'indice de fréquentation'!$A:$CB,O$11,0)=0,"-",VLOOKUP($B$8,'indice de fréquentation'!$A:$CB,O$11,0))</f>
        <v>2.9712509401642087</v>
      </c>
      <c r="P18" s="66">
        <f>IF(VLOOKUP($B$8,'indice de fréquentation'!$A:$CB,P$11,0)=0,"-",VLOOKUP($B$8,'indice de fréquentation'!$A:$CB,P$11,0))</f>
        <v>2.8875310795644724</v>
      </c>
      <c r="Q18" s="66">
        <f>IF(VLOOKUP($B$8,'indice de fréquentation'!$A:$CB,Q$11,0)=0,"-",VLOOKUP($B$8,'indice de fréquentation'!$A:$CB,Q$11,0))</f>
        <v>3.3129411486739255</v>
      </c>
      <c r="R18" s="66">
        <f>IF(VLOOKUP($B$8,'indice de fréquentation'!$A:$CB,R$11,0)=0,"-",VLOOKUP($B$8,'indice de fréquentation'!$A:$CB,R$11,0))</f>
        <v>3.6621136072771665</v>
      </c>
      <c r="S18" s="66">
        <f>IF(VLOOKUP($B$8,'indice de fréquentation'!$A:$CB,S$11,0)=0,"-",VLOOKUP($B$8,'indice de fréquentation'!$A:$CB,S$11,0))</f>
        <v>3.6810963003800037</v>
      </c>
      <c r="T18" s="66">
        <f>IF(VLOOKUP($B$8,'indice de fréquentation'!$A:$CB,T$11,0)=0,"-",VLOOKUP($B$8,'indice de fréquentation'!$A:$CB,T$11,0))</f>
        <v>3.5439555809328791</v>
      </c>
      <c r="U18" s="66">
        <f>IF(VLOOKUP($B$8,'indice de fréquentation'!$A:$CB,U$11,0)=0,"-",VLOOKUP($B$8,'indice de fréquentation'!$A:$CB,U$11,0))</f>
        <v>3.2787965898127549</v>
      </c>
      <c r="V18" s="66">
        <f>IF(VLOOKUP($B$8,'indice de fréquentation'!$A:$CB,V$11,0)=0,"-",VLOOKUP($B$8,'indice de fréquentation'!$A:$CB,V$11,0))</f>
        <v>3.2030592451121307</v>
      </c>
      <c r="W18" s="66">
        <f>IF(VLOOKUP($B$8,'indice de fréquentation'!$A:$CB,W$11,0)=0,"-",VLOOKUP($B$8,'indice de fréquentation'!$A:$CB,W$11,0))</f>
        <v>2.551541357196339</v>
      </c>
      <c r="X18" s="66">
        <f>IF(VLOOKUP($B$8,'indice de fréquentation'!$A:$CB,X$11,0)=0,"-",VLOOKUP($B$8,'indice de fréquentation'!$A:$CB,X$11,0))</f>
        <v>2.2646452217657616</v>
      </c>
      <c r="Y18" s="66">
        <f>IF(VLOOKUP($B$8,'indice de fréquentation'!$A:$CB,Y$11,0)=0,"-",VLOOKUP($B$8,'indice de fréquentation'!$A:$CB,Y$11,0))</f>
        <v>2.2253274433118211</v>
      </c>
      <c r="Z18" s="66">
        <f>IF(VLOOKUP($B$8,'indice de fréquentation'!$A:$CB,Z$11,0)=0,"-",VLOOKUP($B$8,'indice de fréquentation'!$A:$CB,Z$11,0))</f>
        <v>2.234099067467358</v>
      </c>
      <c r="AA18" s="66">
        <f>IF(VLOOKUP($B$8,'indice de fréquentation'!$A:$CB,AA$11,0)=0,"-",VLOOKUP($B$8,'indice de fréquentation'!$A:$CB,AA$11,0))</f>
        <v>2.107788471188619</v>
      </c>
      <c r="AB18" s="62"/>
      <c r="AC18" s="62"/>
      <c r="AD18" s="62"/>
      <c r="AE18" s="62"/>
      <c r="AF18" s="62"/>
      <c r="AG18" s="62"/>
      <c r="AH18" s="62"/>
      <c r="AI18" s="62"/>
      <c r="AJ18" s="62"/>
      <c r="AK18" s="62"/>
      <c r="AL18" s="62"/>
      <c r="AM18" s="62"/>
      <c r="AN18" s="62"/>
      <c r="AO18" s="62"/>
      <c r="AP18" s="62"/>
      <c r="AQ18" s="62"/>
      <c r="AR18" s="62"/>
      <c r="AS18" s="62"/>
      <c r="AT18" s="62"/>
      <c r="AU18" s="62"/>
      <c r="AV18" s="62"/>
      <c r="AW18" s="62"/>
      <c r="AX18" s="62"/>
    </row>
    <row r="19" spans="1:50" x14ac:dyDescent="0.2">
      <c r="B19" s="74">
        <v>28</v>
      </c>
      <c r="C19" s="74">
        <v>29</v>
      </c>
      <c r="D19" s="74">
        <v>30</v>
      </c>
      <c r="E19" s="74">
        <v>31</v>
      </c>
      <c r="F19" s="74">
        <v>32</v>
      </c>
      <c r="G19" s="74">
        <v>33</v>
      </c>
      <c r="H19" s="74">
        <v>34</v>
      </c>
      <c r="I19" s="74">
        <v>35</v>
      </c>
      <c r="J19" s="74">
        <v>36</v>
      </c>
      <c r="K19" s="74">
        <v>37</v>
      </c>
      <c r="L19" s="74">
        <v>38</v>
      </c>
      <c r="M19" s="74">
        <v>39</v>
      </c>
      <c r="N19" s="74">
        <v>40</v>
      </c>
      <c r="O19" s="74">
        <v>41</v>
      </c>
      <c r="P19" s="74">
        <v>42</v>
      </c>
      <c r="Q19" s="74">
        <v>43</v>
      </c>
      <c r="R19" s="74">
        <v>44</v>
      </c>
      <c r="S19" s="74">
        <v>45</v>
      </c>
      <c r="T19" s="74">
        <v>46</v>
      </c>
      <c r="U19" s="74">
        <v>47</v>
      </c>
      <c r="V19" s="74">
        <v>48</v>
      </c>
      <c r="W19" s="74">
        <v>49</v>
      </c>
      <c r="X19" s="74">
        <v>50</v>
      </c>
      <c r="Y19" s="74">
        <v>51</v>
      </c>
      <c r="Z19" s="74">
        <v>52</v>
      </c>
      <c r="AA19" s="74">
        <v>53</v>
      </c>
      <c r="AB19" s="74">
        <v>54</v>
      </c>
      <c r="AC19" s="74">
        <v>55</v>
      </c>
      <c r="AD19" s="74">
        <v>56</v>
      </c>
      <c r="AE19" s="74">
        <v>57</v>
      </c>
      <c r="AF19" s="74">
        <v>58</v>
      </c>
      <c r="AG19" s="74">
        <v>59</v>
      </c>
    </row>
    <row r="20" spans="1:50" s="55" customFormat="1" x14ac:dyDescent="0.2">
      <c r="A20" s="60"/>
      <c r="B20" s="68">
        <v>1992</v>
      </c>
      <c r="C20" s="68">
        <v>1993</v>
      </c>
      <c r="D20" s="68">
        <v>1994</v>
      </c>
      <c r="E20" s="68">
        <v>1995</v>
      </c>
      <c r="F20" s="68">
        <v>1996</v>
      </c>
      <c r="G20" s="68">
        <v>1997</v>
      </c>
      <c r="H20" s="68">
        <v>1998</v>
      </c>
      <c r="I20" s="68">
        <v>1999</v>
      </c>
      <c r="J20" s="68">
        <v>2000</v>
      </c>
      <c r="K20" s="68">
        <v>2001</v>
      </c>
      <c r="L20" s="68">
        <v>2002</v>
      </c>
      <c r="M20" s="68">
        <v>2003</v>
      </c>
      <c r="N20" s="68">
        <v>2004</v>
      </c>
      <c r="O20" s="68">
        <v>2005</v>
      </c>
      <c r="P20" s="68">
        <v>2006</v>
      </c>
      <c r="Q20" s="68">
        <v>2007</v>
      </c>
      <c r="R20" s="68">
        <v>2008</v>
      </c>
      <c r="S20" s="68">
        <v>2009</v>
      </c>
      <c r="T20" s="68">
        <v>2010</v>
      </c>
      <c r="U20" s="68">
        <v>2011</v>
      </c>
      <c r="V20" s="68">
        <v>2012</v>
      </c>
      <c r="W20" s="68">
        <v>2013</v>
      </c>
      <c r="X20" s="68">
        <v>2014</v>
      </c>
      <c r="Y20" s="68">
        <v>2015</v>
      </c>
      <c r="Z20" s="68">
        <v>2016</v>
      </c>
      <c r="AA20" s="68">
        <v>2017</v>
      </c>
      <c r="AB20" s="68">
        <v>2018</v>
      </c>
      <c r="AC20" s="68">
        <v>2019</v>
      </c>
      <c r="AD20" s="68">
        <v>2020</v>
      </c>
      <c r="AE20" s="68">
        <v>2021</v>
      </c>
      <c r="AF20" s="68">
        <v>2022</v>
      </c>
      <c r="AG20" s="68">
        <v>2023</v>
      </c>
    </row>
    <row r="21" spans="1:50" x14ac:dyDescent="0.2">
      <c r="A21" s="62" t="s">
        <v>63</v>
      </c>
      <c r="B21" s="63">
        <f>IF(VLOOKUP($B$8,établissements!$A:$CA,B$19,0)=0,"-",VLOOKUP($B$8,établissements!$A:$CA,B$19,0))</f>
        <v>343</v>
      </c>
      <c r="C21" s="63">
        <f>IF(VLOOKUP($B$8,établissements!$A:$CA,C$19,0)=0,"-",VLOOKUP($B$8,établissements!$A:$CA,C$19,0))</f>
        <v>336</v>
      </c>
      <c r="D21" s="63">
        <f>IF(VLOOKUP($B$8,établissements!$A:$CA,D$19,0)=0,"-",VLOOKUP($B$8,établissements!$A:$CA,D$19,0))</f>
        <v>335</v>
      </c>
      <c r="E21" s="63">
        <f>IF(VLOOKUP($B$8,établissements!$A:$CA,E$19,0)=0,"-",VLOOKUP($B$8,établissements!$A:$CA,E$19,0))</f>
        <v>342</v>
      </c>
      <c r="F21" s="63">
        <f>IF(VLOOKUP($B$8,établissements!$A:$CA,F$19,0)=0,"-",VLOOKUP($B$8,établissements!$A:$CA,F$19,0))</f>
        <v>343</v>
      </c>
      <c r="G21" s="63">
        <f>IF(VLOOKUP($B$8,établissements!$A:$CA,G$19,0)=0,"-",VLOOKUP($B$8,établissements!$A:$CA,G$19,0))</f>
        <v>347</v>
      </c>
      <c r="H21" s="63">
        <f>IF(VLOOKUP($B$8,établissements!$A:$CA,H$19,0)=0,"-",VLOOKUP($B$8,établissements!$A:$CA,H$19,0))</f>
        <v>349</v>
      </c>
      <c r="I21" s="63">
        <f>IF(VLOOKUP($B$8,établissements!$A:$CA,I$19,0)=0,"-",VLOOKUP($B$8,établissements!$A:$CA,I$19,0))</f>
        <v>359</v>
      </c>
      <c r="J21" s="63">
        <f>IF(VLOOKUP($B$8,établissements!$A:$CA,J$19,0)=0,"-",VLOOKUP($B$8,établissements!$A:$CA,J$19,0))</f>
        <v>353</v>
      </c>
      <c r="K21" s="63">
        <f>IF(VLOOKUP($B$8,établissements!$A:$CA,K$19,0)=0,"-",VLOOKUP($B$8,établissements!$A:$CA,K$19,0))</f>
        <v>352</v>
      </c>
      <c r="L21" s="63">
        <f>IF(VLOOKUP($B$8,établissements!$A:$CA,L$19,0)=0,"-",VLOOKUP($B$8,établissements!$A:$CA,L$19,0))</f>
        <v>350</v>
      </c>
      <c r="M21" s="63">
        <f>IF(VLOOKUP($B$8,établissements!$A:$CA,M$19,0)=0,"-",VLOOKUP($B$8,établissements!$A:$CA,M$19,0))</f>
        <v>349</v>
      </c>
      <c r="N21" s="63">
        <f>IF(VLOOKUP($B$8,établissements!$A:$CA,N$19,0)=0,"-",VLOOKUP($B$8,établissements!$A:$CA,N$19,0))</f>
        <v>346</v>
      </c>
      <c r="O21" s="63">
        <f>IF(VLOOKUP($B$8,établissements!$A:$CA,O$19,0)=0,"-",VLOOKUP($B$8,établissements!$A:$CA,O$19,0))</f>
        <v>339</v>
      </c>
      <c r="P21" s="63">
        <f>IF(VLOOKUP($B$8,établissements!$A:$CA,P$19,0)=0,"-",VLOOKUP($B$8,établissements!$A:$CA,P$19,0))</f>
        <v>343</v>
      </c>
      <c r="Q21" s="63">
        <f>IF(VLOOKUP($B$8,établissements!$A:$CA,Q$19,0)=0,"-",VLOOKUP($B$8,établissements!$A:$CA,Q$19,0))</f>
        <v>345</v>
      </c>
      <c r="R21" s="63">
        <f>IF(VLOOKUP($B$8,établissements!$A:$CA,R$19,0)=0,"-",VLOOKUP($B$8,établissements!$A:$CA,R$19,0))</f>
        <v>350</v>
      </c>
      <c r="S21" s="63">
        <f>IF(VLOOKUP($B$8,établissements!$A:$CA,S$19,0)=0,"-",VLOOKUP($B$8,établissements!$A:$CA,S$19,0))</f>
        <v>349</v>
      </c>
      <c r="T21" s="63">
        <f>IF(VLOOKUP($B$8,établissements!$A:$CA,T$19,0)=0,"-",VLOOKUP($B$8,établissements!$A:$CA,T$19,0))</f>
        <v>344</v>
      </c>
      <c r="U21" s="63">
        <f>IF(VLOOKUP($B$8,établissements!$A:$CA,U$19,0)=0,"-",VLOOKUP($B$8,établissements!$A:$CA,U$19,0))</f>
        <v>339</v>
      </c>
      <c r="V21" s="63">
        <f>IF(VLOOKUP($B$8,établissements!$A:$CA,V$19,0)=0,"-",VLOOKUP($B$8,établissements!$A:$CA,V$19,0))</f>
        <v>334</v>
      </c>
      <c r="W21" s="63">
        <f>IF(VLOOKUP($B$8,établissements!$A:$CA,W$19,0)=0,"-",VLOOKUP($B$8,établissements!$A:$CA,W$19,0))</f>
        <v>321</v>
      </c>
      <c r="X21" s="63">
        <f>IF(VLOOKUP($B$8,établissements!$A:$CA,X$19,0)=0,"-",VLOOKUP($B$8,établissements!$A:$CA,X$19,0))</f>
        <v>316</v>
      </c>
      <c r="Y21" s="63">
        <f>IF(VLOOKUP($B$8,établissements!$A:$CA,Y$19,0)=0,"-",VLOOKUP($B$8,établissements!$A:$CA,Y$19,0))</f>
        <v>324</v>
      </c>
      <c r="Z21" s="63">
        <f>IF(VLOOKUP($B$8,établissements!$A:$CA,Z$19,0)=0,"-",VLOOKUP($B$8,établissements!$A:$CA,Z$19,0))</f>
        <v>324</v>
      </c>
      <c r="AA21" s="63">
        <f>IF(VLOOKUP($B$8,établissements!$A:$CA,AA$19,0)=0,"-",VLOOKUP($B$8,établissements!$A:$CA,AA$19,0))</f>
        <v>325</v>
      </c>
      <c r="AB21" s="63">
        <f>IF(VLOOKUP($B$8,établissements!$A:$CA,AB$19,0)=0,"-",VLOOKUP($B$8,établissements!$A:$CA,AB$19,0))</f>
        <v>324</v>
      </c>
      <c r="AC21" s="63">
        <f>IF(VLOOKUP($B$8,établissements!$A:$CA,AC$19,0)=0,"-",VLOOKUP($B$8,établissements!$A:$CA,AC$19,0))</f>
        <v>323</v>
      </c>
      <c r="AD21" s="63">
        <f>IF(VLOOKUP($B$8,établissements!$A:$CA,AD$19,0)=0,"-",VLOOKUP($B$8,établissements!$A:$CA,AD$19,0))</f>
        <v>323</v>
      </c>
      <c r="AE21" s="63">
        <f>IF(VLOOKUP($B$8,établissements!$A:$CA,AE$19,0)=0,"-",VLOOKUP($B$8,établissements!$A:$CA,AE$19,0))</f>
        <v>321</v>
      </c>
      <c r="AF21" s="63">
        <f>IF(VLOOKUP($B$8,établissements!$A:$CA,AF$19,0)=0,"-",VLOOKUP($B$8,établissements!$A:$CA,AF$19,0))</f>
        <v>324</v>
      </c>
      <c r="AG21" s="63">
        <f>IF(VLOOKUP($B$8,établissements!$A:$CA,AG$19,0)=0,"-",VLOOKUP($B$8,établissements!$A:$CA,AG$19,0))</f>
        <v>322</v>
      </c>
      <c r="AH21" s="62"/>
      <c r="AI21" s="62"/>
      <c r="AJ21" s="62"/>
      <c r="AK21" s="62"/>
      <c r="AL21" s="62"/>
      <c r="AM21" s="62"/>
      <c r="AN21" s="62"/>
      <c r="AO21" s="62"/>
      <c r="AP21" s="62"/>
      <c r="AQ21" s="62"/>
      <c r="AR21" s="62"/>
      <c r="AS21" s="62"/>
      <c r="AT21" s="62"/>
      <c r="AU21" s="62"/>
      <c r="AV21" s="62"/>
      <c r="AW21" s="62"/>
      <c r="AX21" s="62"/>
    </row>
    <row r="22" spans="1:50" x14ac:dyDescent="0.2">
      <c r="A22" s="62" t="s">
        <v>57</v>
      </c>
      <c r="B22" s="63">
        <f>IF(VLOOKUP($B$8,écrans!$A:$CA,B$19,0)=0,"-",VLOOKUP($B$8,écrans!$A:$CA,B$19,0))</f>
        <v>630</v>
      </c>
      <c r="C22" s="63">
        <f>IF(VLOOKUP($B$8,écrans!$A:$CA,C$19,0)=0,"-",VLOOKUP($B$8,écrans!$A:$CA,C$19,0))</f>
        <v>624</v>
      </c>
      <c r="D22" s="63">
        <f>IF(VLOOKUP($B$8,écrans!$A:$CA,D$19,0)=0,"-",VLOOKUP($B$8,écrans!$A:$CA,D$19,0))</f>
        <v>630</v>
      </c>
      <c r="E22" s="63">
        <f>IF(VLOOKUP($B$8,écrans!$A:$CA,E$19,0)=0,"-",VLOOKUP($B$8,écrans!$A:$CA,E$19,0))</f>
        <v>637</v>
      </c>
      <c r="F22" s="63">
        <f>IF(VLOOKUP($B$8,écrans!$A:$CA,F$19,0)=0,"-",VLOOKUP($B$8,écrans!$A:$CA,F$19,0))</f>
        <v>640</v>
      </c>
      <c r="G22" s="63">
        <f>IF(VLOOKUP($B$8,écrans!$A:$CA,G$19,0)=0,"-",VLOOKUP($B$8,écrans!$A:$CA,G$19,0))</f>
        <v>677</v>
      </c>
      <c r="H22" s="63">
        <f>IF(VLOOKUP($B$8,écrans!$A:$CA,H$19,0)=0,"-",VLOOKUP($B$8,écrans!$A:$CA,H$19,0))</f>
        <v>680</v>
      </c>
      <c r="I22" s="63">
        <f>IF(VLOOKUP($B$8,écrans!$A:$CA,I$19,0)=0,"-",VLOOKUP($B$8,écrans!$A:$CA,I$19,0))</f>
        <v>692</v>
      </c>
      <c r="J22" s="63">
        <f>IF(VLOOKUP($B$8,écrans!$A:$CA,J$19,0)=0,"-",VLOOKUP($B$8,écrans!$A:$CA,J$19,0))</f>
        <v>733</v>
      </c>
      <c r="K22" s="63">
        <f>IF(VLOOKUP($B$8,écrans!$A:$CA,K$19,0)=0,"-",VLOOKUP($B$8,écrans!$A:$CA,K$19,0))</f>
        <v>750</v>
      </c>
      <c r="L22" s="63">
        <f>IF(VLOOKUP($B$8,écrans!$A:$CA,L$19,0)=0,"-",VLOOKUP($B$8,écrans!$A:$CA,L$19,0))</f>
        <v>758</v>
      </c>
      <c r="M22" s="63">
        <f>IF(VLOOKUP($B$8,écrans!$A:$CA,M$19,0)=0,"-",VLOOKUP($B$8,écrans!$A:$CA,M$19,0))</f>
        <v>758</v>
      </c>
      <c r="N22" s="63">
        <f>IF(VLOOKUP($B$8,écrans!$A:$CA,N$19,0)=0,"-",VLOOKUP($B$8,écrans!$A:$CA,N$19,0))</f>
        <v>742</v>
      </c>
      <c r="O22" s="63">
        <f>IF(VLOOKUP($B$8,écrans!$A:$CA,O$19,0)=0,"-",VLOOKUP($B$8,écrans!$A:$CA,O$19,0))</f>
        <v>728</v>
      </c>
      <c r="P22" s="63">
        <f>IF(VLOOKUP($B$8,écrans!$A:$CA,P$19,0)=0,"-",VLOOKUP($B$8,écrans!$A:$CA,P$19,0))</f>
        <v>746</v>
      </c>
      <c r="Q22" s="63">
        <f>IF(VLOOKUP($B$8,écrans!$A:$CA,Q$19,0)=0,"-",VLOOKUP($B$8,écrans!$A:$CA,Q$19,0))</f>
        <v>752</v>
      </c>
      <c r="R22" s="63">
        <f>IF(VLOOKUP($B$8,écrans!$A:$CA,R$19,0)=0,"-",VLOOKUP($B$8,écrans!$A:$CA,R$19,0))</f>
        <v>773</v>
      </c>
      <c r="S22" s="63">
        <f>IF(VLOOKUP($B$8,écrans!$A:$CA,S$19,0)=0,"-",VLOOKUP($B$8,écrans!$A:$CA,S$19,0))</f>
        <v>782</v>
      </c>
      <c r="T22" s="63">
        <f>IF(VLOOKUP($B$8,écrans!$A:$CA,T$19,0)=0,"-",VLOOKUP($B$8,écrans!$A:$CA,T$19,0))</f>
        <v>773</v>
      </c>
      <c r="U22" s="63">
        <f>IF(VLOOKUP($B$8,écrans!$A:$CA,U$19,0)=0,"-",VLOOKUP($B$8,écrans!$A:$CA,U$19,0))</f>
        <v>780</v>
      </c>
      <c r="V22" s="63">
        <f>IF(VLOOKUP($B$8,écrans!$A:$CA,V$19,0)=0,"-",VLOOKUP($B$8,écrans!$A:$CA,V$19,0))</f>
        <v>797</v>
      </c>
      <c r="W22" s="63">
        <f>IF(VLOOKUP($B$8,écrans!$A:$CA,W$19,0)=0,"-",VLOOKUP($B$8,écrans!$A:$CA,W$19,0))</f>
        <v>784</v>
      </c>
      <c r="X22" s="63">
        <f>IF(VLOOKUP($B$8,écrans!$A:$CA,X$19,0)=0,"-",VLOOKUP($B$8,écrans!$A:$CA,X$19,0))</f>
        <v>777</v>
      </c>
      <c r="Y22" s="63">
        <f>IF(VLOOKUP($B$8,écrans!$A:$CA,Y$19,0)=0,"-",VLOOKUP($B$8,écrans!$A:$CA,Y$19,0))</f>
        <v>796</v>
      </c>
      <c r="Z22" s="63">
        <f>IF(VLOOKUP($B$8,écrans!$A:$CA,Z$19,0)=0,"-",VLOOKUP($B$8,écrans!$A:$CA,Z$19,0))</f>
        <v>802</v>
      </c>
      <c r="AA22" s="63">
        <f>IF(VLOOKUP($B$8,écrans!$A:$CA,AA$19,0)=0,"-",VLOOKUP($B$8,écrans!$A:$CA,AA$19,0))</f>
        <v>827</v>
      </c>
      <c r="AB22" s="63">
        <f>IF(VLOOKUP($B$8,écrans!$A:$CA,AB$19,0)=0,"-",VLOOKUP($B$8,écrans!$A:$CA,AB$19,0))</f>
        <v>833</v>
      </c>
      <c r="AC22" s="63">
        <f>IF(VLOOKUP($B$8,écrans!$A:$CA,AC$19,0)=0,"-",VLOOKUP($B$8,écrans!$A:$CA,AC$19,0))</f>
        <v>830</v>
      </c>
      <c r="AD22" s="63">
        <f>IF(VLOOKUP($B$8,écrans!$A:$CA,AD$19,0)=0,"-",VLOOKUP($B$8,écrans!$A:$CA,AD$19,0))</f>
        <v>837</v>
      </c>
      <c r="AE22" s="63">
        <f>IF(VLOOKUP($B$8,écrans!$A:$CA,AE$19,0)=0,"-",VLOOKUP($B$8,écrans!$A:$CA,AE$19,0))</f>
        <v>846</v>
      </c>
      <c r="AF22" s="63">
        <f>IF(VLOOKUP($B$8,écrans!$A:$CA,AF$19,0)=0,"-",VLOOKUP($B$8,écrans!$A:$CA,AF$19,0))</f>
        <v>858</v>
      </c>
      <c r="AG22" s="63">
        <f>IF(VLOOKUP($B$8,écrans!$A:$CA,AG$19,0)=0,"-",VLOOKUP($B$8,écrans!$A:$CA,AG$19,0))</f>
        <v>860</v>
      </c>
      <c r="AH22" s="62"/>
      <c r="AI22" s="62"/>
      <c r="AJ22" s="62"/>
      <c r="AK22" s="62"/>
      <c r="AL22" s="62"/>
      <c r="AM22" s="62"/>
      <c r="AN22" s="62"/>
      <c r="AO22" s="62"/>
      <c r="AP22" s="62"/>
      <c r="AQ22" s="62"/>
      <c r="AR22" s="62"/>
      <c r="AS22" s="62"/>
      <c r="AT22" s="62"/>
      <c r="AU22" s="62"/>
      <c r="AV22" s="62"/>
      <c r="AW22" s="62"/>
      <c r="AX22" s="62"/>
    </row>
    <row r="23" spans="1:50" x14ac:dyDescent="0.2">
      <c r="A23" s="62" t="s">
        <v>58</v>
      </c>
      <c r="B23" s="64">
        <f>IF(VLOOKUP($B$8,fauteuils!$A:$CA,B$19,0)=0,"-",VLOOKUP($B$8,fauteuils!$A:$CA,B$19,0))</f>
        <v>122219</v>
      </c>
      <c r="C23" s="64">
        <f>IF(VLOOKUP($B$8,fauteuils!$A:$CA,C$19,0)=0,"-",VLOOKUP($B$8,fauteuils!$A:$CA,C$19,0))</f>
        <v>120906</v>
      </c>
      <c r="D23" s="64">
        <f>IF(VLOOKUP($B$8,fauteuils!$A:$CA,D$19,0)=0,"-",VLOOKUP($B$8,fauteuils!$A:$CA,D$19,0))</f>
        <v>119541</v>
      </c>
      <c r="E23" s="64">
        <f>IF(VLOOKUP($B$8,fauteuils!$A:$CA,E$19,0)=0,"-",VLOOKUP($B$8,fauteuils!$A:$CA,E$19,0))</f>
        <v>121694</v>
      </c>
      <c r="F23" s="64">
        <f>IF(VLOOKUP($B$8,fauteuils!$A:$CA,F$19,0)=0,"-",VLOOKUP($B$8,fauteuils!$A:$CA,F$19,0))</f>
        <v>121573</v>
      </c>
      <c r="G23" s="64">
        <f>IF(VLOOKUP($B$8,fauteuils!$A:$CA,G$19,0)=0,"-",VLOOKUP($B$8,fauteuils!$A:$CA,G$19,0))</f>
        <v>130246</v>
      </c>
      <c r="H23" s="64">
        <f>IF(VLOOKUP($B$8,fauteuils!$A:$CA,H$19,0)=0,"-",VLOOKUP($B$8,fauteuils!$A:$CA,H$19,0))</f>
        <v>128791</v>
      </c>
      <c r="I23" s="64">
        <f>IF(VLOOKUP($B$8,fauteuils!$A:$CA,I$19,0)=0,"-",VLOOKUP($B$8,fauteuils!$A:$CA,I$19,0))</f>
        <v>130611</v>
      </c>
      <c r="J23" s="64">
        <f>IF(VLOOKUP($B$8,fauteuils!$A:$CA,J$19,0)=0,"-",VLOOKUP($B$8,fauteuils!$A:$CA,J$19,0))</f>
        <v>139747</v>
      </c>
      <c r="K23" s="64">
        <f>IF(VLOOKUP($B$8,fauteuils!$A:$CA,K$19,0)=0,"-",VLOOKUP($B$8,fauteuils!$A:$CA,K$19,0))</f>
        <v>142154</v>
      </c>
      <c r="L23" s="64">
        <f>IF(VLOOKUP($B$8,fauteuils!$A:$CA,L$19,0)=0,"-",VLOOKUP($B$8,fauteuils!$A:$CA,L$19,0))</f>
        <v>143018</v>
      </c>
      <c r="M23" s="64">
        <f>IF(VLOOKUP($B$8,fauteuils!$A:$CA,M$19,0)=0,"-",VLOOKUP($B$8,fauteuils!$A:$CA,M$19,0))</f>
        <v>142318</v>
      </c>
      <c r="N23" s="64">
        <f>IF(VLOOKUP($B$8,fauteuils!$A:$CA,N$19,0)=0,"-",VLOOKUP($B$8,fauteuils!$A:$CA,N$19,0))</f>
        <v>137016</v>
      </c>
      <c r="O23" s="64">
        <f>IF(VLOOKUP($B$8,fauteuils!$A:$CA,O$19,0)=0,"-",VLOOKUP($B$8,fauteuils!$A:$CA,O$19,0))</f>
        <v>129280</v>
      </c>
      <c r="P23" s="64">
        <f>IF(VLOOKUP($B$8,fauteuils!$A:$CA,P$19,0)=0,"-",VLOOKUP($B$8,fauteuils!$A:$CA,P$19,0))</f>
        <v>133553</v>
      </c>
      <c r="Q23" s="64">
        <f>IF(VLOOKUP($B$8,fauteuils!$A:$CA,Q$19,0)=0,"-",VLOOKUP($B$8,fauteuils!$A:$CA,Q$19,0))</f>
        <v>135020</v>
      </c>
      <c r="R23" s="64">
        <f>IF(VLOOKUP($B$8,fauteuils!$A:$CA,R$19,0)=0,"-",VLOOKUP($B$8,fauteuils!$A:$CA,R$19,0))</f>
        <v>138059</v>
      </c>
      <c r="S23" s="64">
        <f>IF(VLOOKUP($B$8,fauteuils!$A:$CA,S$19,0)=0,"-",VLOOKUP($B$8,fauteuils!$A:$CA,S$19,0))</f>
        <v>141161</v>
      </c>
      <c r="T23" s="64">
        <f>IF(VLOOKUP($B$8,fauteuils!$A:$CA,T$19,0)=0,"-",VLOOKUP($B$8,fauteuils!$A:$CA,T$19,0))</f>
        <v>139313</v>
      </c>
      <c r="U23" s="64">
        <f>IF(VLOOKUP($B$8,fauteuils!$A:$CA,U$19,0)=0,"-",VLOOKUP($B$8,fauteuils!$A:$CA,U$19,0))</f>
        <v>140501</v>
      </c>
      <c r="V23" s="64">
        <f>IF(VLOOKUP($B$8,fauteuils!$A:$CA,V$19,0)=0,"-",VLOOKUP($B$8,fauteuils!$A:$CA,V$19,0))</f>
        <v>143506</v>
      </c>
      <c r="W23" s="64">
        <f>IF(VLOOKUP($B$8,fauteuils!$A:$CA,W$19,0)=0,"-",VLOOKUP($B$8,fauteuils!$A:$CA,W$19,0))</f>
        <v>140880</v>
      </c>
      <c r="X23" s="64">
        <f>IF(VLOOKUP($B$8,fauteuils!$A:$CA,X$19,0)=0,"-",VLOOKUP($B$8,fauteuils!$A:$CA,X$19,0))</f>
        <v>140105</v>
      </c>
      <c r="Y23" s="64">
        <f>IF(VLOOKUP($B$8,fauteuils!$A:$CA,Y$19,0)=0,"-",VLOOKUP($B$8,fauteuils!$A:$CA,Y$19,0))</f>
        <v>144093</v>
      </c>
      <c r="Z23" s="64">
        <f>IF(VLOOKUP($B$8,fauteuils!$A:$CA,Z$19,0)=0,"-",VLOOKUP($B$8,fauteuils!$A:$CA,Z$19,0))</f>
        <v>141633</v>
      </c>
      <c r="AA23" s="64">
        <f>IF(VLOOKUP($B$8,fauteuils!$A:$CA,AA$19,0)=0,"-",VLOOKUP($B$8,fauteuils!$A:$CA,AA$19,0))</f>
        <v>149235</v>
      </c>
      <c r="AB23" s="64">
        <f>IF(VLOOKUP($B$8,fauteuils!$A:$CA,AB$19,0)=0,"-",VLOOKUP($B$8,fauteuils!$A:$CA,AB$19,0))</f>
        <v>149098</v>
      </c>
      <c r="AC23" s="64">
        <f>IF(VLOOKUP($B$8,fauteuils!$A:$CA,AC$19,0)=0,"-",VLOOKUP($B$8,fauteuils!$A:$CA,AC$19,0))</f>
        <v>148220</v>
      </c>
      <c r="AD23" s="64">
        <f>IF(VLOOKUP($B$8,fauteuils!$A:$CA,AD$19,0)=0,"-",VLOOKUP($B$8,fauteuils!$A:$CA,AD$19,0))</f>
        <v>148640</v>
      </c>
      <c r="AE23" s="64">
        <f>IF(VLOOKUP($B$8,fauteuils!$A:$CA,AE$19,0)=0,"-",VLOOKUP($B$8,fauteuils!$A:$CA,AE$19,0))</f>
        <v>151471</v>
      </c>
      <c r="AF23" s="64">
        <f>IF(VLOOKUP($B$8,fauteuils!$A:$CA,AF$19,0)=0,"-",VLOOKUP($B$8,fauteuils!$A:$CA,AF$19,0))</f>
        <v>154302</v>
      </c>
      <c r="AG23" s="64">
        <f>IF(VLOOKUP($B$8,fauteuils!$A:$CA,AG$19,0)=0,"-",VLOOKUP($B$8,fauteuils!$A:$CA,AG$19,0))</f>
        <v>152629</v>
      </c>
      <c r="AH23" s="62"/>
      <c r="AI23" s="62"/>
      <c r="AJ23" s="62"/>
      <c r="AK23" s="62"/>
      <c r="AL23" s="62"/>
      <c r="AM23" s="62"/>
      <c r="AN23" s="62"/>
      <c r="AO23" s="62"/>
      <c r="AP23" s="62"/>
      <c r="AQ23" s="62"/>
      <c r="AR23" s="62"/>
      <c r="AS23" s="62"/>
      <c r="AT23" s="62"/>
      <c r="AU23" s="62"/>
      <c r="AV23" s="62"/>
      <c r="AW23" s="62"/>
      <c r="AX23" s="62"/>
    </row>
    <row r="24" spans="1:50" x14ac:dyDescent="0.2">
      <c r="A24" s="62" t="s">
        <v>64</v>
      </c>
      <c r="B24" s="63">
        <f>IF(VLOOKUP($B$8,multiplexes!$A:$CA,B$19,0)=0,"-",VLOOKUP($B$8,multiplexes!$A:$CA,B$19,0))</f>
        <v>4</v>
      </c>
      <c r="C24" s="63">
        <f>IF(VLOOKUP($B$8,multiplexes!$A:$CA,C$19,0)=0,"-",VLOOKUP($B$8,multiplexes!$A:$CA,C$19,0))</f>
        <v>4</v>
      </c>
      <c r="D24" s="63">
        <f>IF(VLOOKUP($B$8,multiplexes!$A:$CA,D$19,0)=0,"-",VLOOKUP($B$8,multiplexes!$A:$CA,D$19,0))</f>
        <v>4</v>
      </c>
      <c r="E24" s="63">
        <f>IF(VLOOKUP($B$8,multiplexes!$A:$CA,E$19,0)=0,"-",VLOOKUP($B$8,multiplexes!$A:$CA,E$19,0))</f>
        <v>4</v>
      </c>
      <c r="F24" s="63">
        <f>IF(VLOOKUP($B$8,multiplexes!$A:$CA,F$19,0)=0,"-",VLOOKUP($B$8,multiplexes!$A:$CA,F$19,0))</f>
        <v>4</v>
      </c>
      <c r="G24" s="63">
        <f>IF(VLOOKUP($B$8,multiplexes!$A:$CA,G$19,0)=0,"-",VLOOKUP($B$8,multiplexes!$A:$CA,G$19,0))</f>
        <v>7</v>
      </c>
      <c r="H24" s="63">
        <f>IF(VLOOKUP($B$8,multiplexes!$A:$CA,H$19,0)=0,"-",VLOOKUP($B$8,multiplexes!$A:$CA,H$19,0))</f>
        <v>7</v>
      </c>
      <c r="I24" s="63">
        <f>IF(VLOOKUP($B$8,multiplexes!$A:$CA,I$19,0)=0,"-",VLOOKUP($B$8,multiplexes!$A:$CA,I$19,0))</f>
        <v>7</v>
      </c>
      <c r="J24" s="63">
        <f>IF(VLOOKUP($B$8,multiplexes!$A:$CA,J$19,0)=0,"-",VLOOKUP($B$8,multiplexes!$A:$CA,J$19,0))</f>
        <v>11</v>
      </c>
      <c r="K24" s="63">
        <f>IF(VLOOKUP($B$8,multiplexes!$A:$CA,K$19,0)=0,"-",VLOOKUP($B$8,multiplexes!$A:$CA,K$19,0))</f>
        <v>13</v>
      </c>
      <c r="L24" s="63">
        <f>IF(VLOOKUP($B$8,multiplexes!$A:$CA,L$19,0)=0,"-",VLOOKUP($B$8,multiplexes!$A:$CA,L$19,0))</f>
        <v>15</v>
      </c>
      <c r="M24" s="63">
        <f>IF(VLOOKUP($B$8,multiplexes!$A:$CA,M$19,0)=0,"-",VLOOKUP($B$8,multiplexes!$A:$CA,M$19,0))</f>
        <v>15</v>
      </c>
      <c r="N24" s="63">
        <f>IF(VLOOKUP($B$8,multiplexes!$A:$CA,N$19,0)=0,"-",VLOOKUP($B$8,multiplexes!$A:$CA,N$19,0))</f>
        <v>15</v>
      </c>
      <c r="O24" s="63">
        <f>IF(VLOOKUP($B$8,multiplexes!$A:$CA,O$19,0)=0,"-",VLOOKUP($B$8,multiplexes!$A:$CA,O$19,0))</f>
        <v>15</v>
      </c>
      <c r="P24" s="63">
        <f>IF(VLOOKUP($B$8,multiplexes!$A:$CA,P$19,0)=0,"-",VLOOKUP($B$8,multiplexes!$A:$CA,P$19,0))</f>
        <v>16</v>
      </c>
      <c r="Q24" s="63">
        <f>IF(VLOOKUP($B$8,multiplexes!$A:$CA,Q$19,0)=0,"-",VLOOKUP($B$8,multiplexes!$A:$CA,Q$19,0))</f>
        <v>17</v>
      </c>
      <c r="R24" s="63">
        <f>IF(VLOOKUP($B$8,multiplexes!$A:$CA,R$19,0)=0,"-",VLOOKUP($B$8,multiplexes!$A:$CA,R$19,0))</f>
        <v>19</v>
      </c>
      <c r="S24" s="63">
        <f>IF(VLOOKUP($B$8,multiplexes!$A:$CA,S$19,0)=0,"-",VLOOKUP($B$8,multiplexes!$A:$CA,S$19,0))</f>
        <v>19</v>
      </c>
      <c r="T24" s="63">
        <f>IF(VLOOKUP($B$8,multiplexes!$A:$CA,T$19,0)=0,"-",VLOOKUP($B$8,multiplexes!$A:$CA,T$19,0))</f>
        <v>19</v>
      </c>
      <c r="U24" s="63">
        <f>IF(VLOOKUP($B$8,multiplexes!$A:$CA,U$19,0)=0,"-",VLOOKUP($B$8,multiplexes!$A:$CA,U$19,0))</f>
        <v>21</v>
      </c>
      <c r="V24" s="63">
        <f>IF(VLOOKUP($B$8,multiplexes!$A:$CA,V$19,0)=0,"-",VLOOKUP($B$8,multiplexes!$A:$CA,V$19,0))</f>
        <v>23</v>
      </c>
      <c r="W24" s="63">
        <f>IF(VLOOKUP($B$8,multiplexes!$A:$CA,W$19,0)=0,"-",VLOOKUP($B$8,multiplexes!$A:$CA,W$19,0))</f>
        <v>23</v>
      </c>
      <c r="X24" s="63">
        <f>IF(VLOOKUP($B$8,multiplexes!$A:$CA,X$19,0)=0,"-",VLOOKUP($B$8,multiplexes!$A:$CA,X$19,0))</f>
        <v>23</v>
      </c>
      <c r="Y24" s="63">
        <f>IF(VLOOKUP($B$8,multiplexes!$A:$CA,Y$19,0)=0,"-",VLOOKUP($B$8,multiplexes!$A:$CA,Y$19,0))</f>
        <v>25</v>
      </c>
      <c r="Z24" s="63">
        <f>IF(VLOOKUP($B$8,multiplexes!$A:$CA,Z$19,0)=0,"-",VLOOKUP($B$8,multiplexes!$A:$CA,Z$19,0))</f>
        <v>25</v>
      </c>
      <c r="AA24" s="63">
        <f>IF(VLOOKUP($B$8,multiplexes!$A:$CA,AA$19,0)=0,"-",VLOOKUP($B$8,multiplexes!$A:$CA,AA$19,0))</f>
        <v>28</v>
      </c>
      <c r="AB24" s="63">
        <f>IF(VLOOKUP($B$8,multiplexes!$A:$CA,AB$19,0)=0,"-",VLOOKUP($B$8,multiplexes!$A:$CA,AB$19,0))</f>
        <v>28</v>
      </c>
      <c r="AC24" s="63">
        <f>IF(VLOOKUP($B$8,multiplexes!$A:$CA,AC$19,0)=0,"-",VLOOKUP($B$8,multiplexes!$A:$CA,AC$19,0))</f>
        <v>28</v>
      </c>
      <c r="AD24" s="63">
        <f>IF(VLOOKUP($B$8,multiplexes!$A:$CA,AD$19,0)=0,"-",VLOOKUP($B$8,multiplexes!$A:$CA,AD$19,0))</f>
        <v>28</v>
      </c>
      <c r="AE24" s="63">
        <f>IF(VLOOKUP($B$8,multiplexes!$A:$CA,AE$19,0)=0,"-",VLOOKUP($B$8,multiplexes!$A:$CA,AE$19,0))</f>
        <v>28</v>
      </c>
      <c r="AF24" s="63">
        <f>IF(VLOOKUP($B$8,multiplexes!$A:$CA,AF$19,0)=0,"-",VLOOKUP($B$8,multiplexes!$A:$CA,AF$19,0))</f>
        <v>29</v>
      </c>
      <c r="AG24" s="63">
        <f>IF(VLOOKUP($B$8,multiplexes!$A:$CA,AG$19,0)=0,"-",VLOOKUP($B$8,multiplexes!$A:$CA,AG$19,0))</f>
        <v>30</v>
      </c>
      <c r="AH24" s="62"/>
      <c r="AI24" s="62"/>
      <c r="AJ24" s="62"/>
      <c r="AK24" s="62"/>
      <c r="AL24" s="62"/>
      <c r="AM24" s="62"/>
      <c r="AN24" s="62"/>
      <c r="AO24" s="62"/>
      <c r="AP24" s="62"/>
      <c r="AQ24" s="62"/>
      <c r="AR24" s="62"/>
      <c r="AS24" s="62"/>
      <c r="AT24" s="62"/>
      <c r="AU24" s="62"/>
      <c r="AV24" s="62"/>
      <c r="AW24" s="62"/>
      <c r="AX24" s="62"/>
    </row>
    <row r="25" spans="1:50" x14ac:dyDescent="0.2">
      <c r="A25" s="62" t="s">
        <v>65</v>
      </c>
      <c r="B25" s="70">
        <f>IF(VLOOKUP($B$8,séances!$A:$CA,B$19,0)=0,"-",VLOOKUP($B$8,séances!$A:$CA,B$19,0))</f>
        <v>476935</v>
      </c>
      <c r="C25" s="70">
        <f>IF(VLOOKUP($B$8,séances!$A:$CA,C$19,0)=0,"-",VLOOKUP($B$8,séances!$A:$CA,C$19,0))</f>
        <v>486367</v>
      </c>
      <c r="D25" s="70">
        <f>IF(VLOOKUP($B$8,séances!$A:$CA,D$19,0)=0,"-",VLOOKUP($B$8,séances!$A:$CA,D$19,0))</f>
        <v>493463</v>
      </c>
      <c r="E25" s="70">
        <f>IF(VLOOKUP($B$8,séances!$A:$CA,E$19,0)=0,"-",VLOOKUP($B$8,séances!$A:$CA,E$19,0))</f>
        <v>486970</v>
      </c>
      <c r="F25" s="70">
        <f>IF(VLOOKUP($B$8,séances!$A:$CA,F$19,0)=0,"-",VLOOKUP($B$8,séances!$A:$CA,F$19,0))</f>
        <v>520139</v>
      </c>
      <c r="G25" s="70">
        <f>IF(VLOOKUP($B$8,séances!$A:$CA,G$19,0)=0,"-",VLOOKUP($B$8,séances!$A:$CA,G$19,0))</f>
        <v>553251</v>
      </c>
      <c r="H25" s="70">
        <f>IF(VLOOKUP($B$8,séances!$A:$CA,H$19,0)=0,"-",VLOOKUP($B$8,séances!$A:$CA,H$19,0))</f>
        <v>587411</v>
      </c>
      <c r="I25" s="70">
        <f>IF(VLOOKUP($B$8,séances!$A:$CA,I$19,0)=0,"-",VLOOKUP($B$8,séances!$A:$CA,I$19,0))</f>
        <v>594707</v>
      </c>
      <c r="J25" s="70">
        <f>IF(VLOOKUP($B$8,séances!$A:$CA,J$19,0)=0,"-",VLOOKUP($B$8,séances!$A:$CA,J$19,0))</f>
        <v>623848</v>
      </c>
      <c r="K25" s="70">
        <f>IF(VLOOKUP($B$8,séances!$A:$CA,K$19,0)=0,"-",VLOOKUP($B$8,séances!$A:$CA,K$19,0))</f>
        <v>707806</v>
      </c>
      <c r="L25" s="70">
        <f>IF(VLOOKUP($B$8,séances!$A:$CA,L$19,0)=0,"-",VLOOKUP($B$8,séances!$A:$CA,L$19,0))</f>
        <v>719367</v>
      </c>
      <c r="M25" s="70">
        <f>IF(VLOOKUP($B$8,séances!$A:$CA,M$19,0)=0,"-",VLOOKUP($B$8,séances!$A:$CA,M$19,0))</f>
        <v>719065</v>
      </c>
      <c r="N25" s="70">
        <f>IF(VLOOKUP($B$8,séances!$A:$CA,N$19,0)=0,"-",VLOOKUP($B$8,séances!$A:$CA,N$19,0))</f>
        <v>710716</v>
      </c>
      <c r="O25" s="70">
        <f>IF(VLOOKUP($B$8,séances!$A:$CA,O$19,0)=0,"-",VLOOKUP($B$8,séances!$A:$CA,O$19,0))</f>
        <v>709982</v>
      </c>
      <c r="P25" s="70">
        <f>IF(VLOOKUP($B$8,séances!$A:$CA,P$19,0)=0,"-",VLOOKUP($B$8,séances!$A:$CA,P$19,0))</f>
        <v>712686</v>
      </c>
      <c r="Q25" s="70">
        <f>IF(VLOOKUP($B$8,séances!$A:$CA,Q$19,0)=0,"-",VLOOKUP($B$8,séances!$A:$CA,Q$19,0))</f>
        <v>721759</v>
      </c>
      <c r="R25" s="70">
        <f>IF(VLOOKUP($B$8,séances!$A:$CA,R$19,0)=0,"-",VLOOKUP($B$8,séances!$A:$CA,R$19,0))</f>
        <v>762532</v>
      </c>
      <c r="S25" s="70">
        <f>IF(VLOOKUP($B$8,séances!$A:$CA,S$19,0)=0,"-",VLOOKUP($B$8,séances!$A:$CA,S$19,0))</f>
        <v>797125</v>
      </c>
      <c r="T25" s="70">
        <f>IF(VLOOKUP($B$8,séances!$A:$CA,T$19,0)=0,"-",VLOOKUP($B$8,séances!$A:$CA,T$19,0))</f>
        <v>807068</v>
      </c>
      <c r="U25" s="70">
        <f>IF(VLOOKUP($B$8,séances!$A:$CA,U$19,0)=0,"-",VLOOKUP($B$8,séances!$A:$CA,U$19,0))</f>
        <v>835310</v>
      </c>
      <c r="V25" s="70">
        <f>IF(VLOOKUP($B$8,séances!$A:$CA,V$19,0)=0,"-",VLOOKUP($B$8,séances!$A:$CA,V$19,0))</f>
        <v>875487</v>
      </c>
      <c r="W25" s="70">
        <f>IF(VLOOKUP($B$8,séances!$A:$CA,W$19,0)=0,"-",VLOOKUP($B$8,séances!$A:$CA,W$19,0))</f>
        <v>891283</v>
      </c>
      <c r="X25" s="70">
        <f>IF(VLOOKUP($B$8,séances!$A:$CA,X$19,0)=0,"-",VLOOKUP($B$8,séances!$A:$CA,X$19,0))</f>
        <v>932447</v>
      </c>
      <c r="Y25" s="70">
        <f>IF(VLOOKUP($B$8,séances!$A:$CA,Y$19,0)=0,"-",VLOOKUP($B$8,séances!$A:$CA,Y$19,0))</f>
        <v>948746</v>
      </c>
      <c r="Z25" s="70">
        <f>IF(VLOOKUP($B$8,séances!$A:$CA,Z$19,0)=0,"-",VLOOKUP($B$8,séances!$A:$CA,Z$19,0))</f>
        <v>965489</v>
      </c>
      <c r="AA25" s="70">
        <f>IF(VLOOKUP($B$8,séances!$A:$CA,AA$19,0)=0,"-",VLOOKUP($B$8,séances!$A:$CA,AA$19,0))</f>
        <v>994203</v>
      </c>
      <c r="AB25" s="70">
        <f>IF(VLOOKUP($B$8,séances!$A:$CA,AB$19,0)=0,"-",VLOOKUP($B$8,séances!$A:$CA,AB$19,0))</f>
        <v>1052961</v>
      </c>
      <c r="AC25" s="70">
        <f>IF(VLOOKUP($B$8,séances!$A:$CA,AC$19,0)=0,"-",VLOOKUP($B$8,séances!$A:$CA,AC$19,0))</f>
        <v>1055813</v>
      </c>
      <c r="AD25" s="70">
        <f>IF(VLOOKUP($B$8,séances!$A:$CA,AD$19,0)=0,"-",VLOOKUP($B$8,séances!$A:$CA,AD$19,0))</f>
        <v>520305</v>
      </c>
      <c r="AE25" s="70">
        <f>IF(VLOOKUP($B$8,séances!$A:$CA,AE$19,0)=0,"-",VLOOKUP($B$8,séances!$A:$CA,AE$19,0))</f>
        <v>606589</v>
      </c>
      <c r="AF25" s="70">
        <f>IF(VLOOKUP($B$8,séances!$A:$CA,AF$19,0)=0,"-",VLOOKUP($B$8,séances!$A:$CA,AF$19,0))</f>
        <v>1015659</v>
      </c>
      <c r="AG25" s="70">
        <f>IF(VLOOKUP($B$8,séances!$A:$CA,AG$19,0)=0,"-",VLOOKUP($B$8,séances!$A:$CA,AG$19,0))</f>
        <v>1000207</v>
      </c>
      <c r="AH25" s="62"/>
      <c r="AI25" s="62"/>
      <c r="AJ25" s="62"/>
      <c r="AK25" s="62"/>
      <c r="AL25" s="62"/>
      <c r="AM25" s="62"/>
      <c r="AN25" s="62"/>
      <c r="AO25" s="62"/>
      <c r="AP25" s="62"/>
      <c r="AQ25" s="62"/>
      <c r="AR25" s="62"/>
      <c r="AS25" s="62"/>
      <c r="AT25" s="62"/>
      <c r="AU25" s="62"/>
      <c r="AV25" s="62"/>
      <c r="AW25" s="62"/>
      <c r="AX25" s="62"/>
    </row>
    <row r="26" spans="1:50" x14ac:dyDescent="0.2">
      <c r="A26" s="62" t="s">
        <v>59</v>
      </c>
      <c r="B26" s="65">
        <f>IF(VLOOKUP($B$8,entrées!$A:$CB,B$19,0)=0,"-",VLOOKUP($B$8,entrées!$A:$CB,B$19,0))</f>
        <v>13724983</v>
      </c>
      <c r="C26" s="65">
        <f>IF(VLOOKUP($B$8,entrées!$A:$CB,C$19,0)=0,"-",VLOOKUP($B$8,entrées!$A:$CB,C$19,0))</f>
        <v>15757406</v>
      </c>
      <c r="D26" s="65">
        <f>IF(VLOOKUP($B$8,entrées!$A:$CB,D$19,0)=0,"-",VLOOKUP($B$8,entrées!$A:$CB,D$19,0))</f>
        <v>14609116</v>
      </c>
      <c r="E26" s="65">
        <f>IF(VLOOKUP($B$8,entrées!$A:$CB,E$19,0)=0,"-",VLOOKUP($B$8,entrées!$A:$CB,E$19,0))</f>
        <v>15480249</v>
      </c>
      <c r="F26" s="65">
        <f>IF(VLOOKUP($B$8,entrées!$A:$CB,F$19,0)=0,"-",VLOOKUP($B$8,entrées!$A:$CB,F$19,0))</f>
        <v>16451686</v>
      </c>
      <c r="G26" s="65">
        <f>IF(VLOOKUP($B$8,entrées!$A:$CB,G$19,0)=0,"-",VLOOKUP($B$8,entrées!$A:$CB,G$19,0))</f>
        <v>17725886</v>
      </c>
      <c r="H26" s="65">
        <f>IF(VLOOKUP($B$8,entrées!$A:$CB,H$19,0)=0,"-",VLOOKUP($B$8,entrées!$A:$CB,H$19,0))</f>
        <v>20856788</v>
      </c>
      <c r="I26" s="65">
        <f>IF(VLOOKUP($B$8,entrées!$A:$CB,I$19,0)=0,"-",VLOOKUP($B$8,entrées!$A:$CB,I$19,0))</f>
        <v>18401197</v>
      </c>
      <c r="J26" s="65">
        <f>IF(VLOOKUP($B$8,entrées!$A:$CB,J$19,0)=0,"-",VLOOKUP($B$8,entrées!$A:$CB,J$19,0))</f>
        <v>19052843</v>
      </c>
      <c r="K26" s="65">
        <f>IF(VLOOKUP($B$8,entrées!$A:$CB,K$19,0)=0,"-",VLOOKUP($B$8,entrées!$A:$CB,K$19,0))</f>
        <v>22871223</v>
      </c>
      <c r="L26" s="65">
        <f>IF(VLOOKUP($B$8,entrées!$A:$CB,L$19,0)=0,"-",VLOOKUP($B$8,entrées!$A:$CB,L$19,0))</f>
        <v>22556274</v>
      </c>
      <c r="M26" s="65">
        <f>IF(VLOOKUP($B$8,entrées!$A:$CB,M$19,0)=0,"-",VLOOKUP($B$8,entrées!$A:$CB,M$19,0))</f>
        <v>20639319</v>
      </c>
      <c r="N26" s="65">
        <f>IF(VLOOKUP($B$8,entrées!$A:$CB,N$19,0)=0,"-",VLOOKUP($B$8,entrées!$A:$CB,N$19,0))</f>
        <v>23488235</v>
      </c>
      <c r="O26" s="65">
        <f>IF(VLOOKUP($B$8,entrées!$A:$CB,O$19,0)=0,"-",VLOOKUP($B$8,entrées!$A:$CB,O$19,0))</f>
        <v>20774678</v>
      </c>
      <c r="P26" s="65">
        <f>IF(VLOOKUP($B$8,entrées!$A:$CB,P$19,0)=0,"-",VLOOKUP($B$8,entrées!$A:$CB,P$19,0))</f>
        <v>22111532</v>
      </c>
      <c r="Q26" s="65">
        <f>IF(VLOOKUP($B$8,entrées!$A:$CB,Q$19,0)=0,"-",VLOOKUP($B$8,entrées!$A:$CB,Q$19,0))</f>
        <v>20924021</v>
      </c>
      <c r="R26" s="65">
        <f>IF(VLOOKUP($B$8,entrées!$A:$CB,R$19,0)=0,"-",VLOOKUP($B$8,entrées!$A:$CB,R$19,0))</f>
        <v>22103315</v>
      </c>
      <c r="S26" s="65">
        <f>IF(VLOOKUP($B$8,entrées!$A:$CB,S$19,0)=0,"-",VLOOKUP($B$8,entrées!$A:$CB,S$19,0))</f>
        <v>23780457</v>
      </c>
      <c r="T26" s="65">
        <f>IF(VLOOKUP($B$8,entrées!$A:$CB,T$19,0)=0,"-",VLOOKUP($B$8,entrées!$A:$CB,T$19,0))</f>
        <v>24859981</v>
      </c>
      <c r="U26" s="65">
        <f>IF(VLOOKUP($B$8,entrées!$A:$CB,U$19,0)=0,"-",VLOOKUP($B$8,entrées!$A:$CB,U$19,0))</f>
        <v>25726850</v>
      </c>
      <c r="V26" s="65">
        <f>IF(VLOOKUP($B$8,entrées!$A:$CB,V$19,0)=0,"-",VLOOKUP($B$8,entrées!$A:$CB,V$19,0))</f>
        <v>24091568</v>
      </c>
      <c r="W26" s="65">
        <f>IF(VLOOKUP($B$8,entrées!$A:$CB,W$19,0)=0,"-",VLOOKUP($B$8,entrées!$A:$CB,W$19,0))</f>
        <v>23463970</v>
      </c>
      <c r="X26" s="65">
        <f>IF(VLOOKUP($B$8,entrées!$A:$CB,X$19,0)=0,"-",VLOOKUP($B$8,entrées!$A:$CB,X$19,0))</f>
        <v>25055757</v>
      </c>
      <c r="Y26" s="65">
        <f>IF(VLOOKUP($B$8,entrées!$A:$CB,Y$19,0)=0,"-",VLOOKUP($B$8,entrées!$A:$CB,Y$19,0))</f>
        <v>24683781</v>
      </c>
      <c r="Z26" s="65">
        <f>IF(VLOOKUP($B$8,entrées!$A:$CB,Z$19,0)=0,"-",VLOOKUP($B$8,entrées!$A:$CB,Z$19,0))</f>
        <v>25689780</v>
      </c>
      <c r="AA26" s="65">
        <f>IF(VLOOKUP($B$8,entrées!$A:$CB,AA$19,0)=0,"-",VLOOKUP($B$8,entrées!$A:$CB,AA$19,0))</f>
        <v>24743673</v>
      </c>
      <c r="AB26" s="65">
        <f>IF(VLOOKUP($B$8,entrées!$A:$CB,AB$19,0)=0,"-",VLOOKUP($B$8,entrées!$A:$CB,AB$19,0))</f>
        <v>24290997</v>
      </c>
      <c r="AC26" s="65">
        <f>IF(VLOOKUP($B$8,entrées!$A:$CB,AC$19,0)=0,"-",VLOOKUP($B$8,entrées!$A:$CB,AC$19,0))</f>
        <v>25612141</v>
      </c>
      <c r="AD26" s="65">
        <f>IF(VLOOKUP($B$8,entrées!$A:$CB,AD$19,0)=0,"-",VLOOKUP($B$8,entrées!$A:$CB,AD$19,0))</f>
        <v>7772621</v>
      </c>
      <c r="AE26" s="65">
        <f>IF(VLOOKUP($B$8,entrées!$A:$CB,AE$19,0)=0,"-",VLOOKUP($B$8,entrées!$A:$CB,AE$19,0))</f>
        <v>11341702</v>
      </c>
      <c r="AF26" s="65">
        <f>IF(VLOOKUP($B$8,entrées!$A:$CB,AF$19,0)=0,"-",VLOOKUP($B$8,entrées!$A:$CB,AF$19,0))</f>
        <v>18175293</v>
      </c>
      <c r="AG26" s="65">
        <f>IF(VLOOKUP($B$8,entrées!$A:$CB,AG$19,0)=0,"-",VLOOKUP($B$8,entrées!$A:$CB,AG$19,0))</f>
        <v>21863392</v>
      </c>
      <c r="AH26" s="62"/>
      <c r="AI26" s="62"/>
      <c r="AJ26" s="62"/>
      <c r="AK26" s="62"/>
      <c r="AL26" s="62"/>
      <c r="AM26" s="62"/>
      <c r="AN26" s="62"/>
      <c r="AO26" s="62"/>
      <c r="AP26" s="62"/>
      <c r="AQ26" s="62"/>
      <c r="AR26" s="62"/>
      <c r="AS26" s="62"/>
      <c r="AT26" s="62"/>
      <c r="AU26" s="62"/>
      <c r="AV26" s="62"/>
      <c r="AW26" s="62"/>
      <c r="AX26" s="62"/>
    </row>
    <row r="27" spans="1:50" x14ac:dyDescent="0.2">
      <c r="A27" s="62" t="s">
        <v>60</v>
      </c>
      <c r="B27" s="65">
        <f>IF(VLOOKUP($B$8,recettes!$A:$CB,B$19,0)=0,"-",VLOOKUP($B$8,recettes!$A:$CB,B$19,0))</f>
        <v>69573631.560000002</v>
      </c>
      <c r="C27" s="65">
        <f>IF(VLOOKUP($B$8,recettes!$A:$CB,C$19,0)=0,"-",VLOOKUP($B$8,recettes!$A:$CB,C$19,0))</f>
        <v>79332115.019999996</v>
      </c>
      <c r="D27" s="65">
        <f>IF(VLOOKUP($B$8,recettes!$A:$CB,D$19,0)=0,"-",VLOOKUP($B$8,recettes!$A:$CB,D$19,0))</f>
        <v>73424213.179999992</v>
      </c>
      <c r="E27" s="65">
        <f>IF(VLOOKUP($B$8,recettes!$A:$CB,E$19,0)=0,"-",VLOOKUP($B$8,recettes!$A:$CB,E$19,0))</f>
        <v>77613595.140000001</v>
      </c>
      <c r="F27" s="65">
        <f>IF(VLOOKUP($B$8,recettes!$A:$CB,F$19,0)=0,"-",VLOOKUP($B$8,recettes!$A:$CB,F$19,0))</f>
        <v>82934198.63000001</v>
      </c>
      <c r="G27" s="65">
        <f>IF(VLOOKUP($B$8,recettes!$A:$CB,G$19,0)=0,"-",VLOOKUP($B$8,recettes!$A:$CB,G$19,0))</f>
        <v>89786369.390000001</v>
      </c>
      <c r="H27" s="65">
        <f>IF(VLOOKUP($B$8,recettes!$A:$CB,H$19,0)=0,"-",VLOOKUP($B$8,recettes!$A:$CB,H$19,0))</f>
        <v>109450980.69999999</v>
      </c>
      <c r="I27" s="65">
        <f>IF(VLOOKUP($B$8,recettes!$A:$CB,I$19,0)=0,"-",VLOOKUP($B$8,recettes!$A:$CB,I$19,0))</f>
        <v>96202320.820000008</v>
      </c>
      <c r="J27" s="65">
        <f>IF(VLOOKUP($B$8,recettes!$A:$CB,J$19,0)=0,"-",VLOOKUP($B$8,recettes!$A:$CB,J$19,0))</f>
        <v>100721734.92999999</v>
      </c>
      <c r="K27" s="65">
        <f>IF(VLOOKUP($B$8,recettes!$A:$CB,K$19,0)=0,"-",VLOOKUP($B$8,recettes!$A:$CB,K$19,0))</f>
        <v>123151984.54000001</v>
      </c>
      <c r="L27" s="65">
        <f>IF(VLOOKUP($B$8,recettes!$A:$CB,L$19,0)=0,"-",VLOOKUP($B$8,recettes!$A:$CB,L$19,0))</f>
        <v>125295392.48</v>
      </c>
      <c r="M27" s="65">
        <f>IF(VLOOKUP($B$8,recettes!$A:$CB,M$19,0)=0,"-",VLOOKUP($B$8,recettes!$A:$CB,M$19,0))</f>
        <v>117014898.16</v>
      </c>
      <c r="N27" s="65">
        <f>IF(VLOOKUP($B$8,recettes!$A:$CB,N$19,0)=0,"-",VLOOKUP($B$8,recettes!$A:$CB,N$19,0))</f>
        <v>135605774.76999998</v>
      </c>
      <c r="O27" s="65">
        <f>IF(VLOOKUP($B$8,recettes!$A:$CB,O$19,0)=0,"-",VLOOKUP($B$8,recettes!$A:$CB,O$19,0))</f>
        <v>121901189.12</v>
      </c>
      <c r="P27" s="65">
        <f>IF(VLOOKUP($B$8,recettes!$A:$CB,P$19,0)=0,"-",VLOOKUP($B$8,recettes!$A:$CB,P$19,0))</f>
        <v>131625876.63000001</v>
      </c>
      <c r="Q27" s="65">
        <f>IF(VLOOKUP($B$8,recettes!$A:$CB,Q$19,0)=0,"-",VLOOKUP($B$8,recettes!$A:$CB,Q$19,0))</f>
        <v>125454391.88</v>
      </c>
      <c r="R27" s="65">
        <f>IF(VLOOKUP($B$8,recettes!$A:$CB,R$19,0)=0,"-",VLOOKUP($B$8,recettes!$A:$CB,R$19,0))</f>
        <v>134461238.55999997</v>
      </c>
      <c r="S27" s="65">
        <f>IF(VLOOKUP($B$8,recettes!$A:$CB,S$19,0)=0,"-",VLOOKUP($B$8,recettes!$A:$CB,S$19,0))</f>
        <v>148403754.88999999</v>
      </c>
      <c r="T27" s="65">
        <f>IF(VLOOKUP($B$8,recettes!$A:$CB,T$19,0)=0,"-",VLOOKUP($B$8,recettes!$A:$CB,T$19,0))</f>
        <v>160602859.31</v>
      </c>
      <c r="U27" s="65">
        <f>IF(VLOOKUP($B$8,recettes!$A:$CB,U$19,0)=0,"-",VLOOKUP($B$8,recettes!$A:$CB,U$19,0))</f>
        <v>166214672.02999997</v>
      </c>
      <c r="V27" s="65">
        <f>IF(VLOOKUP($B$8,recettes!$A:$CB,V$19,0)=0,"-",VLOOKUP($B$8,recettes!$A:$CB,V$19,0))</f>
        <v>157764318.28000003</v>
      </c>
      <c r="W27" s="65">
        <f>IF(VLOOKUP($B$8,recettes!$A:$CB,W$19,0)=0,"-",VLOOKUP($B$8,recettes!$A:$CB,W$19,0))</f>
        <v>154141566.75999999</v>
      </c>
      <c r="X27" s="65">
        <f>IF(VLOOKUP($B$8,recettes!$A:$CB,X$19,0)=0,"-",VLOOKUP($B$8,recettes!$A:$CB,X$19,0))</f>
        <v>161929676.31</v>
      </c>
      <c r="Y27" s="65">
        <f>IF(VLOOKUP($B$8,recettes!$A:$CB,Y$19,0)=0,"-",VLOOKUP($B$8,recettes!$A:$CB,Y$19,0))</f>
        <v>161598935.82000002</v>
      </c>
      <c r="Z27" s="65">
        <f>IF(VLOOKUP($B$8,recettes!$A:$CB,Z$19,0)=0,"-",VLOOKUP($B$8,recettes!$A:$CB,Z$19,0))</f>
        <v>168600008.68000001</v>
      </c>
      <c r="AA27" s="65">
        <f>IF(VLOOKUP($B$8,recettes!$A:$CB,AA$19,0)=0,"-",VLOOKUP($B$8,recettes!$A:$CB,AA$19,0))</f>
        <v>163983761.56999999</v>
      </c>
      <c r="AB27" s="65">
        <f>IF(VLOOKUP($B$8,recettes!$A:$CB,AB$19,0)=0,"-",VLOOKUP($B$8,recettes!$A:$CB,AB$19,0))</f>
        <v>161350351.00999999</v>
      </c>
      <c r="AC27" s="65">
        <f>IF(VLOOKUP($B$8,recettes!$A:$CB,AC$19,0)=0,"-",VLOOKUP($B$8,recettes!$A:$CB,AC$19,0))</f>
        <v>173450954.14000005</v>
      </c>
      <c r="AD27" s="65">
        <f>IF(VLOOKUP($B$8,recettes!$A:$CB,AD$19,0)=0,"-",VLOOKUP($B$8,recettes!$A:$CB,AD$19,0))</f>
        <v>51720659.789999999</v>
      </c>
      <c r="AE27" s="65">
        <f>IF(VLOOKUP($B$8,recettes!$A:$CB,AE$19,0)=0,"-",VLOOKUP($B$8,recettes!$A:$CB,AE$19,0))</f>
        <v>79908849.090000004</v>
      </c>
      <c r="AF27" s="65">
        <f>IF(VLOOKUP($B$8,recettes!$A:$CB,AF$19,0)=0,"-",VLOOKUP($B$8,recettes!$A:$CB,AF$19,0))</f>
        <v>130603597.93000001</v>
      </c>
      <c r="AG27" s="65">
        <f>IF(VLOOKUP($B$8,recettes!$A:$CB,AG$19,0)=0,"-",VLOOKUP($B$8,recettes!$A:$CB,AG$19,0))</f>
        <v>161846570.26000002</v>
      </c>
      <c r="AH27" s="62"/>
      <c r="AI27" s="62"/>
      <c r="AJ27" s="62"/>
      <c r="AK27" s="62"/>
      <c r="AL27" s="62"/>
      <c r="AM27" s="62"/>
      <c r="AN27" s="62"/>
      <c r="AO27" s="62"/>
      <c r="AP27" s="62"/>
      <c r="AQ27" s="62"/>
      <c r="AR27" s="62"/>
      <c r="AS27" s="62"/>
      <c r="AT27" s="62"/>
      <c r="AU27" s="62"/>
      <c r="AV27" s="62"/>
      <c r="AW27" s="62"/>
      <c r="AX27" s="62"/>
    </row>
    <row r="28" spans="1:50" x14ac:dyDescent="0.2">
      <c r="A28" s="62" t="s">
        <v>61</v>
      </c>
      <c r="B28" s="66">
        <f>IF(VLOOKUP($B$8,RME!$A:$CB,B$19,0)=0,"-",VLOOKUP($B$8,RME!$A:$CB,B$19,0))</f>
        <v>5.0691233322474787</v>
      </c>
      <c r="C28" s="66">
        <f>IF(VLOOKUP($B$8,RME!$A:$CB,C$19,0)=0,"-",VLOOKUP($B$8,RME!$A:$CB,C$19,0))</f>
        <v>5.0345923066271183</v>
      </c>
      <c r="D28" s="66">
        <f>IF(VLOOKUP($B$8,RME!$A:$CB,D$19,0)=0,"-",VLOOKUP($B$8,RME!$A:$CB,D$19,0))</f>
        <v>5.0259175969305732</v>
      </c>
      <c r="E28" s="66">
        <f>IF(VLOOKUP($B$8,RME!$A:$CB,E$19,0)=0,"-",VLOOKUP($B$8,RME!$A:$CB,E$19,0))</f>
        <v>5.0137174886527989</v>
      </c>
      <c r="F28" s="66">
        <f>IF(VLOOKUP($B$8,RME!$A:$CB,F$19,0)=0,"-",VLOOKUP($B$8,RME!$A:$CB,F$19,0))</f>
        <v>5.0410759499056823</v>
      </c>
      <c r="G28" s="66">
        <f>IF(VLOOKUP($B$8,RME!$A:$CB,G$19,0)=0,"-",VLOOKUP($B$8,RME!$A:$CB,G$19,0))</f>
        <v>5.0652683532998015</v>
      </c>
      <c r="H28" s="66">
        <f>IF(VLOOKUP($B$8,RME!$A:$CB,H$19,0)=0,"-",VLOOKUP($B$8,RME!$A:$CB,H$19,0))</f>
        <v>5.2477390430396085</v>
      </c>
      <c r="I28" s="66">
        <f>IF(VLOOKUP($B$8,RME!$A:$CB,I$19,0)=0,"-",VLOOKUP($B$8,RME!$A:$CB,I$19,0))</f>
        <v>5.2280468939058693</v>
      </c>
      <c r="J28" s="66">
        <f>IF(VLOOKUP($B$8,RME!$A:$CB,J$19,0)=0,"-",VLOOKUP($B$8,RME!$A:$CB,J$19,0))</f>
        <v>5.28644123766726</v>
      </c>
      <c r="K28" s="66">
        <f>IF(VLOOKUP($B$8,RME!$A:$CB,K$19,0)=0,"-",VLOOKUP($B$8,RME!$A:$CB,K$19,0))</f>
        <v>5.3845823872208323</v>
      </c>
      <c r="L28" s="66">
        <f>IF(VLOOKUP($B$8,RME!$A:$CB,L$19,0)=0,"-",VLOOKUP($B$8,RME!$A:$CB,L$19,0))</f>
        <v>5.5547912070938672</v>
      </c>
      <c r="M28" s="66">
        <f>IF(VLOOKUP($B$8,RME!$A:$CB,M$19,0)=0,"-",VLOOKUP($B$8,RME!$A:$CB,M$19,0))</f>
        <v>5.6695135222242552</v>
      </c>
      <c r="N28" s="66">
        <f>IF(VLOOKUP($B$8,RME!$A:$CB,N$19,0)=0,"-",VLOOKUP($B$8,RME!$A:$CB,N$19,0))</f>
        <v>5.7733488603975553</v>
      </c>
      <c r="O28" s="66">
        <f>IF(VLOOKUP($B$8,RME!$A:$CB,O$19,0)=0,"-",VLOOKUP($B$8,RME!$A:$CB,O$19,0))</f>
        <v>5.8677775472621043</v>
      </c>
      <c r="P28" s="66">
        <f>IF(VLOOKUP($B$8,RME!$A:$CB,P$19,0)=0,"-",VLOOKUP($B$8,RME!$A:$CB,P$19,0))</f>
        <v>5.9528157809237285</v>
      </c>
      <c r="Q28" s="66">
        <f>IF(VLOOKUP($B$8,RME!$A:$CB,Q$19,0)=0,"-",VLOOKUP($B$8,RME!$A:$CB,Q$19,0))</f>
        <v>5.9957114304176997</v>
      </c>
      <c r="R28" s="66">
        <f>IF(VLOOKUP($B$8,RME!$A:$CB,R$19,0)=0,"-",VLOOKUP($B$8,RME!$A:$CB,R$19,0))</f>
        <v>6.083306443400005</v>
      </c>
      <c r="S28" s="66">
        <f>IF(VLOOKUP($B$8,RME!$A:$CB,S$19,0)=0,"-",VLOOKUP($B$8,RME!$A:$CB,S$19,0))</f>
        <v>6.2405762382951675</v>
      </c>
      <c r="T28" s="66">
        <f>IF(VLOOKUP($B$8,RME!$A:$CB,T$19,0)=0,"-",VLOOKUP($B$8,RME!$A:$CB,T$19,0))</f>
        <v>6.4602969451183414</v>
      </c>
      <c r="U28" s="66">
        <f>IF(VLOOKUP($B$8,RME!$A:$CB,U$19,0)=0,"-",VLOOKUP($B$8,RME!$A:$CB,U$19,0))</f>
        <v>6.4607471194491346</v>
      </c>
      <c r="V28" s="66">
        <f>IF(VLOOKUP($B$8,RME!$A:$CB,V$19,0)=0,"-",VLOOKUP($B$8,RME!$A:$CB,V$19,0))</f>
        <v>6.5485284428145167</v>
      </c>
      <c r="W28" s="66">
        <f>IF(VLOOKUP($B$8,RME!$A:$CB,W$19,0)=0,"-",VLOOKUP($B$8,RME!$A:$CB,W$19,0))</f>
        <v>6.5692875826213548</v>
      </c>
      <c r="X28" s="66">
        <f>IF(VLOOKUP($B$8,RME!$A:$CB,X$19,0)=0,"-",VLOOKUP($B$8,RME!$A:$CB,X$19,0))</f>
        <v>6.462773258457128</v>
      </c>
      <c r="Y28" s="66">
        <f>IF(VLOOKUP($B$8,RME!$A:$CB,Y$19,0)=0,"-",VLOOKUP($B$8,RME!$A:$CB,Y$19,0))</f>
        <v>6.5467659034894217</v>
      </c>
      <c r="Z28" s="66">
        <f>IF(VLOOKUP($B$8,RME!$A:$CB,Z$19,0)=0,"-",VLOOKUP($B$8,RME!$A:$CB,Z$19,0))</f>
        <v>6.5629214683815897</v>
      </c>
      <c r="AA28" s="66">
        <f>IF(VLOOKUP($B$8,RME!$A:$CB,AA$19,0)=0,"-",VLOOKUP($B$8,RME!$A:$CB,AA$19,0))</f>
        <v>6.627300707134304</v>
      </c>
      <c r="AB28" s="66">
        <f>IF(VLOOKUP($B$8,RME!$A:$CB,AB$19,0)=0,"-",VLOOKUP($B$8,RME!$A:$CB,AB$19,0))</f>
        <v>6.6423931059725536</v>
      </c>
      <c r="AC28" s="66">
        <f>IF(VLOOKUP($B$8,RME!$A:$CB,AC$19,0)=0,"-",VLOOKUP($B$8,RME!$A:$CB,AC$19,0))</f>
        <v>6.7722161196910502</v>
      </c>
      <c r="AD28" s="66">
        <f>IF(VLOOKUP($B$8,RME!$A:$CB,AD$19,0)=0,"-",VLOOKUP($B$8,RME!$A:$CB,AD$19,0))</f>
        <v>6.6542109527789917</v>
      </c>
      <c r="AE28" s="66">
        <f>IF(VLOOKUP($B$8,RME!$A:$CB,AE$19,0)=0,"-",VLOOKUP($B$8,RME!$A:$CB,AE$19,0))</f>
        <v>7.0455782641793974</v>
      </c>
      <c r="AF28" s="66">
        <f>IF(VLOOKUP($B$8,RME!$A:$CB,AF$19,0)=0,"-",VLOOKUP($B$8,RME!$A:$CB,AF$19,0))</f>
        <v>7.1857767536402308</v>
      </c>
      <c r="AG28" s="66">
        <f>IF(VLOOKUP($B$8,RME!$A:$CB,AG$19,0)=0,"-",VLOOKUP($B$8,RME!$A:$CB,AG$19,0))</f>
        <v>7.4026285701688019</v>
      </c>
      <c r="AH28" s="62"/>
      <c r="AI28" s="62"/>
      <c r="AJ28" s="62"/>
      <c r="AK28" s="62"/>
      <c r="AL28" s="62"/>
      <c r="AM28" s="62"/>
      <c r="AN28" s="62"/>
      <c r="AO28" s="62"/>
      <c r="AP28" s="62"/>
      <c r="AQ28" s="62"/>
      <c r="AR28" s="62"/>
      <c r="AS28" s="62"/>
      <c r="AT28" s="62"/>
      <c r="AU28" s="62"/>
      <c r="AV28" s="62"/>
      <c r="AW28" s="62"/>
      <c r="AX28" s="62"/>
    </row>
    <row r="29" spans="1:50" x14ac:dyDescent="0.2">
      <c r="A29" s="62" t="s">
        <v>62</v>
      </c>
      <c r="B29" s="66">
        <f>IF(VLOOKUP($B$8,'indice de fréquentation'!$A:$CB,B$19,0)=0,"-",VLOOKUP($B$8,'indice de fréquentation'!$A:$CB,B$19,0))</f>
        <v>2.0571279760008934</v>
      </c>
      <c r="C29" s="66">
        <f>IF(VLOOKUP($B$8,'indice de fréquentation'!$A:$CB,C$19,0)=0,"-",VLOOKUP($B$8,'indice de fréquentation'!$A:$CB,C$19,0))</f>
        <v>2.3617516110442054</v>
      </c>
      <c r="D29" s="66">
        <f>IF(VLOOKUP($B$8,'indice de fréquentation'!$A:$CB,D$19,0)=0,"-",VLOOKUP($B$8,'indice de fréquentation'!$A:$CB,D$19,0))</f>
        <v>2.1896436030734803</v>
      </c>
      <c r="E29" s="66">
        <f>IF(VLOOKUP($B$8,'indice de fréquentation'!$A:$CB,E$19,0)=0,"-",VLOOKUP($B$8,'indice de fréquentation'!$A:$CB,E$19,0))</f>
        <v>2.2260015228021284</v>
      </c>
      <c r="F29" s="66">
        <f>IF(VLOOKUP($B$8,'indice de fréquentation'!$A:$CB,F$19,0)=0,"-",VLOOKUP($B$8,'indice de fréquentation'!$A:$CB,F$19,0))</f>
        <v>2.3656905059254831</v>
      </c>
      <c r="G29" s="66">
        <f>IF(VLOOKUP($B$8,'indice de fréquentation'!$A:$CB,G$19,0)=0,"-",VLOOKUP($B$8,'indice de fréquentation'!$A:$CB,G$19,0))</f>
        <v>2.5489156685410506</v>
      </c>
      <c r="H29" s="66">
        <f>IF(VLOOKUP($B$8,'indice de fréquentation'!$A:$CB,H$19,0)=0,"-",VLOOKUP($B$8,'indice de fréquentation'!$A:$CB,H$19,0))</f>
        <v>2.9991275882423571</v>
      </c>
      <c r="I29" s="66">
        <f>IF(VLOOKUP($B$8,'indice de fréquentation'!$A:$CB,I$19,0)=0,"-",VLOOKUP($B$8,'indice de fréquentation'!$A:$CB,I$19,0))</f>
        <v>2.6460228477837764</v>
      </c>
      <c r="J29" s="66">
        <f>IF(VLOOKUP($B$8,'indice de fréquentation'!$A:$CB,J$19,0)=0,"-",VLOOKUP($B$8,'indice de fréquentation'!$A:$CB,J$19,0))</f>
        <v>2.7397270891256253</v>
      </c>
      <c r="K29" s="66">
        <f>IF(VLOOKUP($B$8,'indice de fréquentation'!$A:$CB,K$19,0)=0,"-",VLOOKUP($B$8,'indice de fréquentation'!$A:$CB,K$19,0))</f>
        <v>3.288795756860698</v>
      </c>
      <c r="L29" s="66">
        <f>IF(VLOOKUP($B$8,'indice de fréquentation'!$A:$CB,L$19,0)=0,"-",VLOOKUP($B$8,'indice de fréquentation'!$A:$CB,L$19,0))</f>
        <v>3.2435072764489807</v>
      </c>
      <c r="M29" s="66">
        <f>IF(VLOOKUP($B$8,'indice de fréquentation'!$A:$CB,M$19,0)=0,"-",VLOOKUP($B$8,'indice de fréquentation'!$A:$CB,M$19,0))</f>
        <v>2.8053107208404899</v>
      </c>
      <c r="N29" s="66">
        <f>IF(VLOOKUP($B$8,'indice de fréquentation'!$A:$CB,N$19,0)=0,"-",VLOOKUP($B$8,'indice de fréquentation'!$A:$CB,N$19,0))</f>
        <v>3.1925373826103871</v>
      </c>
      <c r="O29" s="66">
        <f>IF(VLOOKUP($B$8,'indice de fréquentation'!$A:$CB,O$19,0)=0,"-",VLOOKUP($B$8,'indice de fréquentation'!$A:$CB,O$19,0))</f>
        <v>2.5179883512599104</v>
      </c>
      <c r="P29" s="66">
        <f>IF(VLOOKUP($B$8,'indice de fréquentation'!$A:$CB,P$19,0)=0,"-",VLOOKUP($B$8,'indice de fréquentation'!$A:$CB,P$19,0))</f>
        <v>2.680021322328594</v>
      </c>
      <c r="Q29" s="66">
        <f>IF(VLOOKUP($B$8,'indice de fréquentation'!$A:$CB,Q$19,0)=0,"-",VLOOKUP($B$8,'indice de fréquentation'!$A:$CB,Q$19,0))</f>
        <v>2.5360894228790332</v>
      </c>
      <c r="R29" s="66">
        <f>IF(VLOOKUP($B$8,'indice de fréquentation'!$A:$CB,R$19,0)=0,"-",VLOOKUP($B$8,'indice de fréquentation'!$A:$CB,R$19,0))</f>
        <v>2.6790253834128475</v>
      </c>
      <c r="S29" s="66">
        <f>IF(VLOOKUP($B$8,'indice de fréquentation'!$A:$CB,S$19,0)=0,"-",VLOOKUP($B$8,'indice de fréquentation'!$A:$CB,S$19,0))</f>
        <v>2.8823028551218557</v>
      </c>
      <c r="T29" s="66">
        <f>IF(VLOOKUP($B$8,'indice de fréquentation'!$A:$CB,T$19,0)=0,"-",VLOOKUP($B$8,'indice de fréquentation'!$A:$CB,T$19,0))</f>
        <v>3.0131462240012916</v>
      </c>
      <c r="U29" s="66">
        <f>IF(VLOOKUP($B$8,'indice de fréquentation'!$A:$CB,U$19,0)=0,"-",VLOOKUP($B$8,'indice de fréquentation'!$A:$CB,U$19,0))</f>
        <v>3.1182148100977081</v>
      </c>
      <c r="V29" s="66">
        <f>IF(VLOOKUP($B$8,'indice de fréquentation'!$A:$CB,V$19,0)=0,"-",VLOOKUP($B$8,'indice de fréquentation'!$A:$CB,V$19,0))</f>
        <v>2.9200109666001093</v>
      </c>
      <c r="W29" s="66">
        <f>IF(VLOOKUP($B$8,'indice de fréquentation'!$A:$CB,W$19,0)=0,"-",VLOOKUP($B$8,'indice de fréquentation'!$A:$CB,W$19,0))</f>
        <v>2.8439431472445449</v>
      </c>
      <c r="X29" s="66">
        <f>IF(VLOOKUP($B$8,'indice de fréquentation'!$A:$CB,X$19,0)=0,"-",VLOOKUP($B$8,'indice de fréquentation'!$A:$CB,X$19,0))</f>
        <v>3.0368751928669586</v>
      </c>
      <c r="Y29" s="66">
        <f>IF(VLOOKUP($B$8,'indice de fréquentation'!$A:$CB,Y$19,0)=0,"-",VLOOKUP($B$8,'indice de fréquentation'!$A:$CB,Y$19,0))</f>
        <v>2.9917899580946914</v>
      </c>
      <c r="Z29" s="66">
        <f>IF(VLOOKUP($B$8,'indice de fréquentation'!$A:$CB,Z$19,0)=0,"-",VLOOKUP($B$8,'indice de fréquentation'!$A:$CB,Z$19,0))</f>
        <v>3.1137217523385838</v>
      </c>
      <c r="AA29" s="66">
        <f>IF(VLOOKUP($B$8,'indice de fréquentation'!$A:$CB,AA$19,0)=0,"-",VLOOKUP($B$8,'indice de fréquentation'!$A:$CB,AA$19,0))</f>
        <v>2.9990491492279383</v>
      </c>
      <c r="AB29" s="66">
        <f>IF(VLOOKUP($B$8,'indice de fréquentation'!$A:$CB,AB$19,0)=0,"-",VLOOKUP($B$8,'indice de fréquentation'!$A:$CB,AB$19,0))</f>
        <v>2.9441826961885731</v>
      </c>
      <c r="AC29" s="66">
        <f>IF(VLOOKUP($B$8,'indice de fréquentation'!$A:$CB,AC$19,0)=0,"-",VLOOKUP($B$8,'indice de fréquentation'!$A:$CB,AC$19,0))</f>
        <v>3.1043115416193867</v>
      </c>
      <c r="AD29" s="66">
        <f>IF(VLOOKUP($B$8,'indice de fréquentation'!$A:$CB,AD$19,0)=0,"-",VLOOKUP($B$8,'indice de fréquentation'!$A:$CB,AD$19,0))</f>
        <v>0.94207809799786824</v>
      </c>
      <c r="AE29" s="66">
        <f>IF(VLOOKUP($B$8,'indice de fréquentation'!$A:$CB,AE$19,0)=0,"-",VLOOKUP($B$8,'indice de fréquentation'!$A:$CB,AE$19,0))</f>
        <v>1.3746674446391531</v>
      </c>
      <c r="AF29" s="66">
        <f>IF(VLOOKUP($B$8,'indice de fréquentation'!$A:$CB,AF$19,0)=0,"-",VLOOKUP($B$8,'indice de fréquentation'!$A:$CB,AF$19,0))</f>
        <v>2.2029307050985723</v>
      </c>
      <c r="AG29" s="66">
        <f>IF(VLOOKUP($B$8,'indice de fréquentation'!$A:$CB,AG$19,0)=0,"-",VLOOKUP($B$8,'indice de fréquentation'!$A:$CB,AG$19,0))</f>
        <v>2.64994559121586</v>
      </c>
      <c r="AH29" s="62"/>
      <c r="AI29" s="62"/>
      <c r="AJ29" s="62"/>
      <c r="AK29" s="62"/>
      <c r="AL29" s="62"/>
      <c r="AM29" s="62"/>
      <c r="AN29" s="62"/>
      <c r="AO29" s="62"/>
      <c r="AP29" s="62"/>
      <c r="AQ29" s="62"/>
      <c r="AR29" s="62"/>
      <c r="AS29" s="62"/>
      <c r="AT29" s="62"/>
      <c r="AU29" s="62"/>
      <c r="AV29" s="62"/>
      <c r="AW29" s="62"/>
      <c r="AX29" s="62"/>
    </row>
    <row r="30" spans="1:50" x14ac:dyDescent="0.2">
      <c r="A30" s="62" t="s">
        <v>66</v>
      </c>
      <c r="B30" s="71">
        <f>IF(VLOOKUP($B$8,'taux d''occupation des fauteuils'!$A:$CA,B$19,0)=0,"-",VLOOKUP($B$8,'taux d''occupation des fauteuils'!$A:$CA,B$19,0))</f>
        <v>16.170276271485715</v>
      </c>
      <c r="C30" s="71">
        <f>IF(VLOOKUP($B$8,'taux d''occupation des fauteuils'!$A:$CA,C$19,0)=0,"-",VLOOKUP($B$8,'taux d''occupation des fauteuils'!$A:$CA,C$19,0))</f>
        <v>17.955468895267675</v>
      </c>
      <c r="D30" s="71">
        <f>IF(VLOOKUP($B$8,'taux d''occupation des fauteuils'!$A:$CA,D$19,0)=0,"-",VLOOKUP($B$8,'taux d''occupation des fauteuils'!$A:$CA,D$19,0))</f>
        <v>16.668852422803994</v>
      </c>
      <c r="E30" s="71">
        <f>IF(VLOOKUP($B$8,'taux d''occupation des fauteuils'!$A:$CA,E$19,0)=0,"-",VLOOKUP($B$8,'taux d''occupation des fauteuils'!$A:$CA,E$19,0))</f>
        <v>17.958504480174565</v>
      </c>
      <c r="F30" s="71">
        <f>IF(VLOOKUP($B$8,'taux d''occupation des fauteuils'!$A:$CA,F$19,0)=0,"-",VLOOKUP($B$8,'taux d''occupation des fauteuils'!$A:$CA,F$19,0))</f>
        <v>17.983810239152952</v>
      </c>
      <c r="G30" s="71">
        <f>IF(VLOOKUP($B$8,'taux d''occupation des fauteuils'!$A:$CA,G$19,0)=0,"-",VLOOKUP($B$8,'taux d''occupation des fauteuils'!$A:$CA,G$19,0))</f>
        <v>17.977592428908235</v>
      </c>
      <c r="H30" s="71">
        <f>IF(VLOOKUP($B$8,'taux d''occupation des fauteuils'!$A:$CA,H$19,0)=0,"-",VLOOKUP($B$8,'taux d''occupation des fauteuils'!$A:$CA,H$19,0))</f>
        <v>19.878570503044841</v>
      </c>
      <c r="I30" s="71">
        <f>IF(VLOOKUP($B$8,'taux d''occupation des fauteuils'!$A:$CA,I$19,0)=0,"-",VLOOKUP($B$8,'taux d''occupation des fauteuils'!$A:$CA,I$19,0))</f>
        <v>17.11164511469622</v>
      </c>
      <c r="J30" s="71">
        <f>IF(VLOOKUP($B$8,'taux d''occupation des fauteuils'!$A:$CA,J$19,0)=0,"-",VLOOKUP($B$8,'taux d''occupation des fauteuils'!$A:$CA,J$19,0))</f>
        <v>16.631807642293474</v>
      </c>
      <c r="K30" s="71">
        <f>IF(VLOOKUP($B$8,'taux d''occupation des fauteuils'!$A:$CA,K$19,0)=0,"-",VLOOKUP($B$8,'taux d''occupation des fauteuils'!$A:$CA,K$19,0))</f>
        <v>17.484203519006613</v>
      </c>
      <c r="L30" s="71">
        <f>IF(VLOOKUP($B$8,'taux d''occupation des fauteuils'!$A:$CA,L$19,0)=0,"-",VLOOKUP($B$8,'taux d''occupation des fauteuils'!$A:$CA,L$19,0))</f>
        <v>16.820445174266112</v>
      </c>
      <c r="M30" s="71">
        <f>IF(VLOOKUP($B$8,'taux d''occupation des fauteuils'!$A:$CA,M$19,0)=0,"-",VLOOKUP($B$8,'taux d''occupation des fauteuils'!$A:$CA,M$19,0))</f>
        <v>15.55666078825578</v>
      </c>
      <c r="N30" s="71">
        <f>IF(VLOOKUP($B$8,'taux d''occupation des fauteuils'!$A:$CA,N$19,0)=0,"-",VLOOKUP($B$8,'taux d''occupation des fauteuils'!$A:$CA,N$19,0))</f>
        <v>18.164782049427679</v>
      </c>
      <c r="O30" s="71">
        <f>IF(VLOOKUP($B$8,'taux d''occupation des fauteuils'!$A:$CA,O$19,0)=0,"-",VLOOKUP($B$8,'taux d''occupation des fauteuils'!$A:$CA,O$19,0))</f>
        <v>16.464621169229556</v>
      </c>
      <c r="P30" s="71">
        <f>IF(VLOOKUP($B$8,'taux d''occupation des fauteuils'!$A:$CA,P$19,0)=0,"-",VLOOKUP($B$8,'taux d''occupation des fauteuils'!$A:$CA,P$19,0))</f>
        <v>17.309245021791934</v>
      </c>
      <c r="Q30" s="71">
        <f>IF(VLOOKUP($B$8,'taux d''occupation des fauteuils'!$A:$CA,Q$19,0)=0,"-",VLOOKUP($B$8,'taux d''occupation des fauteuils'!$A:$CA,Q$19,0))</f>
        <v>16.162406625968298</v>
      </c>
      <c r="R30" s="71">
        <f>IF(VLOOKUP($B$8,'taux d''occupation des fauteuils'!$A:$CA,R$19,0)=0,"-",VLOOKUP($B$8,'taux d''occupation des fauteuils'!$A:$CA,R$19,0))</f>
        <v>16.092118468192229</v>
      </c>
      <c r="S30" s="71">
        <f>IF(VLOOKUP($B$8,'taux d''occupation des fauteuils'!$A:$CA,S$19,0)=0,"-",VLOOKUP($B$8,'taux d''occupation des fauteuils'!$A:$CA,S$19,0))</f>
        <v>16.43662231082622</v>
      </c>
      <c r="T30" s="71">
        <f>IF(VLOOKUP($B$8,'taux d''occupation des fauteuils'!$A:$CA,T$19,0)=0,"-",VLOOKUP($B$8,'taux d''occupation des fauteuils'!$A:$CA,T$19,0))</f>
        <v>16.954821096151164</v>
      </c>
      <c r="U30" s="71">
        <f>IF(VLOOKUP($B$8,'taux d''occupation des fauteuils'!$A:$CA,U$19,0)=0,"-",VLOOKUP($B$8,'taux d''occupation des fauteuils'!$A:$CA,U$19,0))</f>
        <v>16.7806295498571</v>
      </c>
      <c r="V30" s="71">
        <f>IF(VLOOKUP($B$8,'taux d''occupation des fauteuils'!$A:$CA,V$19,0)=0,"-",VLOOKUP($B$8,'taux d''occupation des fauteuils'!$A:$CA,V$19,0))</f>
        <v>15.077444612694327</v>
      </c>
      <c r="W30" s="71">
        <f>IF(VLOOKUP($B$8,'taux d''occupation des fauteuils'!$A:$CA,W$19,0)=0,"-",VLOOKUP($B$8,'taux d''occupation des fauteuils'!$A:$CA,W$19,0))</f>
        <v>14.455648818759927</v>
      </c>
      <c r="X30" s="71">
        <f>IF(VLOOKUP($B$8,'taux d''occupation des fauteuils'!$A:$CA,X$19,0)=0,"-",VLOOKUP($B$8,'taux d''occupation des fauteuils'!$A:$CA,X$19,0))</f>
        <v>14.77883293864336</v>
      </c>
      <c r="Y30" s="71">
        <f>IF(VLOOKUP($B$8,'taux d''occupation des fauteuils'!$A:$CA,Y$19,0)=0,"-",VLOOKUP($B$8,'taux d''occupation des fauteuils'!$A:$CA,Y$19,0))</f>
        <v>14.275436818564719</v>
      </c>
      <c r="Z30" s="71">
        <f>IF(VLOOKUP($B$8,'taux d''occupation des fauteuils'!$A:$CA,Z$19,0)=0,"-",VLOOKUP($B$8,'taux d''occupation des fauteuils'!$A:$CA,Z$19,0))</f>
        <v>14.798644315057574</v>
      </c>
      <c r="AA30" s="71">
        <f>IF(VLOOKUP($B$8,'taux d''occupation des fauteuils'!$A:$CA,AA$19,0)=0,"-",VLOOKUP($B$8,'taux d''occupation des fauteuils'!$A:$CA,AA$19,0))</f>
        <v>13.826701839763553</v>
      </c>
      <c r="AB30" s="71">
        <f>IF(VLOOKUP($B$8,'taux d''occupation des fauteuils'!$A:$CA,AB$19,0)=0,"-",VLOOKUP($B$8,'taux d''occupation des fauteuils'!$A:$CA,AB$19,0))</f>
        <v>12.953784468517693</v>
      </c>
      <c r="AC30" s="71">
        <f>IF(VLOOKUP($B$8,'taux d''occupation des fauteuils'!$A:$CA,AC$19,0)=0,"-",VLOOKUP($B$8,'taux d''occupation des fauteuils'!$A:$CA,AC$19,0))</f>
        <v>13.693864407257777</v>
      </c>
      <c r="AD30" s="71">
        <f>IF(VLOOKUP($B$8,'taux d''occupation des fauteuils'!$A:$CA,AD$19,0)=0,"-",VLOOKUP($B$8,'taux d''occupation des fauteuils'!$A:$CA,AD$19,0))</f>
        <v>8.4564484940183675</v>
      </c>
      <c r="AE30" s="71">
        <f>IF(VLOOKUP($B$8,'taux d''occupation des fauteuils'!$A:$CA,AE$19,0)=0,"-",VLOOKUP($B$8,'taux d''occupation des fauteuils'!$A:$CA,AE$19,0))</f>
        <v>10.909015430102601</v>
      </c>
      <c r="AF30" s="71">
        <f>IF(VLOOKUP($B$8,'taux d''occupation des fauteuils'!$A:$CA,AF$19,0)=0,"-",VLOOKUP($B$8,'taux d''occupation des fauteuils'!$A:$CA,AF$19,0))</f>
        <v>10.312923964987805</v>
      </c>
      <c r="AG30" s="71">
        <f>IF(VLOOKUP($B$8,'taux d''occupation des fauteuils'!$A:$CA,AG$19,0)=0,"-",VLOOKUP($B$8,'taux d''occupation des fauteuils'!$A:$CA,AG$19,0))</f>
        <v>12.741573732783376</v>
      </c>
      <c r="AH30" s="62"/>
      <c r="AI30" s="62"/>
      <c r="AJ30" s="62"/>
      <c r="AK30" s="62"/>
      <c r="AL30" s="62"/>
      <c r="AM30" s="62"/>
      <c r="AN30" s="62"/>
      <c r="AO30" s="62"/>
      <c r="AP30" s="62"/>
      <c r="AQ30" s="62"/>
      <c r="AR30" s="62"/>
      <c r="AS30" s="62"/>
      <c r="AT30" s="62"/>
      <c r="AU30" s="62"/>
      <c r="AV30" s="62"/>
      <c r="AW30" s="62"/>
      <c r="AX30" s="62"/>
    </row>
    <row r="31" spans="1:50" x14ac:dyDescent="0.2">
      <c r="B31" s="67"/>
      <c r="C31" s="67"/>
      <c r="D31" s="67"/>
      <c r="E31" s="67"/>
      <c r="F31" s="67"/>
      <c r="G31" s="67"/>
      <c r="H31" s="67"/>
      <c r="I31" s="67"/>
      <c r="J31" s="67"/>
      <c r="K31" s="67"/>
      <c r="L31" s="67"/>
      <c r="M31" s="67"/>
      <c r="N31" s="67"/>
      <c r="O31" s="67"/>
      <c r="P31" s="67"/>
      <c r="Q31" s="67"/>
      <c r="R31" s="67"/>
      <c r="S31" s="67"/>
      <c r="T31" s="67"/>
      <c r="U31" s="67"/>
      <c r="V31" s="67"/>
      <c r="W31" s="67"/>
      <c r="X31" s="67"/>
      <c r="Y31" s="67"/>
      <c r="Z31" s="67"/>
      <c r="AA31" s="67"/>
    </row>
    <row r="32" spans="1:50" x14ac:dyDescent="0.2">
      <c r="B32" s="67"/>
      <c r="C32" s="67"/>
      <c r="D32" s="67"/>
      <c r="E32" s="67"/>
      <c r="F32" s="67"/>
      <c r="G32" s="67"/>
      <c r="H32" s="67"/>
      <c r="I32" s="67"/>
      <c r="J32" s="67"/>
      <c r="K32" s="67"/>
      <c r="L32" s="67"/>
      <c r="M32" s="67"/>
      <c r="N32" s="67"/>
      <c r="O32" s="67"/>
      <c r="P32" s="67"/>
      <c r="Q32" s="67"/>
      <c r="R32" s="67"/>
      <c r="S32" s="67"/>
      <c r="T32" s="67"/>
      <c r="U32" s="67"/>
      <c r="V32" s="67"/>
      <c r="W32" s="67"/>
      <c r="X32" s="67"/>
      <c r="Y32" s="67"/>
      <c r="Z32" s="67"/>
      <c r="AA32" s="67"/>
    </row>
    <row r="33" spans="1:50" x14ac:dyDescent="0.2">
      <c r="A33" s="55" t="s">
        <v>67</v>
      </c>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row>
    <row r="34" spans="1:50" ht="3" customHeight="1" x14ac:dyDescent="0.2">
      <c r="A34" s="36"/>
      <c r="B34" s="73">
        <v>2</v>
      </c>
      <c r="C34" s="73">
        <v>3</v>
      </c>
      <c r="D34" s="73">
        <v>4</v>
      </c>
      <c r="E34" s="73">
        <v>5</v>
      </c>
      <c r="F34" s="73">
        <v>6</v>
      </c>
      <c r="G34" s="73">
        <v>7</v>
      </c>
      <c r="H34" s="73">
        <v>8</v>
      </c>
      <c r="I34" s="73">
        <v>9</v>
      </c>
      <c r="J34" s="73">
        <v>10</v>
      </c>
      <c r="K34" s="73">
        <v>11</v>
      </c>
      <c r="L34" s="73">
        <v>12</v>
      </c>
      <c r="M34" s="73">
        <v>13</v>
      </c>
      <c r="N34" s="73">
        <v>14</v>
      </c>
      <c r="O34" s="73">
        <v>15</v>
      </c>
      <c r="P34" s="73">
        <v>16</v>
      </c>
      <c r="Q34" s="73">
        <v>17</v>
      </c>
      <c r="R34" s="73">
        <v>18</v>
      </c>
      <c r="S34" s="73">
        <v>19</v>
      </c>
      <c r="T34" s="73">
        <v>20</v>
      </c>
      <c r="U34" s="73">
        <v>21</v>
      </c>
      <c r="V34" s="73">
        <v>22</v>
      </c>
      <c r="W34" s="73">
        <v>23</v>
      </c>
      <c r="X34" s="67"/>
      <c r="Y34" s="67"/>
      <c r="Z34" s="67"/>
      <c r="AA34" s="67"/>
    </row>
    <row r="35" spans="1:50" s="55" customFormat="1" x14ac:dyDescent="0.2">
      <c r="A35" s="60"/>
      <c r="B35" s="68">
        <v>2002</v>
      </c>
      <c r="C35" s="68">
        <v>2003</v>
      </c>
      <c r="D35" s="68">
        <v>2004</v>
      </c>
      <c r="E35" s="68">
        <v>2005</v>
      </c>
      <c r="F35" s="68">
        <v>2006</v>
      </c>
      <c r="G35" s="68">
        <v>2007</v>
      </c>
      <c r="H35" s="68">
        <v>2008</v>
      </c>
      <c r="I35" s="68">
        <v>2009</v>
      </c>
      <c r="J35" s="68">
        <v>2010</v>
      </c>
      <c r="K35" s="68">
        <v>2011</v>
      </c>
      <c r="L35" s="68">
        <v>2012</v>
      </c>
      <c r="M35" s="68">
        <v>2013</v>
      </c>
      <c r="N35" s="68">
        <v>2014</v>
      </c>
      <c r="O35" s="68">
        <v>2015</v>
      </c>
      <c r="P35" s="68">
        <v>2016</v>
      </c>
      <c r="Q35" s="68">
        <v>2017</v>
      </c>
      <c r="R35" s="68">
        <v>2018</v>
      </c>
      <c r="S35" s="68">
        <v>2019</v>
      </c>
      <c r="T35" s="68">
        <v>2020</v>
      </c>
      <c r="U35" s="68">
        <v>2021</v>
      </c>
      <c r="V35" s="68">
        <v>2022</v>
      </c>
      <c r="W35" s="68">
        <v>2023</v>
      </c>
      <c r="X35" s="69"/>
      <c r="Y35" s="69"/>
      <c r="Z35" s="69"/>
      <c r="AA35" s="69"/>
    </row>
    <row r="36" spans="1:50" x14ac:dyDescent="0.2">
      <c r="A36" s="62" t="s">
        <v>63</v>
      </c>
      <c r="B36" s="63">
        <f>IF(VLOOKUP($B$8,étabAE!$A:$BA,B$34,0)=0,"-",VLOOKUP($B$8,étabAE!$A:$BA,B$34,0))</f>
        <v>143</v>
      </c>
      <c r="C36" s="63">
        <f>IF(VLOOKUP($B$8,étabAE!$A:$BA,C$34,0)=0,"-",VLOOKUP($B$8,étabAE!$A:$BA,C$34,0))</f>
        <v>146</v>
      </c>
      <c r="D36" s="63">
        <f>IF(VLOOKUP($B$8,étabAE!$A:$BA,D$34,0)=0,"-",VLOOKUP($B$8,étabAE!$A:$BA,D$34,0))</f>
        <v>154</v>
      </c>
      <c r="E36" s="63">
        <f>IF(VLOOKUP($B$8,étabAE!$A:$BA,E$34,0)=0,"-",VLOOKUP($B$8,étabAE!$A:$BA,E$34,0))</f>
        <v>152</v>
      </c>
      <c r="F36" s="63">
        <f>IF(VLOOKUP($B$8,étabAE!$A:$BA,F$34,0)=0,"-",VLOOKUP($B$8,étabAE!$A:$BA,F$34,0))</f>
        <v>154</v>
      </c>
      <c r="G36" s="63">
        <f>IF(VLOOKUP($B$8,étabAE!$A:$BA,G$34,0)=0,"-",VLOOKUP($B$8,étabAE!$A:$BA,G$34,0))</f>
        <v>157</v>
      </c>
      <c r="H36" s="63">
        <f>IF(VLOOKUP($B$8,étabAE!$A:$BA,H$34,0)=0,"-",VLOOKUP($B$8,étabAE!$A:$BA,H$34,0))</f>
        <v>161</v>
      </c>
      <c r="I36" s="63">
        <f>IF(VLOOKUP($B$8,étabAE!$A:$BA,I$34,0)=0,"-",VLOOKUP($B$8,étabAE!$A:$BA,I$34,0))</f>
        <v>156</v>
      </c>
      <c r="J36" s="63">
        <f>IF(VLOOKUP($B$8,étabAE!$A:$BA,J$34,0)=0,"-",VLOOKUP($B$8,étabAE!$A:$BA,J$34,0))</f>
        <v>165</v>
      </c>
      <c r="K36" s="63">
        <f>IF(VLOOKUP($B$8,étabAE!$A:$BA,K$34,0)=0,"-",VLOOKUP($B$8,étabAE!$A:$BA,K$34,0))</f>
        <v>166</v>
      </c>
      <c r="L36" s="63">
        <f>IF(VLOOKUP($B$8,étabAE!$A:$BA,L$34,0)=0,"-",VLOOKUP($B$8,étabAE!$A:$BA,L$34,0))</f>
        <v>163</v>
      </c>
      <c r="M36" s="63">
        <f>IF(VLOOKUP($B$8,étabAE!$A:$BA,M$34,0)=0,"-",VLOOKUP($B$8,étabAE!$A:$BA,M$34,0))</f>
        <v>166</v>
      </c>
      <c r="N36" s="63">
        <f>IF(VLOOKUP($B$8,étabAE!$A:$BA,N$34,0)=0,"-",VLOOKUP($B$8,étabAE!$A:$BA,N$34,0))</f>
        <v>168</v>
      </c>
      <c r="O36" s="63">
        <f>IF(VLOOKUP($B$8,étabAE!$A:$BA,O$34,0)=0,"-",VLOOKUP($B$8,étabAE!$A:$BA,O$34,0))</f>
        <v>177</v>
      </c>
      <c r="P36" s="63">
        <f>IF(VLOOKUP($B$8,étabAE!$A:$BA,P$34,0)=0,"-",VLOOKUP($B$8,étabAE!$A:$BA,P$34,0))</f>
        <v>172</v>
      </c>
      <c r="Q36" s="63">
        <f>IF(VLOOKUP($B$8,étabAE!$A:$BA,Q$34,0)=0,"-",VLOOKUP($B$8,étabAE!$A:$BA,Q$34,0))</f>
        <v>177</v>
      </c>
      <c r="R36" s="63">
        <f>IF(VLOOKUP($B$8,étabAE!$A:$BA,R$34,0)=0,"-",VLOOKUP($B$8,étabAE!$A:$BA,R$34,0))</f>
        <v>181</v>
      </c>
      <c r="S36" s="63">
        <f>IF(VLOOKUP($B$8,étabAE!$A:$BA,S$34,0)=0,"-",VLOOKUP($B$8,étabAE!$A:$BA,S$34,0))</f>
        <v>185</v>
      </c>
      <c r="T36" s="63">
        <f>IF(VLOOKUP($B$8,étabAE!$A:$BA,T$34,0)=0,"-",VLOOKUP($B$8,étabAE!$A:$BA,T$34,0))</f>
        <v>186</v>
      </c>
      <c r="U36" s="63">
        <f>IF(VLOOKUP($B$8,étabAE!$A:$BA,U$34,0)=0,"-",VLOOKUP($B$8,étabAE!$A:$BA,U$34,0))</f>
        <v>188</v>
      </c>
      <c r="V36" s="63">
        <f>IF(VLOOKUP($B$8,étabAE!$A:$BA,V$34,0)=0,"-",VLOOKUP($B$8,étabAE!$A:$BA,V$34,0))</f>
        <v>180</v>
      </c>
      <c r="W36" s="63">
        <f>IF(VLOOKUP($B$8,étabAE!$A:$BA,W$34,0)=0,"-",VLOOKUP($B$8,étabAE!$A:$BA,W$34,0))</f>
        <v>185</v>
      </c>
      <c r="X36" s="63"/>
      <c r="Y36" s="63"/>
      <c r="Z36" s="63"/>
      <c r="AA36" s="63"/>
      <c r="AB36" s="62"/>
      <c r="AC36" s="62"/>
      <c r="AD36" s="62"/>
      <c r="AE36" s="62"/>
      <c r="AF36" s="62"/>
      <c r="AG36" s="62"/>
      <c r="AH36" s="62"/>
      <c r="AI36" s="62"/>
      <c r="AJ36" s="62"/>
      <c r="AK36" s="62"/>
      <c r="AL36" s="62"/>
      <c r="AM36" s="62"/>
      <c r="AN36" s="62"/>
      <c r="AO36" s="62"/>
      <c r="AP36" s="62"/>
      <c r="AQ36" s="62"/>
      <c r="AR36" s="62"/>
      <c r="AS36" s="62"/>
      <c r="AT36" s="62"/>
      <c r="AU36" s="62"/>
      <c r="AV36" s="62"/>
      <c r="AW36" s="62"/>
      <c r="AX36" s="62"/>
    </row>
    <row r="37" spans="1:50" x14ac:dyDescent="0.2">
      <c r="A37" s="62" t="s">
        <v>57</v>
      </c>
      <c r="B37" s="63">
        <f>IF(VLOOKUP($B$8,écransAE!$A:$BA,B$34,0)=0,"-",VLOOKUP($B$8,écransAE!$A:$BA,B$34,0))</f>
        <v>262</v>
      </c>
      <c r="C37" s="63">
        <f>IF(VLOOKUP($B$8,écransAE!$A:$BA,C$34,0)=0,"-",VLOOKUP($B$8,écransAE!$A:$BA,C$34,0))</f>
        <v>264</v>
      </c>
      <c r="D37" s="63">
        <f>IF(VLOOKUP($B$8,écransAE!$A:$BA,D$34,0)=0,"-",VLOOKUP($B$8,écransAE!$A:$BA,D$34,0))</f>
        <v>289</v>
      </c>
      <c r="E37" s="63">
        <f>IF(VLOOKUP($B$8,écransAE!$A:$BA,E$34,0)=0,"-",VLOOKUP($B$8,écransAE!$A:$BA,E$34,0))</f>
        <v>286</v>
      </c>
      <c r="F37" s="63">
        <f>IF(VLOOKUP($B$8,écransAE!$A:$BA,F$34,0)=0,"-",VLOOKUP($B$8,écransAE!$A:$BA,F$34,0))</f>
        <v>292</v>
      </c>
      <c r="G37" s="63">
        <f>IF(VLOOKUP($B$8,écransAE!$A:$BA,G$34,0)=0,"-",VLOOKUP($B$8,écransAE!$A:$BA,G$34,0))</f>
        <v>296</v>
      </c>
      <c r="H37" s="63">
        <f>IF(VLOOKUP($B$8,écransAE!$A:$BA,H$34,0)=0,"-",VLOOKUP($B$8,écransAE!$A:$BA,H$34,0))</f>
        <v>290</v>
      </c>
      <c r="I37" s="63">
        <f>IF(VLOOKUP($B$8,écransAE!$A:$BA,I$34,0)=0,"-",VLOOKUP($B$8,écransAE!$A:$BA,I$34,0))</f>
        <v>297</v>
      </c>
      <c r="J37" s="63">
        <f>IF(VLOOKUP($B$8,écransAE!$A:$BA,J$34,0)=0,"-",VLOOKUP($B$8,écransAE!$A:$BA,J$34,0))</f>
        <v>297</v>
      </c>
      <c r="K37" s="63">
        <f>IF(VLOOKUP($B$8,écransAE!$A:$BA,K$34,0)=0,"-",VLOOKUP($B$8,écransAE!$A:$BA,K$34,0))</f>
        <v>304</v>
      </c>
      <c r="L37" s="63">
        <f>IF(VLOOKUP($B$8,écransAE!$A:$BA,L$34,0)=0,"-",VLOOKUP($B$8,écransAE!$A:$BA,L$34,0))</f>
        <v>294</v>
      </c>
      <c r="M37" s="63">
        <f>IF(VLOOKUP($B$8,écransAE!$A:$BA,M$34,0)=0,"-",VLOOKUP($B$8,écransAE!$A:$BA,M$34,0))</f>
        <v>305</v>
      </c>
      <c r="N37" s="63">
        <f>IF(VLOOKUP($B$8,écransAE!$A:$BA,N$34,0)=0,"-",VLOOKUP($B$8,écransAE!$A:$BA,N$34,0))</f>
        <v>319</v>
      </c>
      <c r="O37" s="63">
        <f>IF(VLOOKUP($B$8,écransAE!$A:$BA,O$34,0)=0,"-",VLOOKUP($B$8,écransAE!$A:$BA,O$34,0))</f>
        <v>341</v>
      </c>
      <c r="P37" s="63">
        <f>IF(VLOOKUP($B$8,écransAE!$A:$BA,P$34,0)=0,"-",VLOOKUP($B$8,écransAE!$A:$BA,P$34,0))</f>
        <v>323</v>
      </c>
      <c r="Q37" s="63">
        <f>IF(VLOOKUP($B$8,écransAE!$A:$BA,Q$34,0)=0,"-",VLOOKUP($B$8,écransAE!$A:$BA,Q$34,0))</f>
        <v>356</v>
      </c>
      <c r="R37" s="63">
        <f>IF(VLOOKUP($B$8,écransAE!$A:$BA,R$34,0)=0,"-",VLOOKUP($B$8,écransAE!$A:$BA,R$34,0))</f>
        <v>374</v>
      </c>
      <c r="S37" s="63">
        <f>IF(VLOOKUP($B$8,écransAE!$A:$BA,S$34,0)=0,"-",VLOOKUP($B$8,écransAE!$A:$BA,S$34,0))</f>
        <v>391</v>
      </c>
      <c r="T37" s="63">
        <f>IF(VLOOKUP($B$8,écransAE!$A:$BA,T$34,0)=0,"-",VLOOKUP($B$8,écransAE!$A:$BA,T$34,0))</f>
        <v>393</v>
      </c>
      <c r="U37" s="63">
        <f>IF(VLOOKUP($B$8,écransAE!$A:$BA,U$34,0)=0,"-",VLOOKUP($B$8,écransAE!$A:$BA,U$34,0))</f>
        <v>398</v>
      </c>
      <c r="V37" s="63">
        <f>IF(VLOOKUP($B$8,écransAE!$A:$BA,V$34,0)=0,"-",VLOOKUP($B$8,écransAE!$A:$BA,V$34,0))</f>
        <v>397</v>
      </c>
      <c r="W37" s="63">
        <f>IF(VLOOKUP($B$8,écransAE!$A:$BA,W$34,0)=0,"-",VLOOKUP($B$8,écransAE!$A:$BA,W$34,0))</f>
        <v>406</v>
      </c>
      <c r="X37" s="63"/>
      <c r="Y37" s="63"/>
      <c r="Z37" s="63"/>
      <c r="AA37" s="63"/>
      <c r="AB37" s="62"/>
      <c r="AC37" s="62"/>
      <c r="AD37" s="62"/>
      <c r="AE37" s="62"/>
      <c r="AF37" s="62"/>
      <c r="AG37" s="62"/>
      <c r="AH37" s="62"/>
      <c r="AI37" s="62"/>
      <c r="AJ37" s="62"/>
      <c r="AK37" s="62"/>
      <c r="AL37" s="62"/>
      <c r="AM37" s="62"/>
      <c r="AN37" s="62"/>
      <c r="AO37" s="62"/>
      <c r="AP37" s="62"/>
      <c r="AQ37" s="62"/>
      <c r="AR37" s="62"/>
      <c r="AS37" s="62"/>
      <c r="AT37" s="62"/>
      <c r="AU37" s="62"/>
      <c r="AV37" s="62"/>
      <c r="AW37" s="62"/>
      <c r="AX37" s="62"/>
    </row>
    <row r="38" spans="1:50" x14ac:dyDescent="0.2">
      <c r="A38" s="62" t="s">
        <v>58</v>
      </c>
      <c r="B38" s="64">
        <f>IF(VLOOKUP($B$8,fauteuilsAE!$A:$BB,B$34,0)=0,"-",VLOOKUP($B$8,fauteuilsAE!$A:$BB,B$34,0))</f>
        <v>45662</v>
      </c>
      <c r="C38" s="64">
        <f>IF(VLOOKUP($B$8,fauteuilsAE!$A:$BB,C$34,0)=0,"-",VLOOKUP($B$8,fauteuilsAE!$A:$BB,C$34,0))</f>
        <v>46902</v>
      </c>
      <c r="D38" s="64">
        <f>IF(VLOOKUP($B$8,fauteuilsAE!$A:$BB,D$34,0)=0,"-",VLOOKUP($B$8,fauteuilsAE!$A:$BB,D$34,0))</f>
        <v>50579</v>
      </c>
      <c r="E38" s="64">
        <f>IF(VLOOKUP($B$8,fauteuilsAE!$A:$BB,E$34,0)=0,"-",VLOOKUP($B$8,fauteuilsAE!$A:$BB,E$34,0))</f>
        <v>46447</v>
      </c>
      <c r="F38" s="64">
        <f>IF(VLOOKUP($B$8,fauteuilsAE!$A:$BB,F$34,0)=0,"-",VLOOKUP($B$8,fauteuilsAE!$A:$BB,F$34,0))</f>
        <v>48877</v>
      </c>
      <c r="G38" s="64">
        <f>IF(VLOOKUP($B$8,fauteuilsAE!$A:$BB,G$34,0)=0,"-",VLOOKUP($B$8,fauteuilsAE!$A:$BB,G$34,0))</f>
        <v>48562</v>
      </c>
      <c r="H38" s="64">
        <f>IF(VLOOKUP($B$8,fauteuilsAE!$A:$BB,H$34,0)=0,"-",VLOOKUP($B$8,fauteuilsAE!$A:$BB,H$34,0))</f>
        <v>47716</v>
      </c>
      <c r="I38" s="64">
        <f>IF(VLOOKUP($B$8,fauteuilsAE!$A:$BB,I$34,0)=0,"-",VLOOKUP($B$8,fauteuilsAE!$A:$BB,I$34,0))</f>
        <v>48828</v>
      </c>
      <c r="J38" s="64">
        <f>IF(VLOOKUP($B$8,fauteuilsAE!$A:$BB,J$34,0)=0,"-",VLOOKUP($B$8,fauteuilsAE!$A:$BB,J$34,0))</f>
        <v>48692</v>
      </c>
      <c r="K38" s="64">
        <f>IF(VLOOKUP($B$8,fauteuilsAE!$A:$BB,K$34,0)=0,"-",VLOOKUP($B$8,fauteuilsAE!$A:$BB,K$34,0))</f>
        <v>50206</v>
      </c>
      <c r="L38" s="64">
        <f>IF(VLOOKUP($B$8,fauteuilsAE!$A:$BB,L$34,0)=0,"-",VLOOKUP($B$8,fauteuilsAE!$A:$BB,L$34,0))</f>
        <v>47429</v>
      </c>
      <c r="M38" s="64">
        <f>IF(VLOOKUP($B$8,fauteuilsAE!$A:$BB,M$34,0)=0,"-",VLOOKUP($B$8,fauteuilsAE!$A:$BB,M$34,0))</f>
        <v>49550</v>
      </c>
      <c r="N38" s="64">
        <f>IF(VLOOKUP($B$8,fauteuilsAE!$A:$BB,N$34,0)=0,"-",VLOOKUP($B$8,fauteuilsAE!$A:$BB,N$34,0))</f>
        <v>51557</v>
      </c>
      <c r="O38" s="64">
        <f>IF(VLOOKUP($B$8,fauteuilsAE!$A:$BB,O$34,0)=0,"-",VLOOKUP($B$8,fauteuilsAE!$A:$BB,O$34,0))</f>
        <v>56455</v>
      </c>
      <c r="P38" s="64">
        <f>IF(VLOOKUP($B$8,fauteuilsAE!$A:$BB,P$34,0)=0,"-",VLOOKUP($B$8,fauteuilsAE!$A:$BB,P$34,0))</f>
        <v>51779</v>
      </c>
      <c r="Q38" s="64">
        <f>IF(VLOOKUP($B$8,fauteuilsAE!$A:$BB,Q$34,0)=0,"-",VLOOKUP($B$8,fauteuilsAE!$A:$BB,Q$34,0))</f>
        <v>57585</v>
      </c>
      <c r="R38" s="64">
        <f>IF(VLOOKUP($B$8,fauteuilsAE!$A:$BB,R$34,0)=0,"-",VLOOKUP($B$8,fauteuilsAE!$A:$BB,R$34,0))</f>
        <v>60202</v>
      </c>
      <c r="S38" s="64">
        <f>IF(VLOOKUP($B$8,fauteuilsAE!$A:$BB,S$34,0)=0,"-",VLOOKUP($B$8,fauteuilsAE!$A:$BB,S$34,0))</f>
        <v>63147</v>
      </c>
      <c r="T38" s="64">
        <f>IF(VLOOKUP($B$8,fauteuilsAE!$A:$BB,T$34,0)=0,"-",VLOOKUP($B$8,fauteuilsAE!$A:$BB,T$34,0))</f>
        <v>63567</v>
      </c>
      <c r="U38" s="64">
        <f>IF(VLOOKUP($B$8,fauteuilsAE!$A:$BB,U$34,0)=0,"-",VLOOKUP($B$8,fauteuilsAE!$A:$BB,U$34,0))</f>
        <v>64548</v>
      </c>
      <c r="V38" s="64">
        <f>IF(VLOOKUP($B$8,fauteuilsAE!$A:$BB,V$34,0)=0,"-",VLOOKUP($B$8,fauteuilsAE!$A:$BB,V$34,0))</f>
        <v>64038</v>
      </c>
      <c r="W38" s="64">
        <f>IF(VLOOKUP($B$8,fauteuilsAE!$A:$BB,W$34,0)=0,"-",VLOOKUP($B$8,fauteuilsAE!$A:$BB,W$34,0))</f>
        <v>65646</v>
      </c>
      <c r="X38" s="63"/>
      <c r="Y38" s="63"/>
      <c r="Z38" s="63"/>
      <c r="AA38" s="63"/>
      <c r="AB38" s="62"/>
      <c r="AC38" s="62"/>
      <c r="AD38" s="62"/>
      <c r="AE38" s="62"/>
      <c r="AF38" s="62"/>
      <c r="AG38" s="62"/>
      <c r="AH38" s="62"/>
      <c r="AI38" s="62"/>
      <c r="AJ38" s="62"/>
      <c r="AK38" s="62"/>
      <c r="AL38" s="62"/>
      <c r="AM38" s="62"/>
      <c r="AN38" s="62"/>
      <c r="AO38" s="62"/>
      <c r="AP38" s="62"/>
      <c r="AQ38" s="62"/>
      <c r="AR38" s="62"/>
      <c r="AS38" s="62"/>
      <c r="AT38" s="62"/>
      <c r="AU38" s="62"/>
      <c r="AV38" s="62"/>
      <c r="AW38" s="62"/>
      <c r="AX38" s="62"/>
    </row>
    <row r="39" spans="1:50" x14ac:dyDescent="0.2">
      <c r="A39" s="62" t="s">
        <v>65</v>
      </c>
      <c r="B39" s="70">
        <f>IF(VLOOKUP($B$8,'séances AE'!$A:$BB,B$34,0)=0,"-",VLOOKUP($B$8,'séances AE'!$A:$BB,B$34,0))</f>
        <v>219005</v>
      </c>
      <c r="C39" s="70">
        <f>IF(VLOOKUP($B$8,'séances AE'!$A:$BB,C$34,0)=0,"-",VLOOKUP($B$8,'séances AE'!$A:$BB,C$34,0))</f>
        <v>218719</v>
      </c>
      <c r="D39" s="70">
        <f>IF(VLOOKUP($B$8,'séances AE'!$A:$BB,D$34,0)=0,"-",VLOOKUP($B$8,'séances AE'!$A:$BB,D$34,0))</f>
        <v>245659</v>
      </c>
      <c r="E39" s="70">
        <f>IF(VLOOKUP($B$8,'séances AE'!$A:$BB,E$34,0)=0,"-",VLOOKUP($B$8,'séances AE'!$A:$BB,E$34,0))</f>
        <v>245246</v>
      </c>
      <c r="F39" s="70">
        <f>IF(VLOOKUP($B$8,'séances AE'!$A:$BB,F$34,0)=0,"-",VLOOKUP($B$8,'séances AE'!$A:$BB,F$34,0))</f>
        <v>255577</v>
      </c>
      <c r="G39" s="70">
        <f>IF(VLOOKUP($B$8,'séances AE'!$A:$BB,G$34,0)=0,"-",VLOOKUP($B$8,'séances AE'!$A:$BB,G$34,0))</f>
        <v>255434</v>
      </c>
      <c r="H39" s="70">
        <f>IF(VLOOKUP($B$8,'séances AE'!$A:$BB,H$34,0)=0,"-",VLOOKUP($B$8,'séances AE'!$A:$BB,H$34,0))</f>
        <v>245404</v>
      </c>
      <c r="I39" s="70">
        <f>IF(VLOOKUP($B$8,'séances AE'!$A:$BB,I$34,0)=0,"-",VLOOKUP($B$8,'séances AE'!$A:$BB,I$34,0))</f>
        <v>265398</v>
      </c>
      <c r="J39" s="70">
        <f>IF(VLOOKUP($B$8,'séances AE'!$A:$BB,J$34,0)=0,"-",VLOOKUP($B$8,'séances AE'!$A:$BB,J$34,0))</f>
        <v>258337</v>
      </c>
      <c r="K39" s="70">
        <f>IF(VLOOKUP($B$8,'séances AE'!$A:$BB,K$34,0)=0,"-",VLOOKUP($B$8,'séances AE'!$A:$BB,K$34,0))</f>
        <v>260835</v>
      </c>
      <c r="L39" s="70">
        <f>IF(VLOOKUP($B$8,'séances AE'!$A:$BB,L$34,0)=0,"-",VLOOKUP($B$8,'séances AE'!$A:$BB,L$34,0))</f>
        <v>258269</v>
      </c>
      <c r="M39" s="70">
        <f>IF(VLOOKUP($B$8,'séances AE'!$A:$BB,M$34,0)=0,"-",VLOOKUP($B$8,'séances AE'!$A:$BB,M$34,0))</f>
        <v>277241</v>
      </c>
      <c r="N39" s="70">
        <f>IF(VLOOKUP($B$8,'séances AE'!$A:$BB,N$34,0)=0,"-",VLOOKUP($B$8,'séances AE'!$A:$BB,N$34,0))</f>
        <v>313495</v>
      </c>
      <c r="O39" s="70">
        <f>IF(VLOOKUP($B$8,'séances AE'!$A:$BB,O$34,0)=0,"-",VLOOKUP($B$8,'séances AE'!$A:$BB,O$34,0))</f>
        <v>341656</v>
      </c>
      <c r="P39" s="70">
        <f>IF(VLOOKUP($B$8,'séances AE'!$A:$BB,P$34,0)=0,"-",VLOOKUP($B$8,'séances AE'!$A:$BB,P$34,0))</f>
        <v>321306</v>
      </c>
      <c r="Q39" s="70">
        <f>IF(VLOOKUP($B$8,'séances AE'!$A:$BB,Q$34,0)=0,"-",VLOOKUP($B$8,'séances AE'!$A:$BB,Q$34,0))</f>
        <v>366732</v>
      </c>
      <c r="R39" s="70">
        <f>IF(VLOOKUP($B$8,'séances AE'!$A:$BB,R$34,0)=0,"-",VLOOKUP($B$8,'séances AE'!$A:$BB,R$34,0))</f>
        <v>407476</v>
      </c>
      <c r="S39" s="70">
        <f>IF(VLOOKUP($B$8,'séances AE'!$A:$BB,S$34,0)=0,"-",VLOOKUP($B$8,'séances AE'!$A:$BB,S$34,0))</f>
        <v>440705</v>
      </c>
      <c r="T39" s="70">
        <f>IF(VLOOKUP($B$8,'séances AE'!$A:$BB,T$34,0)=0,"-",VLOOKUP($B$8,'séances AE'!$A:$BB,T$34,0))</f>
        <v>221549</v>
      </c>
      <c r="U39" s="70">
        <f>IF(VLOOKUP($B$8,'séances AE'!$A:$BB,U$34,0)=0,"-",VLOOKUP($B$8,'séances AE'!$A:$BB,U$34,0))</f>
        <v>266500</v>
      </c>
      <c r="V39" s="70">
        <f>IF(VLOOKUP($B$8,'séances AE'!$A:$BB,V$34,0)=0,"-",VLOOKUP($B$8,'séances AE'!$A:$BB,V$34,0))</f>
        <v>445713</v>
      </c>
      <c r="W39" s="70">
        <f>IF(VLOOKUP($B$8,'séances AE'!$A:$BB,W$34,0)=0,"-",VLOOKUP($B$8,'séances AE'!$A:$BB,W$34,0))</f>
        <v>437834</v>
      </c>
      <c r="X39" s="63"/>
      <c r="Y39" s="63"/>
      <c r="Z39" s="63"/>
      <c r="AA39" s="63"/>
      <c r="AB39" s="62"/>
      <c r="AC39" s="62"/>
      <c r="AD39" s="62"/>
      <c r="AE39" s="62"/>
      <c r="AF39" s="62"/>
      <c r="AG39" s="62"/>
      <c r="AH39" s="62"/>
      <c r="AI39" s="62"/>
      <c r="AJ39" s="62"/>
      <c r="AK39" s="62"/>
      <c r="AL39" s="62"/>
      <c r="AM39" s="62"/>
      <c r="AN39" s="62"/>
      <c r="AO39" s="62"/>
      <c r="AP39" s="62"/>
      <c r="AQ39" s="62"/>
      <c r="AR39" s="62"/>
      <c r="AS39" s="62"/>
      <c r="AT39" s="62"/>
      <c r="AU39" s="62"/>
      <c r="AV39" s="62"/>
      <c r="AW39" s="62"/>
      <c r="AX39" s="62"/>
    </row>
    <row r="40" spans="1:50" x14ac:dyDescent="0.2">
      <c r="A40" s="62" t="s">
        <v>59</v>
      </c>
      <c r="B40" s="65">
        <f>IF(VLOOKUP($B$8,entréesAE!$A:$BB,B$34,0)=0,"-",VLOOKUP($B$8,entréesAE!$A:$BB,B$34,0))</f>
        <v>6212021</v>
      </c>
      <c r="C40" s="65">
        <f>IF(VLOOKUP($B$8,entréesAE!$A:$BB,C$34,0)=0,"-",VLOOKUP($B$8,entréesAE!$A:$BB,C$34,0))</f>
        <v>5885761</v>
      </c>
      <c r="D40" s="65">
        <f>IF(VLOOKUP($B$8,entréesAE!$A:$BB,D$34,0)=0,"-",VLOOKUP($B$8,entréesAE!$A:$BB,D$34,0))</f>
        <v>7507173</v>
      </c>
      <c r="E40" s="65">
        <f>IF(VLOOKUP($B$8,entréesAE!$A:$BB,E$34,0)=0,"-",VLOOKUP($B$8,entréesAE!$A:$BB,E$34,0))</f>
        <v>6319761</v>
      </c>
      <c r="F40" s="65">
        <f>IF(VLOOKUP($B$8,entréesAE!$A:$BB,F$34,0)=0,"-",VLOOKUP($B$8,entréesAE!$A:$BB,F$34,0))</f>
        <v>7249463</v>
      </c>
      <c r="G40" s="65">
        <f>IF(VLOOKUP($B$8,entréesAE!$A:$BB,G$34,0)=0,"-",VLOOKUP($B$8,entréesAE!$A:$BB,G$34,0))</f>
        <v>6820146</v>
      </c>
      <c r="H40" s="65">
        <f>IF(VLOOKUP($B$8,entréesAE!$A:$BB,H$34,0)=0,"-",VLOOKUP($B$8,entréesAE!$A:$BB,H$34,0))</f>
        <v>6312534</v>
      </c>
      <c r="I40" s="65">
        <f>IF(VLOOKUP($B$8,entréesAE!$A:$BB,I$34,0)=0,"-",VLOOKUP($B$8,entréesAE!$A:$BB,I$34,0))</f>
        <v>6830222</v>
      </c>
      <c r="J40" s="65">
        <f>IF(VLOOKUP($B$8,entréesAE!$A:$BB,J$34,0)=0,"-",VLOOKUP($B$8,entréesAE!$A:$BB,J$34,0))</f>
        <v>6681179</v>
      </c>
      <c r="K40" s="65">
        <f>IF(VLOOKUP($B$8,entréesAE!$A:$BB,K$34,0)=0,"-",VLOOKUP($B$8,entréesAE!$A:$BB,K$34,0))</f>
        <v>7170255</v>
      </c>
      <c r="L40" s="65">
        <f>IF(VLOOKUP($B$8,entréesAE!$A:$BB,L$34,0)=0,"-",VLOOKUP($B$8,entréesAE!$A:$BB,L$34,0))</f>
        <v>6062366</v>
      </c>
      <c r="M40" s="65">
        <f>IF(VLOOKUP($B$8,entréesAE!$A:$BB,M$34,0)=0,"-",VLOOKUP($B$8,entréesAE!$A:$BB,M$34,0))</f>
        <v>6300384</v>
      </c>
      <c r="N40" s="65">
        <f>IF(VLOOKUP($B$8,entréesAE!$A:$BB,N$34,0)=0,"-",VLOOKUP($B$8,entréesAE!$A:$BB,N$34,0))</f>
        <v>7629691</v>
      </c>
      <c r="O40" s="65">
        <f>IF(VLOOKUP($B$8,entréesAE!$A:$BB,O$34,0)=0,"-",VLOOKUP($B$8,entréesAE!$A:$BB,O$34,0))</f>
        <v>8050095</v>
      </c>
      <c r="P40" s="65">
        <f>IF(VLOOKUP($B$8,entréesAE!$A:$BB,P$34,0)=0,"-",VLOOKUP($B$8,entréesAE!$A:$BB,P$34,0))</f>
        <v>7886135</v>
      </c>
      <c r="Q40" s="65">
        <f>IF(VLOOKUP($B$8,entréesAE!$A:$BB,Q$34,0)=0,"-",VLOOKUP($B$8,entréesAE!$A:$BB,Q$34,0))</f>
        <v>8520433</v>
      </c>
      <c r="R40" s="65">
        <f>IF(VLOOKUP($B$8,entréesAE!$A:$BB,R$34,0)=0,"-",VLOOKUP($B$8,entréesAE!$A:$BB,R$34,0))</f>
        <v>9092774</v>
      </c>
      <c r="S40" s="65">
        <f>IF(VLOOKUP($B$8,entréesAE!$A:$BB,S$34,0)=0,"-",VLOOKUP($B$8,entréesAE!$A:$BB,S$34,0))</f>
        <v>10487420</v>
      </c>
      <c r="T40" s="65">
        <f>IF(VLOOKUP($B$8,entréesAE!$A:$BB,T$34,0)=0,"-",VLOOKUP($B$8,entréesAE!$A:$BB,T$34,0))</f>
        <v>3437539</v>
      </c>
      <c r="U40" s="65">
        <f>IF(VLOOKUP($B$8,entréesAE!$A:$BB,U$34,0)=0,"-",VLOOKUP($B$8,entréesAE!$A:$BB,U$34,0))</f>
        <v>4710902</v>
      </c>
      <c r="V40" s="65">
        <f>IF(VLOOKUP($B$8,entréesAE!$A:$BB,V$34,0)=0,"-",VLOOKUP($B$8,entréesAE!$A:$BB,V$34,0))</f>
        <v>7783468</v>
      </c>
      <c r="W40" s="65">
        <f>IF(VLOOKUP($B$8,entréesAE!$A:$BB,W$34,0)=0,"-",VLOOKUP($B$8,entréesAE!$A:$BB,W$34,0))</f>
        <v>9549375</v>
      </c>
      <c r="X40" s="63"/>
      <c r="Y40" s="63"/>
      <c r="Z40" s="63"/>
      <c r="AA40" s="63"/>
      <c r="AB40" s="62"/>
      <c r="AC40" s="62"/>
      <c r="AD40" s="62"/>
      <c r="AE40" s="62"/>
      <c r="AF40" s="62"/>
      <c r="AG40" s="62"/>
      <c r="AH40" s="62"/>
      <c r="AI40" s="62"/>
      <c r="AJ40" s="62"/>
      <c r="AK40" s="62"/>
      <c r="AL40" s="62"/>
      <c r="AM40" s="62"/>
      <c r="AN40" s="62"/>
      <c r="AO40" s="62"/>
      <c r="AP40" s="62"/>
      <c r="AQ40" s="62"/>
      <c r="AR40" s="62"/>
      <c r="AS40" s="62"/>
      <c r="AT40" s="62"/>
      <c r="AU40" s="62"/>
      <c r="AV40" s="62"/>
      <c r="AW40" s="62"/>
      <c r="AX40" s="62"/>
    </row>
    <row r="41" spans="1:50" x14ac:dyDescent="0.2">
      <c r="A41" s="62" t="s">
        <v>60</v>
      </c>
      <c r="B41" s="65">
        <f>IF(VLOOKUP($B$8,recettesAE!$A:$BB,B$34,0)=0,"-",VLOOKUP($B$8,recettesAE!$A:$BB,B$34,0))</f>
        <v>30500300</v>
      </c>
      <c r="C41" s="65">
        <f>IF(VLOOKUP($B$8,recettesAE!$A:$BB,C$34,0)=0,"-",VLOOKUP($B$8,recettesAE!$A:$BB,C$34,0))</f>
        <v>29114928</v>
      </c>
      <c r="D41" s="65">
        <f>IF(VLOOKUP($B$8,recettesAE!$A:$BB,D$34,0)=0,"-",VLOOKUP($B$8,recettesAE!$A:$BB,D$34,0))</f>
        <v>38250058</v>
      </c>
      <c r="E41" s="65">
        <f>IF(VLOOKUP($B$8,recettesAE!$A:$BB,E$34,0)=0,"-",VLOOKUP($B$8,recettesAE!$A:$BB,E$34,0))</f>
        <v>32208680</v>
      </c>
      <c r="F41" s="65">
        <f>IF(VLOOKUP($B$8,recettesAE!$A:$BB,F$34,0)=0,"-",VLOOKUP($B$8,recettesAE!$A:$BB,F$34,0))</f>
        <v>37582187</v>
      </c>
      <c r="G41" s="65">
        <f>IF(VLOOKUP($B$8,recettesAE!$A:$BB,G$34,0)=0,"-",VLOOKUP($B$8,recettesAE!$A:$BB,G$34,0))</f>
        <v>35741167</v>
      </c>
      <c r="H41" s="65">
        <f>IF(VLOOKUP($B$8,recettesAE!$A:$BB,H$34,0)=0,"-",VLOOKUP($B$8,recettesAE!$A:$BB,H$34,0))</f>
        <v>32816361</v>
      </c>
      <c r="I41" s="65">
        <f>IF(VLOOKUP($B$8,recettesAE!$A:$BB,I$34,0)=0,"-",VLOOKUP($B$8,recettesAE!$A:$BB,I$34,0))</f>
        <v>36490896</v>
      </c>
      <c r="J41" s="65">
        <f>IF(VLOOKUP($B$8,recettesAE!$A:$BB,J$34,0)=0,"-",VLOOKUP($B$8,recettesAE!$A:$BB,J$34,0))</f>
        <v>36117824</v>
      </c>
      <c r="K41" s="65">
        <f>IF(VLOOKUP($B$8,recettesAE!$A:$BB,K$34,0)=0,"-",VLOOKUP($B$8,recettesAE!$A:$BB,K$34,0))</f>
        <v>39298156</v>
      </c>
      <c r="L41" s="65">
        <f>IF(VLOOKUP($B$8,recettesAE!$A:$BB,L$34,0)=0,"-",VLOOKUP($B$8,recettesAE!$A:$BB,L$34,0))</f>
        <v>32854200</v>
      </c>
      <c r="M41" s="65">
        <f>IF(VLOOKUP($B$8,recettesAE!$A:$BB,M$34,0)=0,"-",VLOOKUP($B$8,recettesAE!$A:$BB,M$34,0))</f>
        <v>34341847</v>
      </c>
      <c r="N41" s="65">
        <f>IF(VLOOKUP($B$8,recettesAE!$A:$BB,N$34,0)=0,"-",VLOOKUP($B$8,recettesAE!$A:$BB,N$34,0))</f>
        <v>41686367</v>
      </c>
      <c r="O41" s="65">
        <f>IF(VLOOKUP($B$8,recettesAE!$A:$BB,O$34,0)=0,"-",VLOOKUP($B$8,recettesAE!$A:$BB,O$34,0))</f>
        <v>44814218</v>
      </c>
      <c r="P41" s="65">
        <f>IF(VLOOKUP($B$8,recettesAE!$A:$BB,P$34,0)=0,"-",VLOOKUP($B$8,recettesAE!$A:$BB,P$34,0))</f>
        <v>42997714</v>
      </c>
      <c r="Q41" s="65">
        <f>IF(VLOOKUP($B$8,recettesAE!$A:$BB,Q$34,0)=0,"-",VLOOKUP($B$8,recettesAE!$A:$BB,Q$34,0))</f>
        <v>47715790</v>
      </c>
      <c r="R41" s="65">
        <f>IF(VLOOKUP($B$8,recettesAE!$A:$BB,R$34,0)=0,"-",VLOOKUP($B$8,recettesAE!$A:$BB,R$34,0))</f>
        <v>51204418</v>
      </c>
      <c r="S41" s="65">
        <f>IF(VLOOKUP($B$8,recettesAE!$A:$BB,S$34,0)=0,"-",VLOOKUP($B$8,recettesAE!$A:$BB,S$34,0))</f>
        <v>60708385</v>
      </c>
      <c r="T41" s="65">
        <f>IF(VLOOKUP($B$8,recettesAE!$A:$BB,T$34,0)=0,"-",VLOOKUP($B$8,recettesAE!$A:$BB,T$34,0))</f>
        <v>19687853</v>
      </c>
      <c r="U41" s="65">
        <f>IF(VLOOKUP($B$8,recettesAE!$A:$BB,U$34,0)=0,"-",VLOOKUP($B$8,recettesAE!$A:$BB,U$34,0))</f>
        <v>26742156</v>
      </c>
      <c r="V41" s="65">
        <f>IF(VLOOKUP($B$8,recettesAE!$A:$BB,V$34,0)=0,"-",VLOOKUP($B$8,recettesAE!$A:$BB,V$34,0))</f>
        <v>45247815</v>
      </c>
      <c r="W41" s="65">
        <f>IF(VLOOKUP($B$8,recettesAE!$A:$BB,W$34,0)=0,"-",VLOOKUP($B$8,recettesAE!$A:$BB,W$34,0))</f>
        <v>57782941</v>
      </c>
      <c r="X41" s="63"/>
      <c r="Y41" s="63"/>
      <c r="Z41" s="63"/>
      <c r="AA41" s="63"/>
      <c r="AB41" s="62"/>
      <c r="AC41" s="62"/>
      <c r="AD41" s="62"/>
      <c r="AE41" s="62"/>
      <c r="AF41" s="62"/>
      <c r="AG41" s="62"/>
      <c r="AH41" s="62"/>
      <c r="AI41" s="62"/>
      <c r="AJ41" s="62"/>
      <c r="AK41" s="62"/>
      <c r="AL41" s="62"/>
      <c r="AM41" s="62"/>
      <c r="AN41" s="62"/>
      <c r="AO41" s="62"/>
      <c r="AP41" s="62"/>
      <c r="AQ41" s="62"/>
      <c r="AR41" s="62"/>
      <c r="AS41" s="62"/>
      <c r="AT41" s="62"/>
      <c r="AU41" s="62"/>
      <c r="AV41" s="62"/>
      <c r="AW41" s="62"/>
      <c r="AX41" s="62"/>
    </row>
    <row r="42" spans="1:50" x14ac:dyDescent="0.2">
      <c r="A42" s="62" t="s">
        <v>61</v>
      </c>
      <c r="B42" s="72">
        <f>IF(VLOOKUP($B$8,RMEAE!$A:$BB,B$34,0)=0,"-",VLOOKUP($B$8,RMEAE!$A:$BB,B$34,0))</f>
        <v>4.9098835950490187</v>
      </c>
      <c r="C42" s="72">
        <f>IF(VLOOKUP($B$8,RMEAE!$A:$BB,C$34,0)=0,"-",VLOOKUP($B$8,RMEAE!$A:$BB,C$34,0))</f>
        <v>4.9466718067553206</v>
      </c>
      <c r="D42" s="72">
        <f>IF(VLOOKUP($B$8,RMEAE!$A:$BB,D$34,0)=0,"-",VLOOKUP($B$8,RMEAE!$A:$BB,D$34,0))</f>
        <v>5.0951347464618175</v>
      </c>
      <c r="E42" s="72">
        <f>IF(VLOOKUP($B$8,RMEAE!$A:$BB,E$34,0)=0,"-",VLOOKUP($B$8,RMEAE!$A:$BB,E$34,0))</f>
        <v>5.096502858256823</v>
      </c>
      <c r="F42" s="72">
        <f>IF(VLOOKUP($B$8,RMEAE!$A:$BB,F$34,0)=0,"-",VLOOKUP($B$8,RMEAE!$A:$BB,F$34,0))</f>
        <v>5.1841339144706309</v>
      </c>
      <c r="G42" s="72">
        <f>IF(VLOOKUP($B$8,RMEAE!$A:$BB,G$34,0)=0,"-",VLOOKUP($B$8,RMEAE!$A:$BB,G$34,0))</f>
        <v>5.2405281353214432</v>
      </c>
      <c r="H42" s="72">
        <f>IF(VLOOKUP($B$8,RMEAE!$A:$BB,H$34,0)=0,"-",VLOOKUP($B$8,RMEAE!$A:$BB,H$34,0))</f>
        <v>5.1986034451458005</v>
      </c>
      <c r="I42" s="72">
        <f>IF(VLOOKUP($B$8,RMEAE!$A:$BB,I$34,0)=0,"-",VLOOKUP($B$8,RMEAE!$A:$BB,I$34,0))</f>
        <v>5.3425636824103231</v>
      </c>
      <c r="J42" s="72">
        <f>IF(VLOOKUP($B$8,RMEAE!$A:$BB,J$34,0)=0,"-",VLOOKUP($B$8,RMEAE!$A:$BB,J$34,0))</f>
        <v>5.4059057540592761</v>
      </c>
      <c r="K42" s="72">
        <f>IF(VLOOKUP($B$8,RMEAE!$A:$BB,K$34,0)=0,"-",VLOOKUP($B$8,RMEAE!$A:$BB,K$34,0))</f>
        <v>5.4807194444270113</v>
      </c>
      <c r="L42" s="72">
        <f>IF(VLOOKUP($B$8,RMEAE!$A:$BB,L$34,0)=0,"-",VLOOKUP($B$8,RMEAE!$A:$BB,L$34,0))</f>
        <v>5.4193692693578708</v>
      </c>
      <c r="M42" s="72">
        <f>IF(VLOOKUP($B$8,RMEAE!$A:$BB,M$34,0)=0,"-",VLOOKUP($B$8,RMEAE!$A:$BB,M$34,0))</f>
        <v>5.4507545889266433</v>
      </c>
      <c r="N42" s="72">
        <f>IF(VLOOKUP($B$8,RMEAE!$A:$BB,N$34,0)=0,"-",VLOOKUP($B$8,RMEAE!$A:$BB,N$34,0))</f>
        <v>5.4637031827370208</v>
      </c>
      <c r="O42" s="72">
        <f>IF(VLOOKUP($B$8,RMEAE!$A:$BB,O$34,0)=0,"-",VLOOKUP($B$8,RMEAE!$A:$BB,O$34,0))</f>
        <v>5.566917905937756</v>
      </c>
      <c r="P42" s="72">
        <f>IF(VLOOKUP($B$8,RMEAE!$A:$BB,P$34,0)=0,"-",VLOOKUP($B$8,RMEAE!$A:$BB,P$34,0))</f>
        <v>5.4523177703653314</v>
      </c>
      <c r="Q42" s="72">
        <f>IF(VLOOKUP($B$8,RMEAE!$A:$BB,Q$34,0)=0,"-",VLOOKUP($B$8,RMEAE!$A:$BB,Q$34,0))</f>
        <v>5.6001602265988124</v>
      </c>
      <c r="R42" s="72">
        <f>IF(VLOOKUP($B$8,RMEAE!$A:$BB,R$34,0)=0,"-",VLOOKUP($B$8,RMEAE!$A:$BB,R$34,0))</f>
        <v>5.6313307688060874</v>
      </c>
      <c r="S42" s="72">
        <f>IF(VLOOKUP($B$8,RMEAE!$A:$BB,S$34,0)=0,"-",VLOOKUP($B$8,RMEAE!$A:$BB,S$34,0))</f>
        <v>5.7886863499316323</v>
      </c>
      <c r="T42" s="72">
        <f>IF(VLOOKUP($B$8,RMEAE!$A:$BB,T$34,0)=0,"-",VLOOKUP($B$8,RMEAE!$A:$BB,T$34,0))</f>
        <v>5.7273104392415624</v>
      </c>
      <c r="U42" s="72">
        <f>IF(VLOOKUP($B$8,RMEAE!$A:$BB,U$34,0)=0,"-",VLOOKUP($B$8,RMEAE!$A:$BB,U$34,0))</f>
        <v>5.6766530061546598</v>
      </c>
      <c r="V42" s="72">
        <f>IF(VLOOKUP($B$8,RMEAE!$A:$BB,V$34,0)=0,"-",VLOOKUP($B$8,RMEAE!$A:$BB,V$34,0))</f>
        <v>5.8133231870420747</v>
      </c>
      <c r="W42" s="72">
        <f>IF(VLOOKUP($B$8,RMEAE!$A:$BB,W$34,0)=0,"-",VLOOKUP($B$8,RMEAE!$A:$BB,W$34,0))</f>
        <v>6.0509657438314024</v>
      </c>
      <c r="X42" s="63"/>
      <c r="Y42" s="63"/>
      <c r="Z42" s="63"/>
      <c r="AA42" s="63"/>
      <c r="AB42" s="62"/>
      <c r="AC42" s="62"/>
      <c r="AD42" s="62"/>
      <c r="AE42" s="62"/>
      <c r="AF42" s="62"/>
      <c r="AG42" s="62"/>
      <c r="AH42" s="62"/>
      <c r="AI42" s="62"/>
      <c r="AJ42" s="62"/>
      <c r="AK42" s="62"/>
      <c r="AL42" s="62"/>
      <c r="AM42" s="62"/>
      <c r="AN42" s="62"/>
      <c r="AO42" s="62"/>
      <c r="AP42" s="62"/>
      <c r="AQ42" s="62"/>
      <c r="AR42" s="62"/>
      <c r="AS42" s="62"/>
      <c r="AT42" s="62"/>
      <c r="AU42" s="62"/>
      <c r="AV42" s="62"/>
      <c r="AW42" s="62"/>
      <c r="AX42" s="62"/>
    </row>
    <row r="43" spans="1:50" x14ac:dyDescent="0.2">
      <c r="A43" s="62" t="s">
        <v>62</v>
      </c>
      <c r="B43" s="72">
        <f>IF(VLOOKUP($B$8,'indice de fréquentationAE'!$A:$BB,B$34,0)=0,"-",VLOOKUP($B$8,'indice de fréquentationAE'!$A:$BB,B$34,0))</f>
        <v>0.89326523143644532</v>
      </c>
      <c r="C43" s="72">
        <f>IF(VLOOKUP($B$8,'indice de fréquentationAE'!$A:$BB,C$34,0)=0,"-",VLOOKUP($B$8,'indice de fréquentationAE'!$A:$BB,C$34,0))</f>
        <v>0.84635027181083322</v>
      </c>
      <c r="D43" s="72">
        <f>IF(VLOOKUP($B$8,'indice de fréquentationAE'!$A:$BB,D$34,0)=0,"-",VLOOKUP($B$8,'indice de fréquentationAE'!$A:$BB,D$34,0))</f>
        <v>1.0203802218524878</v>
      </c>
      <c r="E43" s="72">
        <f>IF(VLOOKUP($B$8,'indice de fréquentationAE'!$A:$BB,E$34,0)=0,"-",VLOOKUP($B$8,'indice de fréquentationAE'!$A:$BB,E$34,0))</f>
        <v>0.85898634961985021</v>
      </c>
      <c r="F43" s="72">
        <f>IF(VLOOKUP($B$8,'indice de fréquentationAE'!$A:$BB,F$34,0)=0,"-",VLOOKUP($B$8,'indice de fréquentationAE'!$A:$BB,F$34,0))</f>
        <v>0.87866889618648847</v>
      </c>
      <c r="G43" s="72">
        <f>IF(VLOOKUP($B$8,'indice de fréquentationAE'!$A:$BB,G$34,0)=0,"-",VLOOKUP($B$8,'indice de fréquentationAE'!$A:$BB,G$34,0))</f>
        <v>0.82663366343833944</v>
      </c>
      <c r="H43" s="72">
        <f>IF(VLOOKUP($B$8,'indice de fréquentationAE'!$A:$BB,H$34,0)=0,"-",VLOOKUP($B$8,'indice de fréquentationAE'!$A:$BB,H$34,0))</f>
        <v>0.76510870969610834</v>
      </c>
      <c r="I43" s="72">
        <f>IF(VLOOKUP($B$8,'indice de fréquentationAE'!$A:$BB,I$34,0)=0,"-",VLOOKUP($B$8,'indice de fréquentationAE'!$A:$BB,I$34,0))</f>
        <v>0.82785492186782239</v>
      </c>
      <c r="J43" s="72">
        <f>IF(VLOOKUP($B$8,'indice de fréquentationAE'!$A:$BB,J$34,0)=0,"-",VLOOKUP($B$8,'indice de fréquentationAE'!$A:$BB,J$34,0))</f>
        <v>0.80979021165489729</v>
      </c>
      <c r="K43" s="72">
        <f>IF(VLOOKUP($B$8,'indice de fréquentationAE'!$A:$BB,K$34,0)=0,"-",VLOOKUP($B$8,'indice de fréquentationAE'!$A:$BB,K$34,0))</f>
        <v>0.86906851531287899</v>
      </c>
      <c r="L43" s="72">
        <f>IF(VLOOKUP($B$8,'indice de fréquentationAE'!$A:$BB,L$34,0)=0,"-",VLOOKUP($B$8,'indice de fréquentationAE'!$A:$BB,L$34,0))</f>
        <v>0.73478717547747985</v>
      </c>
      <c r="M43" s="72">
        <f>IF(VLOOKUP($B$8,'indice de fréquentationAE'!$A:$BB,M$34,0)=0,"-",VLOOKUP($B$8,'indice de fréquentationAE'!$A:$BB,M$34,0))</f>
        <v>0.76363607274511403</v>
      </c>
      <c r="N43" s="72">
        <f>IF(VLOOKUP($B$8,'indice de fréquentationAE'!$A:$BB,N$34,0)=0,"-",VLOOKUP($B$8,'indice de fréquentationAE'!$A:$BB,N$34,0))</f>
        <v>0.92475431203855862</v>
      </c>
      <c r="O43" s="72">
        <f>IF(VLOOKUP($B$8,'indice de fréquentationAE'!$A:$BB,O$34,0)=0,"-",VLOOKUP($B$8,'indice de fréquentationAE'!$A:$BB,O$34,0))</f>
        <v>0.97570924740858322</v>
      </c>
      <c r="P43" s="72">
        <f>IF(VLOOKUP($B$8,'indice de fréquentationAE'!$A:$BB,P$34,0)=0,"-",VLOOKUP($B$8,'indice de fréquentationAE'!$A:$BB,P$34,0))</f>
        <v>0.95583652687483656</v>
      </c>
      <c r="Q43" s="72">
        <f>IF(VLOOKUP($B$8,'indice de fréquentationAE'!$A:$BB,Q$34,0)=0,"-",VLOOKUP($B$8,'indice de fréquentationAE'!$A:$BB,Q$34,0))</f>
        <v>1.0327164176354759</v>
      </c>
      <c r="R43" s="72">
        <f>IF(VLOOKUP($B$8,'indice de fréquentationAE'!$A:$BB,R$34,0)=0,"-",VLOOKUP($B$8,'indice de fréquentationAE'!$A:$BB,R$34,0))</f>
        <v>1.1020868295835431</v>
      </c>
      <c r="S43" s="72">
        <f>IF(VLOOKUP($B$8,'indice de fréquentationAE'!$A:$BB,S$34,0)=0,"-",VLOOKUP($B$8,'indice de fréquentationAE'!$A:$BB,S$34,0))</f>
        <v>1.2711244619420918</v>
      </c>
      <c r="T43" s="72">
        <f>IF(VLOOKUP($B$8,'indice de fréquentationAE'!$A:$BB,T$34,0)=0,"-",VLOOKUP($B$8,'indice de fréquentationAE'!$A:$BB,T$34,0))</f>
        <v>0.41664583966122803</v>
      </c>
      <c r="U43" s="72">
        <f>IF(VLOOKUP($B$8,'indice de fréquentationAE'!$A:$BB,U$34,0)=0,"-",VLOOKUP($B$8,'indice de fréquentationAE'!$A:$BB,U$34,0))</f>
        <v>0.57098340392698343</v>
      </c>
      <c r="V43" s="72">
        <f>IF(VLOOKUP($B$8,'indice de fréquentationAE'!$A:$BB,V$34,0)=0,"-",VLOOKUP($B$8,'indice de fréquentationAE'!$A:$BB,V$34,0))</f>
        <v>0.94339280524127855</v>
      </c>
      <c r="W43" s="72">
        <f>IF(VLOOKUP($B$8,'indice de fréquentationAE'!$A:$BB,W$34,0)=0,"-",VLOOKUP($B$8,'indice de fréquentationAE'!$A:$BB,W$34,0))</f>
        <v>1.1574290110206573</v>
      </c>
      <c r="X43" s="63"/>
      <c r="Y43" s="63"/>
      <c r="Z43" s="63"/>
      <c r="AA43" s="63"/>
      <c r="AB43" s="62"/>
      <c r="AC43" s="62"/>
      <c r="AD43" s="62"/>
      <c r="AE43" s="62"/>
      <c r="AF43" s="62"/>
      <c r="AG43" s="62"/>
      <c r="AH43" s="62"/>
      <c r="AI43" s="62"/>
      <c r="AJ43" s="62"/>
      <c r="AK43" s="62"/>
      <c r="AL43" s="62"/>
      <c r="AM43" s="62"/>
      <c r="AN43" s="62"/>
      <c r="AO43" s="62"/>
      <c r="AP43" s="62"/>
      <c r="AQ43" s="62"/>
      <c r="AR43" s="62"/>
      <c r="AS43" s="62"/>
      <c r="AT43" s="62"/>
      <c r="AU43" s="62"/>
      <c r="AV43" s="62"/>
      <c r="AW43" s="62"/>
      <c r="AX43" s="62"/>
    </row>
    <row r="44" spans="1:50" x14ac:dyDescent="0.2">
      <c r="A44" s="62" t="s">
        <v>66</v>
      </c>
      <c r="B44" s="71">
        <f>IF(VLOOKUP($B$8,tmofAE!$A:$BB,B$34,0)=0,"-",VLOOKUP($B$8,tmofAE!$A:$BB,B$34,0))</f>
        <v>17.535678153080418</v>
      </c>
      <c r="C44" s="71">
        <f>IF(VLOOKUP($B$8,tmofAE!$A:$BB,C$34,0)=0,"-",VLOOKUP($B$8,tmofAE!$A:$BB,C$34,0))</f>
        <v>16.074200715055142</v>
      </c>
      <c r="D44" s="71">
        <f>IF(VLOOKUP($B$8,tmofAE!$A:$BB,D$34,0)=0,"-",VLOOKUP($B$8,tmofAE!$A:$BB,D$34,0))</f>
        <v>18.466285722719377</v>
      </c>
      <c r="E44" s="71">
        <f>IF(VLOOKUP($B$8,tmofAE!$A:$BB,E$34,0)=0,"-",VLOOKUP($B$8,tmofAE!$A:$BB,E$34,0))</f>
        <v>16.491085200630117</v>
      </c>
      <c r="F44" s="71">
        <f>IF(VLOOKUP($B$8,tmofAE!$A:$BB,F$34,0)=0,"-",VLOOKUP($B$8,tmofAE!$A:$BB,F$34,0))</f>
        <v>17.575337719977703</v>
      </c>
      <c r="G44" s="71">
        <f>IF(VLOOKUP($B$8,tmofAE!$A:$BB,G$34,0)=0,"-",VLOOKUP($B$8,tmofAE!$A:$BB,G$34,0))</f>
        <v>16.851399681391825</v>
      </c>
      <c r="H44" s="71">
        <f>IF(VLOOKUP($B$8,tmofAE!$A:$BB,H$34,0)=0,"-",VLOOKUP($B$8,tmofAE!$A:$BB,H$34,0))</f>
        <v>16.284943204486524</v>
      </c>
      <c r="I44" s="71">
        <f>IF(VLOOKUP($B$8,tmofAE!$A:$BB,I$34,0)=0,"-",VLOOKUP($B$8,tmofAE!$A:$BB,I$34,0))</f>
        <v>16.21702181106668</v>
      </c>
      <c r="J44" s="71">
        <f>IF(VLOOKUP($B$8,tmofAE!$A:$BB,J$34,0)=0,"-",VLOOKUP($B$8,tmofAE!$A:$BB,J$34,0))</f>
        <v>16.321610215016857</v>
      </c>
      <c r="K44" s="71">
        <f>IF(VLOOKUP($B$8,tmofAE!$A:$BB,K$34,0)=0,"-",VLOOKUP($B$8,tmofAE!$A:$BB,K$34,0))</f>
        <v>16.788656385584215</v>
      </c>
      <c r="L44" s="71">
        <f>IF(VLOOKUP($B$8,tmofAE!$A:$BB,L$34,0)=0,"-",VLOOKUP($B$8,tmofAE!$A:$BB,L$34,0))</f>
        <v>14.677517108189456</v>
      </c>
      <c r="M44" s="71">
        <f>IF(VLOOKUP($B$8,tmofAE!$A:$BB,M$34,0)=0,"-",VLOOKUP($B$8,tmofAE!$A:$BB,M$34,0))</f>
        <v>14.275466679047048</v>
      </c>
      <c r="N44" s="71">
        <f>IF(VLOOKUP($B$8,tmofAE!$A:$BB,N$34,0)=0,"-",VLOOKUP($B$8,tmofAE!$A:$BB,N$34,0))</f>
        <v>15.308092042718089</v>
      </c>
      <c r="O44" s="71">
        <f>IF(VLOOKUP($B$8,tmofAE!$A:$BB,O$34,0)=0,"-",VLOOKUP($B$8,tmofAE!$A:$BB,O$34,0))</f>
        <v>14.68316127394565</v>
      </c>
      <c r="P44" s="71">
        <f>IF(VLOOKUP($B$8,tmofAE!$A:$BB,P$34,0)=0,"-",VLOOKUP($B$8,tmofAE!$A:$BB,P$34,0))</f>
        <v>15.459438370531734</v>
      </c>
      <c r="Q44" s="71">
        <f>IF(VLOOKUP($B$8,tmofAE!$A:$BB,Q$34,0)=0,"-",VLOOKUP($B$8,tmofAE!$A:$BB,Q$34,0))</f>
        <v>14.839105939841001</v>
      </c>
      <c r="R44" s="71">
        <f>IF(VLOOKUP($B$8,tmofAE!$A:$BB,R$34,0)=0,"-",VLOOKUP($B$8,tmofAE!$A:$BB,R$34,0))</f>
        <v>14.455251522461337</v>
      </c>
      <c r="S44" s="71">
        <f>IF(VLOOKUP($B$8,tmofAE!$A:$BB,S$34,0)=0,"-",VLOOKUP($B$8,tmofAE!$A:$BB,S$34,0))</f>
        <v>15.290288208421771</v>
      </c>
      <c r="T44" s="71">
        <f>IF(VLOOKUP($B$8,tmofAE!$A:$BB,T$34,0)=0,"-",VLOOKUP($B$8,tmofAE!$A:$BB,T$34,0))</f>
        <v>9.9546931219396555</v>
      </c>
      <c r="U44" s="71">
        <f>IF(VLOOKUP($B$8,tmofAE!$A:$BB,U$34,0)=0,"-",VLOOKUP($B$8,tmofAE!$A:$BB,U$34,0))</f>
        <v>11.51523335002193</v>
      </c>
      <c r="V44" s="71">
        <f>IF(VLOOKUP($B$8,tmofAE!$A:$BB,V$34,0)=0,"-",VLOOKUP($B$8,tmofAE!$A:$BB,V$34,0))</f>
        <v>11.307810830348595</v>
      </c>
      <c r="W44" s="71">
        <f>IF(VLOOKUP($B$8,tmofAE!$A:$BB,W$34,0)=0,"-",VLOOKUP($B$8,tmofAE!$A:$BB,W$34,0))</f>
        <v>14.151183505367909</v>
      </c>
      <c r="X44" s="63"/>
      <c r="Y44" s="63"/>
      <c r="Z44" s="63"/>
      <c r="AA44" s="63"/>
      <c r="AB44" s="62"/>
      <c r="AC44" s="62"/>
      <c r="AD44" s="62"/>
      <c r="AE44" s="62"/>
      <c r="AF44" s="62"/>
      <c r="AG44" s="62"/>
      <c r="AH44" s="62"/>
      <c r="AI44" s="62"/>
      <c r="AJ44" s="62"/>
      <c r="AK44" s="62"/>
      <c r="AL44" s="62"/>
      <c r="AM44" s="62"/>
      <c r="AN44" s="62"/>
      <c r="AO44" s="62"/>
      <c r="AP44" s="62"/>
      <c r="AQ44" s="62"/>
      <c r="AR44" s="62"/>
      <c r="AS44" s="62"/>
      <c r="AT44" s="62"/>
      <c r="AU44" s="62"/>
      <c r="AV44" s="62"/>
      <c r="AW44" s="62"/>
      <c r="AX44" s="62"/>
    </row>
    <row r="45" spans="1:50" x14ac:dyDescent="0.2">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row>
    <row r="46" spans="1:50" x14ac:dyDescent="0.2">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row>
    <row r="47" spans="1:50" x14ac:dyDescent="0.2">
      <c r="A47" s="55" t="s">
        <v>110</v>
      </c>
      <c r="B47" s="67"/>
      <c r="C47" s="67"/>
      <c r="D47" s="67"/>
      <c r="E47" s="67"/>
      <c r="F47" s="67"/>
      <c r="G47" s="67"/>
      <c r="H47" s="67"/>
      <c r="I47" s="67"/>
      <c r="J47" s="67"/>
      <c r="K47" s="67"/>
      <c r="L47" s="67"/>
      <c r="M47" s="67"/>
      <c r="N47" s="67"/>
      <c r="O47" s="67"/>
      <c r="P47" s="67"/>
      <c r="Q47" s="67"/>
      <c r="R47" s="67"/>
      <c r="S47" s="67"/>
      <c r="T47" s="67"/>
      <c r="U47" s="67"/>
      <c r="V47" s="67"/>
      <c r="W47" s="67"/>
      <c r="X47" s="67"/>
      <c r="Y47" s="67"/>
      <c r="Z47" s="67"/>
      <c r="AA47" s="67"/>
    </row>
    <row r="48" spans="1:50" ht="3" customHeight="1" x14ac:dyDescent="0.2">
      <c r="A48" s="36"/>
      <c r="B48" s="74">
        <v>2</v>
      </c>
      <c r="C48" s="74">
        <v>3</v>
      </c>
      <c r="D48" s="74">
        <v>4</v>
      </c>
      <c r="E48" s="74">
        <v>5</v>
      </c>
      <c r="F48" s="74">
        <v>6</v>
      </c>
      <c r="G48" s="74">
        <v>7</v>
      </c>
      <c r="H48" s="74">
        <v>8</v>
      </c>
      <c r="I48" s="74">
        <v>9</v>
      </c>
      <c r="J48" s="74">
        <v>10</v>
      </c>
      <c r="K48" s="74">
        <v>11</v>
      </c>
      <c r="L48" s="74">
        <v>12</v>
      </c>
      <c r="M48" s="74">
        <v>13</v>
      </c>
      <c r="N48" s="74">
        <v>14</v>
      </c>
      <c r="O48" s="74">
        <v>15</v>
      </c>
      <c r="P48" s="74">
        <v>16</v>
      </c>
      <c r="Q48" s="74">
        <v>17</v>
      </c>
      <c r="R48" s="74">
        <v>18</v>
      </c>
      <c r="S48" s="74">
        <v>19</v>
      </c>
      <c r="T48" s="74">
        <v>20</v>
      </c>
      <c r="U48" s="74">
        <v>21</v>
      </c>
      <c r="V48" s="67"/>
      <c r="W48" s="67"/>
      <c r="X48" s="67"/>
      <c r="Y48" s="67"/>
      <c r="Z48" s="67"/>
      <c r="AA48" s="67"/>
    </row>
    <row r="49" spans="1:48" s="55" customFormat="1" x14ac:dyDescent="0.2">
      <c r="A49" s="60"/>
      <c r="B49" s="68">
        <v>2004</v>
      </c>
      <c r="C49" s="68">
        <v>2005</v>
      </c>
      <c r="D49" s="68">
        <v>2006</v>
      </c>
      <c r="E49" s="68">
        <v>2007</v>
      </c>
      <c r="F49" s="68">
        <v>2008</v>
      </c>
      <c r="G49" s="68">
        <v>2009</v>
      </c>
      <c r="H49" s="68">
        <v>2010</v>
      </c>
      <c r="I49" s="68">
        <v>2011</v>
      </c>
      <c r="J49" s="68">
        <v>2012</v>
      </c>
      <c r="K49" s="68">
        <v>2013</v>
      </c>
      <c r="L49" s="68">
        <v>2014</v>
      </c>
      <c r="M49" s="68">
        <v>2015</v>
      </c>
      <c r="N49" s="68">
        <v>2016</v>
      </c>
      <c r="O49" s="68">
        <v>2017</v>
      </c>
      <c r="P49" s="68">
        <v>2018</v>
      </c>
      <c r="Q49" s="68">
        <v>2019</v>
      </c>
      <c r="R49" s="68">
        <v>2020</v>
      </c>
      <c r="S49" s="68">
        <v>2021</v>
      </c>
      <c r="T49" s="68">
        <v>2022</v>
      </c>
      <c r="U49" s="68">
        <v>2023</v>
      </c>
      <c r="V49" s="69"/>
      <c r="W49" s="69"/>
      <c r="X49" s="69"/>
      <c r="Y49" s="69"/>
      <c r="Z49" s="69"/>
      <c r="AA49" s="69"/>
    </row>
    <row r="50" spans="1:48" x14ac:dyDescent="0.2">
      <c r="A50" s="62" t="s">
        <v>63</v>
      </c>
      <c r="B50" s="63">
        <f>IF(VLOOKUP($B$8,étabP!$A:$BB,B$48,0)=0,"-",VLOOKUP($B$8,étabP!$A:$BB,B$48,0))</f>
        <v>258</v>
      </c>
      <c r="C50" s="63">
        <f>IF(VLOOKUP($B$8,étabP!$A:$BB,C$48,0)=0,"-",VLOOKUP($B$8,étabP!$A:$BB,C$48,0))</f>
        <v>262</v>
      </c>
      <c r="D50" s="63">
        <f>IF(VLOOKUP($B$8,étabP!$A:$BB,D$48,0)=0,"-",VLOOKUP($B$8,étabP!$A:$BB,D$48,0))</f>
        <v>263</v>
      </c>
      <c r="E50" s="63">
        <f>IF(VLOOKUP($B$8,étabP!$A:$BB,E$48,0)=0,"-",VLOOKUP($B$8,étabP!$A:$BB,E$48,0))</f>
        <v>259</v>
      </c>
      <c r="F50" s="63">
        <f>IF(VLOOKUP($B$8,étabP!$A:$BB,F$48,0)=0,"-",VLOOKUP($B$8,étabP!$A:$BB,F$48,0))</f>
        <v>268</v>
      </c>
      <c r="G50" s="63">
        <f>IF(VLOOKUP($B$8,étabP!$A:$BB,G$48,0)=0,"-",VLOOKUP($B$8,étabP!$A:$BB,G$48,0))</f>
        <v>271</v>
      </c>
      <c r="H50" s="63">
        <f>IF(VLOOKUP($B$8,étabP!$A:$BB,H$48,0)=0,"-",VLOOKUP($B$8,étabP!$A:$BB,H$48,0))</f>
        <v>266</v>
      </c>
      <c r="I50" s="63">
        <f>IF(VLOOKUP($B$8,étabP!$A:$BB,I$48,0)=0,"-",VLOOKUP($B$8,étabP!$A:$BB,I$48,0))</f>
        <v>263</v>
      </c>
      <c r="J50" s="63">
        <f>IF(VLOOKUP($B$8,étabP!$A:$BB,J$48,0)=0,"-",VLOOKUP($B$8,étabP!$A:$BB,J$48,0))</f>
        <v>253</v>
      </c>
      <c r="K50" s="63">
        <f>IF(VLOOKUP($B$8,étabP!$A:$BB,K$48,0)=0,"-",VLOOKUP($B$8,étabP!$A:$BB,K$48,0))</f>
        <v>246</v>
      </c>
      <c r="L50" s="63">
        <f>IF(VLOOKUP($B$8,étabP!$A:$BB,L$48,0)=0,"-",VLOOKUP($B$8,étabP!$A:$BB,L$48,0))</f>
        <v>237</v>
      </c>
      <c r="M50" s="63">
        <f>IF(VLOOKUP($B$8,étabP!$A:$BB,M$48,0)=0,"-",VLOOKUP($B$8,étabP!$A:$BB,M$48,0))</f>
        <v>246</v>
      </c>
      <c r="N50" s="63">
        <f>IF(VLOOKUP($B$8,étabP!$A:$BB,N$48,0)=0,"-",VLOOKUP($B$8,étabP!$A:$BB,N$48,0))</f>
        <v>242</v>
      </c>
      <c r="O50" s="63">
        <f>IF(VLOOKUP($B$8,étabP!$A:$BB,O$48,0)=0,"-",VLOOKUP($B$8,étabP!$A:$BB,O$48,0))</f>
        <v>243</v>
      </c>
      <c r="P50" s="63">
        <f>IF(VLOOKUP($B$8,étabP!$A:$BB,P$48,0)=0,"-",VLOOKUP($B$8,étabP!$A:$BB,P$48,0))</f>
        <v>246</v>
      </c>
      <c r="Q50" s="63">
        <f>IF(VLOOKUP($B$8,étabP!$A:$BB,Q$48,0)=0,"-",VLOOKUP($B$8,étabP!$A:$BB,Q$48,0))</f>
        <v>241</v>
      </c>
      <c r="R50" s="63">
        <f>IF(VLOOKUP($B$8,étabP!$A:$BB,R$48,0)=0,"-",VLOOKUP($B$8,étabP!$A:$BB,R$48,0))</f>
        <v>268</v>
      </c>
      <c r="S50" s="63">
        <f>IF(VLOOKUP($B$8,étabP!$A:$BB,S$48,0)=0,"-",VLOOKUP($B$8,étabP!$A:$BB,S$48,0))</f>
        <v>255</v>
      </c>
      <c r="T50" s="63">
        <f>IF(VLOOKUP($B$8,étabP!$A:$BB,T$48,0)=0,"-",VLOOKUP($B$8,étabP!$A:$BB,T$48,0))</f>
        <v>250</v>
      </c>
      <c r="U50" s="63">
        <f>IF(VLOOKUP($B$8,étabP!$A:$BB,U$48,0)=0,"-",VLOOKUP($B$8,étabP!$A:$BB,U$48,0))</f>
        <v>244</v>
      </c>
      <c r="V50" s="63"/>
      <c r="W50" s="63"/>
      <c r="X50" s="63"/>
      <c r="Y50" s="63"/>
      <c r="Z50" s="63"/>
      <c r="AA50" s="63"/>
      <c r="AB50" s="62"/>
      <c r="AC50" s="62"/>
      <c r="AD50" s="62"/>
      <c r="AE50" s="62"/>
      <c r="AF50" s="62"/>
      <c r="AG50" s="62"/>
      <c r="AH50" s="62"/>
      <c r="AI50" s="62"/>
      <c r="AJ50" s="62"/>
      <c r="AK50" s="62"/>
      <c r="AL50" s="62"/>
      <c r="AM50" s="62"/>
      <c r="AN50" s="62"/>
      <c r="AO50" s="62"/>
      <c r="AP50" s="62"/>
      <c r="AQ50" s="62"/>
      <c r="AR50" s="62"/>
      <c r="AS50" s="62"/>
      <c r="AT50" s="62"/>
      <c r="AU50" s="62"/>
    </row>
    <row r="51" spans="1:48" x14ac:dyDescent="0.2">
      <c r="A51" s="62" t="s">
        <v>57</v>
      </c>
      <c r="B51" s="63">
        <f>IF(VLOOKUP($B$8,écransP!$A:$BB,B$48,0)=0,"-",VLOOKUP($B$8,écransP!$A:$BB,B$48,0))</f>
        <v>332</v>
      </c>
      <c r="C51" s="63">
        <f>IF(VLOOKUP($B$8,écransP!$A:$BB,C$48,0)=0,"-",VLOOKUP($B$8,écransP!$A:$BB,C$48,0))</f>
        <v>340</v>
      </c>
      <c r="D51" s="63">
        <f>IF(VLOOKUP($B$8,écransP!$A:$BB,D$48,0)=0,"-",VLOOKUP($B$8,écransP!$A:$BB,D$48,0))</f>
        <v>349</v>
      </c>
      <c r="E51" s="63">
        <f>IF(VLOOKUP($B$8,écransP!$A:$BB,E$48,0)=0,"-",VLOOKUP($B$8,écransP!$A:$BB,E$48,0))</f>
        <v>337</v>
      </c>
      <c r="F51" s="63">
        <f>IF(VLOOKUP($B$8,écransP!$A:$BB,F$48,0)=0,"-",VLOOKUP($B$8,écransP!$A:$BB,F$48,0))</f>
        <v>356</v>
      </c>
      <c r="G51" s="63">
        <f>IF(VLOOKUP($B$8,écransP!$A:$BB,G$48,0)=0,"-",VLOOKUP($B$8,écransP!$A:$BB,G$48,0))</f>
        <v>358</v>
      </c>
      <c r="H51" s="63">
        <f>IF(VLOOKUP($B$8,écransP!$A:$BB,H$48,0)=0,"-",VLOOKUP($B$8,écransP!$A:$BB,H$48,0))</f>
        <v>350</v>
      </c>
      <c r="I51" s="63">
        <f>IF(VLOOKUP($B$8,écransP!$A:$BB,I$48,0)=0,"-",VLOOKUP($B$8,écransP!$A:$BB,I$48,0))</f>
        <v>349</v>
      </c>
      <c r="J51" s="63">
        <f>IF(VLOOKUP($B$8,écransP!$A:$BB,J$48,0)=0,"-",VLOOKUP($B$8,écransP!$A:$BB,J$48,0))</f>
        <v>338</v>
      </c>
      <c r="K51" s="63">
        <f>IF(VLOOKUP($B$8,écransP!$A:$BB,K$48,0)=0,"-",VLOOKUP($B$8,écransP!$A:$BB,K$48,0))</f>
        <v>333</v>
      </c>
      <c r="L51" s="63">
        <f>IF(VLOOKUP($B$8,écransP!$A:$BB,L$48,0)=0,"-",VLOOKUP($B$8,écransP!$A:$BB,L$48,0))</f>
        <v>317</v>
      </c>
      <c r="M51" s="63">
        <f>IF(VLOOKUP($B$8,écransP!$A:$BB,M$48,0)=0,"-",VLOOKUP($B$8,écransP!$A:$BB,M$48,0))</f>
        <v>331</v>
      </c>
      <c r="N51" s="63">
        <f>IF(VLOOKUP($B$8,écransP!$A:$BB,N$48,0)=0,"-",VLOOKUP($B$8,écransP!$A:$BB,N$48,0))</f>
        <v>322</v>
      </c>
      <c r="O51" s="63">
        <f>IF(VLOOKUP($B$8,écransP!$A:$BB,O$48,0)=0,"-",VLOOKUP($B$8,écransP!$A:$BB,O$48,0))</f>
        <v>327</v>
      </c>
      <c r="P51" s="63">
        <f>IF(VLOOKUP($B$8,écransP!$A:$BB,P$48,0)=0,"-",VLOOKUP($B$8,écransP!$A:$BB,P$48,0))</f>
        <v>337</v>
      </c>
      <c r="Q51" s="63">
        <f>IF(VLOOKUP($B$8,écransP!$A:$BB,Q$48,0)=0,"-",VLOOKUP($B$8,écransP!$A:$BB,Q$48,0))</f>
        <v>324</v>
      </c>
      <c r="R51" s="63">
        <f>IF(VLOOKUP($B$8,écransP!$A:$BB,R$48,0)=0,"-",VLOOKUP($B$8,écransP!$A:$BB,R$48,0))</f>
        <v>446</v>
      </c>
      <c r="S51" s="63">
        <f>IF(VLOOKUP($B$8,écransP!$A:$BB,S$48,0)=0,"-",VLOOKUP($B$8,écransP!$A:$BB,S$48,0))</f>
        <v>388</v>
      </c>
      <c r="T51" s="63">
        <f>IF(VLOOKUP($B$8,écransP!$A:$BB,T$48,0)=0,"-",VLOOKUP($B$8,écransP!$A:$BB,T$48,0))</f>
        <v>356</v>
      </c>
      <c r="U51" s="63">
        <f>IF(VLOOKUP($B$8,écransP!$A:$BB,U$48,0)=0,"-",VLOOKUP($B$8,écransP!$A:$BB,U$48,0))</f>
        <v>350</v>
      </c>
      <c r="V51" s="63"/>
      <c r="W51" s="63"/>
      <c r="X51" s="63"/>
      <c r="Y51" s="63"/>
      <c r="Z51" s="63"/>
      <c r="AA51" s="63"/>
      <c r="AB51" s="62"/>
      <c r="AC51" s="62"/>
      <c r="AD51" s="62"/>
      <c r="AE51" s="62"/>
      <c r="AF51" s="62"/>
      <c r="AG51" s="62"/>
      <c r="AH51" s="62"/>
      <c r="AI51" s="62"/>
      <c r="AJ51" s="62"/>
      <c r="AK51" s="62"/>
      <c r="AL51" s="62"/>
      <c r="AM51" s="62"/>
      <c r="AN51" s="62"/>
      <c r="AO51" s="62"/>
      <c r="AP51" s="62"/>
      <c r="AQ51" s="62"/>
      <c r="AR51" s="62"/>
      <c r="AS51" s="62"/>
      <c r="AT51" s="62"/>
      <c r="AU51" s="62"/>
    </row>
    <row r="52" spans="1:48" x14ac:dyDescent="0.2">
      <c r="A52" s="62" t="s">
        <v>58</v>
      </c>
      <c r="B52" s="64">
        <f>IF(VLOOKUP($B$8,fauteuilsP!$A:$BB,B$48,0)=0,"-",VLOOKUP($B$8,fauteuilsP!$A:$BB,B$48,0))</f>
        <v>64151</v>
      </c>
      <c r="C52" s="64">
        <f>IF(VLOOKUP($B$8,fauteuilsP!$A:$BB,C$48,0)=0,"-",VLOOKUP($B$8,fauteuilsP!$A:$BB,C$48,0))</f>
        <v>62020</v>
      </c>
      <c r="D52" s="64">
        <f>IF(VLOOKUP($B$8,fauteuilsP!$A:$BB,D$48,0)=0,"-",VLOOKUP($B$8,fauteuilsP!$A:$BB,D$48,0))</f>
        <v>62063</v>
      </c>
      <c r="E52" s="64">
        <f>IF(VLOOKUP($B$8,fauteuilsP!$A:$BB,E$48,0)=0,"-",VLOOKUP($B$8,fauteuilsP!$A:$BB,E$48,0))</f>
        <v>60066</v>
      </c>
      <c r="F52" s="64">
        <f>IF(VLOOKUP($B$8,fauteuilsP!$A:$BB,F$48,0)=0,"-",VLOOKUP($B$8,fauteuilsP!$A:$BB,F$48,0))</f>
        <v>62536</v>
      </c>
      <c r="G52" s="64">
        <f>IF(VLOOKUP($B$8,fauteuilsP!$A:$BB,G$48,0)=0,"-",VLOOKUP($B$8,fauteuilsP!$A:$BB,G$48,0))</f>
        <v>62839</v>
      </c>
      <c r="H52" s="64">
        <f>IF(VLOOKUP($B$8,fauteuilsP!$A:$BB,H$48,0)=0,"-",VLOOKUP($B$8,fauteuilsP!$A:$BB,H$48,0))</f>
        <v>61532</v>
      </c>
      <c r="I52" s="64">
        <f>IF(VLOOKUP($B$8,fauteuilsP!$A:$BB,I$48,0)=0,"-",VLOOKUP($B$8,fauteuilsP!$A:$BB,I$48,0))</f>
        <v>61643</v>
      </c>
      <c r="J52" s="64">
        <f>IF(VLOOKUP($B$8,fauteuilsP!$A:$BB,J$48,0)=0,"-",VLOOKUP($B$8,fauteuilsP!$A:$BB,J$48,0))</f>
        <v>58983</v>
      </c>
      <c r="K52" s="64">
        <f>IF(VLOOKUP($B$8,fauteuilsP!$A:$BB,K$48,0)=0,"-",VLOOKUP($B$8,fauteuilsP!$A:$BB,K$48,0))</f>
        <v>57823</v>
      </c>
      <c r="L52" s="64">
        <f>IF(VLOOKUP($B$8,fauteuilsP!$A:$BB,L$48,0)=0,"-",VLOOKUP($B$8,fauteuilsP!$A:$BB,L$48,0))</f>
        <v>55176</v>
      </c>
      <c r="M52" s="64">
        <f>IF(VLOOKUP($B$8,fauteuilsP!$A:$BB,M$48,0)=0,"-",VLOOKUP($B$8,fauteuilsP!$A:$BB,M$48,0))</f>
        <v>58901</v>
      </c>
      <c r="N52" s="64">
        <f>IF(VLOOKUP($B$8,fauteuilsP!$A:$BB,N$48,0)=0,"-",VLOOKUP($B$8,fauteuilsP!$A:$BB,N$48,0))</f>
        <v>54120</v>
      </c>
      <c r="O52" s="64">
        <f>IF(VLOOKUP($B$8,fauteuilsP!$A:$BB,O$48,0)=0,"-",VLOOKUP($B$8,fauteuilsP!$A:$BB,O$48,0))</f>
        <v>58300</v>
      </c>
      <c r="P52" s="64">
        <f>IF(VLOOKUP($B$8,fauteuilsP!$A:$BB,P$48,0)=0,"-",VLOOKUP($B$8,fauteuilsP!$A:$BB,P$48,0))</f>
        <v>60159</v>
      </c>
      <c r="Q52" s="64">
        <f>IF(VLOOKUP($B$8,fauteuilsP!$A:$BB,Q$48,0)=0,"-",VLOOKUP($B$8,fauteuilsP!$A:$BB,Q$48,0))</f>
        <v>57400</v>
      </c>
      <c r="R52" s="64">
        <f>IF(VLOOKUP($B$8,fauteuilsP!$A:$BB,R$48,0)=0,"-",VLOOKUP($B$8,fauteuilsP!$A:$BB,R$48,0))</f>
        <v>75660</v>
      </c>
      <c r="S52" s="64">
        <f>IF(VLOOKUP($B$8,fauteuilsP!$A:$BB,S$48,0)=0,"-",VLOOKUP($B$8,fauteuilsP!$A:$BB,S$48,0))</f>
        <v>68875</v>
      </c>
      <c r="T52" s="64">
        <f>IF(VLOOKUP($B$8,fauteuilsP!$A:$BB,T$48,0)=0,"-",VLOOKUP($B$8,fauteuilsP!$A:$BB,T$48,0))</f>
        <v>64616</v>
      </c>
      <c r="U52" s="64">
        <f>IF(VLOOKUP($B$8,fauteuilsP!$A:$BB,U$48,0)=0,"-",VLOOKUP($B$8,fauteuilsP!$A:$BB,U$48,0))</f>
        <v>63215</v>
      </c>
      <c r="V52" s="63"/>
      <c r="W52" s="63"/>
      <c r="X52" s="63"/>
      <c r="Y52" s="63"/>
      <c r="Z52" s="63"/>
      <c r="AA52" s="63"/>
      <c r="AB52" s="62"/>
      <c r="AC52" s="62"/>
      <c r="AD52" s="62"/>
      <c r="AE52" s="62"/>
      <c r="AF52" s="62"/>
      <c r="AG52" s="62"/>
      <c r="AH52" s="62"/>
      <c r="AI52" s="62"/>
      <c r="AJ52" s="62"/>
      <c r="AK52" s="62"/>
      <c r="AL52" s="62"/>
      <c r="AM52" s="62"/>
      <c r="AN52" s="62"/>
      <c r="AO52" s="62"/>
      <c r="AP52" s="62"/>
      <c r="AQ52" s="62"/>
      <c r="AR52" s="62"/>
      <c r="AS52" s="62"/>
      <c r="AT52" s="62"/>
      <c r="AU52" s="62"/>
    </row>
    <row r="53" spans="1:48" x14ac:dyDescent="0.2">
      <c r="A53" s="62" t="s">
        <v>65</v>
      </c>
      <c r="B53" s="70">
        <f>IF(VLOOKUP($B$8,séancesP!$A:$BB,B$48,0)=0,"-",VLOOKUP($B$8,séancesP!$A:$BB,B$48,0))</f>
        <v>152708</v>
      </c>
      <c r="C53" s="70">
        <f>IF(VLOOKUP($B$8,séancesP!$A:$BB,C$48,0)=0,"-",VLOOKUP($B$8,séancesP!$A:$BB,C$48,0))</f>
        <v>159789</v>
      </c>
      <c r="D53" s="70">
        <f>IF(VLOOKUP($B$8,séancesP!$A:$BB,D$48,0)=0,"-",VLOOKUP($B$8,séancesP!$A:$BB,D$48,0))</f>
        <v>160408</v>
      </c>
      <c r="E53" s="70">
        <f>IF(VLOOKUP($B$8,séancesP!$A:$BB,E$48,0)=0,"-",VLOOKUP($B$8,séancesP!$A:$BB,E$48,0))</f>
        <v>155513</v>
      </c>
      <c r="F53" s="70">
        <f>IF(VLOOKUP($B$8,séancesP!$A:$BB,F$48,0)=0,"-",VLOOKUP($B$8,séancesP!$A:$BB,F$48,0))</f>
        <v>164944</v>
      </c>
      <c r="G53" s="70">
        <f>IF(VLOOKUP($B$8,séancesP!$A:$BB,G$48,0)=0,"-",VLOOKUP($B$8,séancesP!$A:$BB,G$48,0))</f>
        <v>170119</v>
      </c>
      <c r="H53" s="70">
        <f>IF(VLOOKUP($B$8,séancesP!$A:$BB,H$48,0)=0,"-",VLOOKUP($B$8,séancesP!$A:$BB,H$48,0))</f>
        <v>170944</v>
      </c>
      <c r="I53" s="70">
        <f>IF(VLOOKUP($B$8,séancesP!$A:$BB,I$48,0)=0,"-",VLOOKUP($B$8,séancesP!$A:$BB,I$48,0))</f>
        <v>174418</v>
      </c>
      <c r="J53" s="70">
        <f>IF(VLOOKUP($B$8,séancesP!$A:$BB,J$48,0)=0,"-",VLOOKUP($B$8,séancesP!$A:$BB,J$48,0))</f>
        <v>173743</v>
      </c>
      <c r="K53" s="70">
        <f>IF(VLOOKUP($B$8,séancesP!$A:$BB,K$48,0)=0,"-",VLOOKUP($B$8,séancesP!$A:$BB,K$48,0))</f>
        <v>182250</v>
      </c>
      <c r="L53" s="70">
        <f>IF(VLOOKUP($B$8,séancesP!$A:$BB,L$48,0)=0,"-",VLOOKUP($B$8,séancesP!$A:$BB,L$48,0))</f>
        <v>189883</v>
      </c>
      <c r="M53" s="70">
        <f>IF(VLOOKUP($B$8,séancesP!$A:$BB,M$48,0)=0,"-",VLOOKUP($B$8,séancesP!$A:$BB,M$48,0))</f>
        <v>198305</v>
      </c>
      <c r="N53" s="70">
        <f>IF(VLOOKUP($B$8,séancesP!$A:$BB,N$48,0)=0,"-",VLOOKUP($B$8,séancesP!$A:$BB,N$48,0))</f>
        <v>202195</v>
      </c>
      <c r="O53" s="70">
        <f>IF(VLOOKUP($B$8,séancesP!$A:$BB,O$48,0)=0,"-",VLOOKUP($B$8,séancesP!$A:$BB,O$48,0))</f>
        <v>203124</v>
      </c>
      <c r="P53" s="70">
        <f>IF(VLOOKUP($B$8,séancesP!$A:$BB,P$48,0)=0,"-",VLOOKUP($B$8,séancesP!$A:$BB,P$48,0))</f>
        <v>217460</v>
      </c>
      <c r="Q53" s="70">
        <f>IF(VLOOKUP($B$8,séancesP!$A:$BB,Q$48,0)=0,"-",VLOOKUP($B$8,séancesP!$A:$BB,Q$48,0))</f>
        <v>212668</v>
      </c>
      <c r="R53" s="70">
        <f>IF(VLOOKUP($B$8,séancesP!$A:$BB,R$48,0)=0,"-",VLOOKUP($B$8,séancesP!$A:$BB,R$48,0))</f>
        <v>188309</v>
      </c>
      <c r="S53" s="70">
        <f>IF(VLOOKUP($B$8,séancesP!$A:$BB,S$48,0)=0,"-",VLOOKUP($B$8,séancesP!$A:$BB,S$48,0))</f>
        <v>174527</v>
      </c>
      <c r="T53" s="70">
        <f>IF(VLOOKUP($B$8,séancesP!$A:$BB,T$48,0)=0,"-",VLOOKUP($B$8,séancesP!$A:$BB,T$48,0))</f>
        <v>248121</v>
      </c>
      <c r="U53" s="70">
        <f>IF(VLOOKUP($B$8,séancesP!$A:$BB,U$48,0)=0,"-",VLOOKUP($B$8,séancesP!$A:$BB,U$48,0))</f>
        <v>231599</v>
      </c>
      <c r="V53" s="63"/>
      <c r="W53" s="63"/>
      <c r="X53" s="63"/>
      <c r="Y53" s="63"/>
      <c r="Z53" s="63"/>
      <c r="AA53" s="63"/>
      <c r="AB53" s="62"/>
      <c r="AC53" s="62"/>
      <c r="AD53" s="62"/>
      <c r="AE53" s="62"/>
      <c r="AF53" s="62"/>
      <c r="AG53" s="62"/>
      <c r="AH53" s="62"/>
      <c r="AI53" s="62"/>
      <c r="AJ53" s="62"/>
      <c r="AK53" s="62"/>
      <c r="AL53" s="62"/>
      <c r="AM53" s="62"/>
      <c r="AN53" s="62"/>
      <c r="AO53" s="62"/>
      <c r="AP53" s="62"/>
      <c r="AQ53" s="62"/>
      <c r="AR53" s="62"/>
      <c r="AS53" s="62"/>
      <c r="AT53" s="62"/>
      <c r="AU53" s="62"/>
    </row>
    <row r="54" spans="1:48" x14ac:dyDescent="0.2">
      <c r="A54" s="62" t="s">
        <v>59</v>
      </c>
      <c r="B54" s="65">
        <f>IF(VLOOKUP($B$8,entréesP!$A:$BB,B$48,0)=0,"-",VLOOKUP($B$8,entréesP!$A:$BB,B$48,0))</f>
        <v>5154994</v>
      </c>
      <c r="C54" s="65">
        <f>IF(VLOOKUP($B$8,entréesP!$A:$BB,C$48,0)=0,"-",VLOOKUP($B$8,entréesP!$A:$BB,C$48,0))</f>
        <v>4603050</v>
      </c>
      <c r="D54" s="65">
        <f>IF(VLOOKUP($B$8,entréesP!$A:$BB,D$48,0)=0,"-",VLOOKUP($B$8,entréesP!$A:$BB,D$48,0))</f>
        <v>5063518</v>
      </c>
      <c r="E54" s="65">
        <f>IF(VLOOKUP($B$8,entréesP!$A:$BB,E$48,0)=0,"-",VLOOKUP($B$8,entréesP!$A:$BB,E$48,0))</f>
        <v>4609782</v>
      </c>
      <c r="F54" s="65">
        <f>IF(VLOOKUP($B$8,entréesP!$A:$BB,F$48,0)=0,"-",VLOOKUP($B$8,entréesP!$A:$BB,F$48,0))</f>
        <v>4775050</v>
      </c>
      <c r="G54" s="65">
        <f>IF(VLOOKUP($B$8,entréesP!$A:$BB,G$48,0)=0,"-",VLOOKUP($B$8,entréesP!$A:$BB,G$48,0))</f>
        <v>4762755</v>
      </c>
      <c r="H54" s="65">
        <f>IF(VLOOKUP($B$8,entréesP!$A:$BB,H$48,0)=0,"-",VLOOKUP($B$8,entréesP!$A:$BB,H$48,0))</f>
        <v>4657782</v>
      </c>
      <c r="I54" s="65">
        <f>IF(VLOOKUP($B$8,entréesP!$A:$BB,I$48,0)=0,"-",VLOOKUP($B$8,entréesP!$A:$BB,I$48,0))</f>
        <v>4981750</v>
      </c>
      <c r="J54" s="65">
        <f>IF(VLOOKUP($B$8,entréesP!$A:$BB,J$48,0)=0,"-",VLOOKUP($B$8,entréesP!$A:$BB,J$48,0))</f>
        <v>4343298</v>
      </c>
      <c r="K54" s="65">
        <f>IF(VLOOKUP($B$8,entréesP!$A:$BB,K$48,0)=0,"-",VLOOKUP($B$8,entréesP!$A:$BB,K$48,0))</f>
        <v>4261838</v>
      </c>
      <c r="L54" s="65">
        <f>IF(VLOOKUP($B$8,entréesP!$A:$BB,L$48,0)=0,"-",VLOOKUP($B$8,entréesP!$A:$BB,L$48,0))</f>
        <v>4684628</v>
      </c>
      <c r="M54" s="65">
        <f>IF(VLOOKUP($B$8,entréesP!$A:$BB,M$48,0)=0,"-",VLOOKUP($B$8,entréesP!$A:$BB,M$48,0))</f>
        <v>4800720</v>
      </c>
      <c r="N54" s="65">
        <f>IF(VLOOKUP($B$8,entréesP!$A:$BB,N$48,0)=0,"-",VLOOKUP($B$8,entréesP!$A:$BB,N$48,0))</f>
        <v>5070462</v>
      </c>
      <c r="O54" s="65">
        <f>IF(VLOOKUP($B$8,entréesP!$A:$BB,O$48,0)=0,"-",VLOOKUP($B$8,entréesP!$A:$BB,O$48,0))</f>
        <v>4887616</v>
      </c>
      <c r="P54" s="65">
        <f>IF(VLOOKUP($B$8,entréesP!$A:$BB,P$48,0)=0,"-",VLOOKUP($B$8,entréesP!$A:$BB,P$48,0))</f>
        <v>5073241</v>
      </c>
      <c r="Q54" s="65">
        <f>IF(VLOOKUP($B$8,entréesP!$A:$BB,Q$48,0)=0,"-",VLOOKUP($B$8,entréesP!$A:$BB,Q$48,0))</f>
        <v>5149191</v>
      </c>
      <c r="R54" s="65">
        <f>IF(VLOOKUP($B$8,entréesP!$A:$BB,R$48,0)=0,"-",VLOOKUP($B$8,entréesP!$A:$BB,R$48,0))</f>
        <v>2832180</v>
      </c>
      <c r="S54" s="65">
        <f>IF(VLOOKUP($B$8,entréesP!$A:$BB,S$48,0)=0,"-",VLOOKUP($B$8,entréesP!$A:$BB,S$48,0))</f>
        <v>3139614</v>
      </c>
      <c r="T54" s="65">
        <f>IF(VLOOKUP($B$8,entréesP!$A:$BB,T$48,0)=0,"-",VLOOKUP($B$8,entréesP!$A:$BB,T$48,0))</f>
        <v>4600824</v>
      </c>
      <c r="U54" s="65">
        <f>IF(VLOOKUP($B$8,entréesP!$A:$BB,U$48,0)=0,"-",VLOOKUP($B$8,entréesP!$A:$BB,U$48,0))</f>
        <v>5046412</v>
      </c>
      <c r="V54" s="63"/>
      <c r="W54" s="63"/>
      <c r="X54" s="63"/>
      <c r="Y54" s="63"/>
      <c r="Z54" s="63"/>
      <c r="AA54" s="63"/>
      <c r="AB54" s="62"/>
      <c r="AC54" s="62"/>
      <c r="AD54" s="62"/>
      <c r="AE54" s="62"/>
      <c r="AF54" s="62"/>
      <c r="AG54" s="62"/>
      <c r="AH54" s="62"/>
      <c r="AI54" s="62"/>
      <c r="AJ54" s="62"/>
      <c r="AK54" s="62"/>
      <c r="AL54" s="62"/>
      <c r="AM54" s="62"/>
      <c r="AN54" s="62"/>
      <c r="AO54" s="62"/>
      <c r="AP54" s="62"/>
      <c r="AQ54" s="62"/>
      <c r="AR54" s="62"/>
      <c r="AS54" s="62"/>
      <c r="AT54" s="62"/>
      <c r="AU54" s="62"/>
    </row>
    <row r="55" spans="1:48" x14ac:dyDescent="0.2">
      <c r="A55" s="62" t="s">
        <v>60</v>
      </c>
      <c r="B55" s="65">
        <f>IF(VLOOKUP($B$8,recettesP!$A:$BB,B$48,0)=0,"-",VLOOKUP($B$8,recettesP!$A:$BB,B$48,0))</f>
        <v>26041889</v>
      </c>
      <c r="C55" s="65">
        <f>IF(VLOOKUP($B$8,recettesP!$A:$BB,C$48,0)=0,"-",VLOOKUP($B$8,recettesP!$A:$BB,C$48,0))</f>
        <v>23256302</v>
      </c>
      <c r="D55" s="65">
        <f>IF(VLOOKUP($B$8,recettesP!$A:$BB,D$48,0)=0,"-",VLOOKUP($B$8,recettesP!$A:$BB,D$48,0))</f>
        <v>26179286</v>
      </c>
      <c r="E55" s="65">
        <f>IF(VLOOKUP($B$8,recettesP!$A:$BB,E$48,0)=0,"-",VLOOKUP($B$8,recettesP!$A:$BB,E$48,0))</f>
        <v>23843335</v>
      </c>
      <c r="F55" s="65">
        <f>IF(VLOOKUP($B$8,recettesP!$A:$BB,F$48,0)=0,"-",VLOOKUP($B$8,recettesP!$A:$BB,F$48,0))</f>
        <v>25136548</v>
      </c>
      <c r="G55" s="65">
        <f>IF(VLOOKUP($B$8,recettesP!$A:$BB,G$48,0)=0,"-",VLOOKUP($B$8,recettesP!$A:$BB,G$48,0))</f>
        <v>24731128</v>
      </c>
      <c r="H55" s="65">
        <f>IF(VLOOKUP($B$8,recettesP!$A:$BB,H$48,0)=0,"-",VLOOKUP($B$8,recettesP!$A:$BB,H$48,0))</f>
        <v>24380093</v>
      </c>
      <c r="I55" s="65">
        <f>IF(VLOOKUP($B$8,recettesP!$A:$BB,I$48,0)=0,"-",VLOOKUP($B$8,recettesP!$A:$BB,I$48,0))</f>
        <v>26511323</v>
      </c>
      <c r="J55" s="65">
        <f>IF(VLOOKUP($B$8,recettesP!$A:$BB,J$48,0)=0,"-",VLOOKUP($B$8,recettesP!$A:$BB,J$48,0))</f>
        <v>22991721</v>
      </c>
      <c r="K55" s="65">
        <f>IF(VLOOKUP($B$8,recettesP!$A:$BB,K$48,0)=0,"-",VLOOKUP($B$8,recettesP!$A:$BB,K$48,0))</f>
        <v>22301129</v>
      </c>
      <c r="L55" s="65">
        <f>IF(VLOOKUP($B$8,recettesP!$A:$BB,L$48,0)=0,"-",VLOOKUP($B$8,recettesP!$A:$BB,L$48,0))</f>
        <v>24281271</v>
      </c>
      <c r="M55" s="65">
        <f>IF(VLOOKUP($B$8,recettesP!$A:$BB,M$48,0)=0,"-",VLOOKUP($B$8,recettesP!$A:$BB,M$48,0))</f>
        <v>24811815</v>
      </c>
      <c r="N55" s="65">
        <f>IF(VLOOKUP($B$8,recettesP!$A:$BB,N$48,0)=0,"-",VLOOKUP($B$8,recettesP!$A:$BB,N$48,0))</f>
        <v>26357579</v>
      </c>
      <c r="O55" s="65">
        <f>IF(VLOOKUP($B$8,recettesP!$A:$BB,O$48,0)=0,"-",VLOOKUP($B$8,recettesP!$A:$BB,O$48,0))</f>
        <v>25343324</v>
      </c>
      <c r="P55" s="65">
        <f>IF(VLOOKUP($B$8,recettesP!$A:$BB,P$48,0)=0,"-",VLOOKUP($B$8,recettesP!$A:$BB,P$48,0))</f>
        <v>26335183</v>
      </c>
      <c r="Q55" s="65">
        <f>IF(VLOOKUP($B$8,recettesP!$A:$BB,Q$48,0)=0,"-",VLOOKUP($B$8,recettesP!$A:$BB,Q$48,0))</f>
        <v>26903673</v>
      </c>
      <c r="R55" s="65">
        <f>IF(VLOOKUP($B$8,recettesP!$A:$BB,R$48,0)=0,"-",VLOOKUP($B$8,recettesP!$A:$BB,R$48,0))</f>
        <v>15790965</v>
      </c>
      <c r="S55" s="65">
        <f>IF(VLOOKUP($B$8,recettesP!$A:$BB,S$48,0)=0,"-",VLOOKUP($B$8,recettesP!$A:$BB,S$48,0))</f>
        <v>17271220</v>
      </c>
      <c r="T55" s="65">
        <f>IF(VLOOKUP($B$8,recettesP!$A:$BB,T$48,0)=0,"-",VLOOKUP($B$8,recettesP!$A:$BB,T$48,0))</f>
        <v>24233422</v>
      </c>
      <c r="U55" s="65">
        <f>IF(VLOOKUP($B$8,recettesP!$A:$BB,U$48,0)=0,"-",VLOOKUP($B$8,recettesP!$A:$BB,U$48,0))</f>
        <v>27322524</v>
      </c>
      <c r="V55" s="63"/>
      <c r="W55" s="63"/>
      <c r="X55" s="63"/>
      <c r="Y55" s="63"/>
      <c r="Z55" s="63"/>
      <c r="AA55" s="63"/>
      <c r="AB55" s="62"/>
      <c r="AC55" s="62"/>
      <c r="AD55" s="62"/>
      <c r="AE55" s="62"/>
      <c r="AF55" s="62"/>
      <c r="AG55" s="62"/>
      <c r="AH55" s="62"/>
      <c r="AI55" s="62"/>
      <c r="AJ55" s="62"/>
      <c r="AK55" s="62"/>
      <c r="AL55" s="62"/>
      <c r="AM55" s="62"/>
      <c r="AN55" s="62"/>
      <c r="AO55" s="62"/>
      <c r="AP55" s="62"/>
      <c r="AQ55" s="62"/>
      <c r="AR55" s="62"/>
      <c r="AS55" s="62"/>
      <c r="AT55" s="62"/>
      <c r="AU55" s="62"/>
    </row>
    <row r="56" spans="1:48" x14ac:dyDescent="0.2">
      <c r="A56" s="62" t="s">
        <v>61</v>
      </c>
      <c r="B56" s="72">
        <f>IF(VLOOKUP($B$8,RMEP!$A:$BB,B$48,0)=0,"-",VLOOKUP($B$8,RMEP!$A:$BB,B$48,0))</f>
        <v>5.0517787217599093</v>
      </c>
      <c r="C56" s="72">
        <f>IF(VLOOKUP($B$8,RMEP!$A:$BB,C$48,0)=0,"-",VLOOKUP($B$8,RMEP!$A:$BB,C$48,0))</f>
        <v>5.052367886510031</v>
      </c>
      <c r="D56" s="72">
        <f>IF(VLOOKUP($B$8,RMEP!$A:$BB,D$48,0)=0,"-",VLOOKUP($B$8,RMEP!$A:$BB,D$48,0))</f>
        <v>5.170177335204496</v>
      </c>
      <c r="E56" s="72">
        <f>IF(VLOOKUP($B$8,RMEP!$A:$BB,E$48,0)=0,"-",VLOOKUP($B$8,RMEP!$A:$BB,E$48,0))</f>
        <v>5.1723346136541819</v>
      </c>
      <c r="F56" s="72">
        <f>IF(VLOOKUP($B$8,RMEP!$A:$BB,F$48,0)=0,"-",VLOOKUP($B$8,RMEP!$A:$BB,F$48,0))</f>
        <v>5.2641434121108679</v>
      </c>
      <c r="G56" s="72">
        <f>IF(VLOOKUP($B$8,RMEP!$A:$BB,G$48,0)=0,"-",VLOOKUP($B$8,RMEP!$A:$BB,G$48,0))</f>
        <v>5.1926097395310071</v>
      </c>
      <c r="H56" s="72">
        <f>IF(VLOOKUP($B$8,RMEP!$A:$BB,H$48,0)=0,"-",VLOOKUP($B$8,RMEP!$A:$BB,H$48,0))</f>
        <v>5.2342709469872144</v>
      </c>
      <c r="I56" s="72">
        <f>IF(VLOOKUP($B$8,RMEP!$A:$BB,I$48,0)=0,"-",VLOOKUP($B$8,RMEP!$A:$BB,I$48,0))</f>
        <v>5.3216887639885586</v>
      </c>
      <c r="J56" s="72">
        <f>IF(VLOOKUP($B$8,RMEP!$A:$BB,J$48,0)=0,"-",VLOOKUP($B$8,RMEP!$A:$BB,J$48,0))</f>
        <v>5.2936089119374268</v>
      </c>
      <c r="K56" s="72">
        <f>IF(VLOOKUP($B$8,RMEP!$A:$BB,K$48,0)=0,"-",VLOOKUP($B$8,RMEP!$A:$BB,K$48,0))</f>
        <v>5.232749109656444</v>
      </c>
      <c r="L56" s="72">
        <f>IF(VLOOKUP($B$8,RMEP!$A:$BB,L$48,0)=0,"-",VLOOKUP($B$8,RMEP!$A:$BB,L$48,0))</f>
        <v>5.1831801799417159</v>
      </c>
      <c r="M56" s="72">
        <f>IF(VLOOKUP($B$8,RMEP!$A:$BB,M$48,0)=0,"-",VLOOKUP($B$8,RMEP!$A:$BB,M$48,0))</f>
        <v>5.1683528720691898</v>
      </c>
      <c r="N56" s="72">
        <f>IF(VLOOKUP($B$8,RMEP!$A:$BB,N$48,0)=0,"-",VLOOKUP($B$8,RMEP!$A:$BB,N$48,0))</f>
        <v>5.1982598429886666</v>
      </c>
      <c r="O56" s="72">
        <f>IF(VLOOKUP($B$8,RMEP!$A:$BB,O$48,0)=0,"-",VLOOKUP($B$8,RMEP!$A:$BB,O$48,0))</f>
        <v>5.1852117678639242</v>
      </c>
      <c r="P56" s="72">
        <f>IF(VLOOKUP($B$8,RMEP!$A:$BB,P$48,0)=0,"-",VLOOKUP($B$8,RMEP!$A:$BB,P$48,0))</f>
        <v>5.1909978256503093</v>
      </c>
      <c r="Q56" s="72">
        <f>IF(VLOOKUP($B$8,RMEP!$A:$BB,Q$48,0)=0,"-",VLOOKUP($B$8,RMEP!$A:$BB,Q$48,0))</f>
        <v>5.2248349303803261</v>
      </c>
      <c r="R56" s="72">
        <f>IF(VLOOKUP($B$8,RMEP!$A:$BB,R$48,0)=0,"-",VLOOKUP($B$8,RMEP!$A:$BB,R$48,0))</f>
        <v>5.5755513420757152</v>
      </c>
      <c r="S56" s="72">
        <f>IF(VLOOKUP($B$8,RMEP!$A:$BB,S$48,0)=0,"-",VLOOKUP($B$8,RMEP!$A:$BB,S$48,0))</f>
        <v>5.5010647805749366</v>
      </c>
      <c r="T56" s="72">
        <f>IF(VLOOKUP($B$8,RMEP!$A:$BB,T$48,0)=0,"-",VLOOKUP($B$8,RMEP!$A:$BB,T$48,0))</f>
        <v>5.267191703051453</v>
      </c>
      <c r="U56" s="72">
        <f>IF(VLOOKUP($B$8,RMEP!$A:$BB,U$48,0)=0,"-",VLOOKUP($B$8,RMEP!$A:$BB,U$48,0))</f>
        <v>5.4142475881874095</v>
      </c>
      <c r="V56" s="63"/>
      <c r="W56" s="63"/>
      <c r="X56" s="63"/>
      <c r="Y56" s="63"/>
      <c r="Z56" s="63"/>
      <c r="AA56" s="63"/>
      <c r="AB56" s="62"/>
      <c r="AC56" s="62"/>
      <c r="AD56" s="62"/>
      <c r="AE56" s="62"/>
      <c r="AF56" s="62"/>
      <c r="AG56" s="62"/>
      <c r="AH56" s="62"/>
      <c r="AI56" s="62"/>
      <c r="AJ56" s="62"/>
      <c r="AK56" s="62"/>
      <c r="AL56" s="62"/>
      <c r="AM56" s="62"/>
      <c r="AN56" s="62"/>
      <c r="AO56" s="62"/>
      <c r="AP56" s="62"/>
      <c r="AQ56" s="62"/>
      <c r="AR56" s="62"/>
      <c r="AS56" s="62"/>
      <c r="AT56" s="62"/>
      <c r="AU56" s="62"/>
    </row>
    <row r="57" spans="1:48" x14ac:dyDescent="0.2">
      <c r="A57" s="62" t="s">
        <v>62</v>
      </c>
      <c r="B57" s="72">
        <f>IF(VLOOKUP($B$8,'indice de fréquentationP'!$A:$BB,B$48,0)=0,"-",VLOOKUP($B$8,'indice de fréquentationP'!$A:$BB,B$48,0))</f>
        <v>0.70067040167693528</v>
      </c>
      <c r="C57" s="72">
        <f>IF(VLOOKUP($B$8,'indice de fréquentationP'!$A:$BB,C$48,0)=0,"-",VLOOKUP($B$8,'indice de fréquentationP'!$A:$BB,C$48,0))</f>
        <v>0.5579112359896472</v>
      </c>
      <c r="D57" s="72">
        <f>IF(VLOOKUP($B$8,'indice de fréquentationP'!$A:$BB,D$48,0)=0,"-",VLOOKUP($B$8,'indice de fréquentationP'!$A:$BB,D$48,0))</f>
        <v>0.61372211595264581</v>
      </c>
      <c r="E57" s="72">
        <f>IF(VLOOKUP($B$8,'indice de fréquentationP'!$A:$BB,E$48,0)=0,"-",VLOOKUP($B$8,'indice de fréquentationP'!$A:$BB,E$48,0))</f>
        <v>0.5587271859447166</v>
      </c>
      <c r="F57" s="72">
        <f>IF(VLOOKUP($B$8,'indice de fréquentationP'!$A:$BB,F$48,0)=0,"-",VLOOKUP($B$8,'indice de fréquentationP'!$A:$BB,F$48,0))</f>
        <v>0.57875844220948391</v>
      </c>
      <c r="G57" s="72">
        <f>IF(VLOOKUP($B$8,'indice de fréquentationP'!$A:$BB,G$48,0)=0,"-",VLOOKUP($B$8,'indice de fréquentationP'!$A:$BB,G$48,0))</f>
        <v>0.57726823057882748</v>
      </c>
      <c r="H57" s="72">
        <f>IF(VLOOKUP($B$8,'indice de fréquentationP'!$A:$BB,H$48,0)=0,"-",VLOOKUP($B$8,'indice de fréquentationP'!$A:$BB,H$48,0))</f>
        <v>0.56454501093629894</v>
      </c>
      <c r="I57" s="72">
        <f>IF(VLOOKUP($B$8,'indice de fréquentationP'!$A:$BB,I$48,0)=0,"-",VLOOKUP($B$8,'indice de fréquentationP'!$A:$BB,I$48,0))</f>
        <v>0.60381145107948531</v>
      </c>
      <c r="J57" s="72">
        <f>IF(VLOOKUP($B$8,'indice de fréquentationP'!$A:$BB,J$48,0)=0,"-",VLOOKUP($B$8,'indice de fréquentationP'!$A:$BB,J$48,0))</f>
        <v>0.52642807604769937</v>
      </c>
      <c r="K57" s="72">
        <f>IF(VLOOKUP($B$8,'indice de fréquentationP'!$A:$BB,K$48,0)=0,"-",VLOOKUP($B$8,'indice de fréquentationP'!$A:$BB,K$48,0))</f>
        <v>0.51655474221823483</v>
      </c>
      <c r="L57" s="72">
        <f>IF(VLOOKUP($B$8,'indice de fréquentationP'!$A:$BB,L$48,0)=0,"-",VLOOKUP($B$8,'indice de fréquentationP'!$A:$BB,L$48,0))</f>
        <v>0.56779887197221601</v>
      </c>
      <c r="M57" s="72">
        <f>IF(VLOOKUP($B$8,'indice de fréquentationP'!$A:$BB,M$48,0)=0,"-",VLOOKUP($B$8,'indice de fréquentationP'!$A:$BB,M$48,0))</f>
        <v>0.58186976653310718</v>
      </c>
      <c r="N57" s="72">
        <f>IF(VLOOKUP($B$8,'indice de fréquentationP'!$A:$BB,N$48,0)=0,"-",VLOOKUP($B$8,'indice de fréquentationP'!$A:$BB,N$48,0))</f>
        <v>0.61456376130142809</v>
      </c>
      <c r="O57" s="72">
        <f>IF(VLOOKUP($B$8,'indice de fréquentationP'!$A:$BB,O$48,0)=0,"-",VLOOKUP($B$8,'indice de fréquentationP'!$A:$BB,O$48,0))</f>
        <v>0.59240196904286835</v>
      </c>
      <c r="P57" s="72">
        <f>IF(VLOOKUP($B$8,'indice de fréquentationP'!$A:$BB,P$48,0)=0,"-",VLOOKUP($B$8,'indice de fréquentationP'!$A:$BB,P$48,0))</f>
        <v>0.61490058912750323</v>
      </c>
      <c r="Q57" s="72">
        <f>IF(VLOOKUP($B$8,'indice de fréquentationP'!$A:$BB,Q$48,0)=0,"-",VLOOKUP($B$8,'indice de fréquentationP'!$A:$BB,Q$48,0))</f>
        <v>0.62410608512980903</v>
      </c>
      <c r="R57" s="72">
        <f>IF(VLOOKUP($B$8,'indice de fréquentationP'!$A:$BB,R$48,0)=0,"-",VLOOKUP($B$8,'indice de fréquentationP'!$A:$BB,R$48,0))</f>
        <v>0.34327349134707619</v>
      </c>
      <c r="S57" s="72">
        <f>IF(VLOOKUP($B$8,'indice de fréquentationP'!$A:$BB,S$48,0)=0,"-",VLOOKUP($B$8,'indice de fréquentationP'!$A:$BB,S$48,0))</f>
        <v>0.38053593319003709</v>
      </c>
      <c r="T57" s="72">
        <f>IF(VLOOKUP($B$8,'indice de fréquentationP'!$A:$BB,T$48,0)=0,"-",VLOOKUP($B$8,'indice de fréquentationP'!$A:$BB,T$48,0))</f>
        <v>0.5576414343556626</v>
      </c>
      <c r="U57" s="72">
        <f>IF(VLOOKUP($B$8,'indice de fréquentationP'!$A:$BB,U$48,0)=0,"-",VLOOKUP($B$8,'indice de fréquentationP'!$A:$BB,U$48,0))</f>
        <v>0.6116487885712707</v>
      </c>
      <c r="V57" s="63"/>
      <c r="W57" s="63"/>
      <c r="X57" s="63"/>
      <c r="Y57" s="63"/>
      <c r="Z57" s="63"/>
      <c r="AA57" s="63"/>
      <c r="AB57" s="62"/>
      <c r="AC57" s="62"/>
      <c r="AD57" s="62"/>
      <c r="AE57" s="62"/>
      <c r="AF57" s="62"/>
      <c r="AG57" s="62"/>
      <c r="AH57" s="62"/>
      <c r="AI57" s="62"/>
      <c r="AJ57" s="62"/>
      <c r="AK57" s="62"/>
      <c r="AL57" s="62"/>
      <c r="AM57" s="62"/>
      <c r="AN57" s="62"/>
      <c r="AO57" s="62"/>
      <c r="AP57" s="62"/>
      <c r="AQ57" s="62"/>
      <c r="AR57" s="62"/>
      <c r="AS57" s="62"/>
      <c r="AT57" s="62"/>
      <c r="AU57" s="62"/>
    </row>
    <row r="58" spans="1:48" x14ac:dyDescent="0.2">
      <c r="A58" s="62" t="s">
        <v>66</v>
      </c>
      <c r="B58" s="71">
        <f>IF(VLOOKUP($B$8,tmofP!$A:$BA,B$48,0)=0,"-",VLOOKUP($B$8,tmofP!$A:$BA,B$48,0))</f>
        <v>17.355914431168419</v>
      </c>
      <c r="C58" s="71">
        <f>IF(VLOOKUP($B$8,tmofP!$A:$BA,C$48,0)=0,"-",VLOOKUP($B$8,tmofP!$A:$BA,C$48,0))</f>
        <v>15.743753982283391</v>
      </c>
      <c r="D58" s="71">
        <f>IF(VLOOKUP($B$8,tmofP!$A:$BA,D$48,0)=0,"-",VLOOKUP($B$8,tmofP!$A:$BA,D$48,0))</f>
        <v>17.795609914026087</v>
      </c>
      <c r="E58" s="71">
        <f>IF(VLOOKUP($B$8,tmofP!$A:$BA,E$48,0)=0,"-",VLOOKUP($B$8,tmofP!$A:$BA,E$48,0))</f>
        <v>16.70637487427949</v>
      </c>
      <c r="F58" s="71">
        <f>IF(VLOOKUP($B$8,tmofP!$A:$BA,F$48,0)=0,"-",VLOOKUP($B$8,tmofP!$A:$BA,F$48,0))</f>
        <v>16.530648834847252</v>
      </c>
      <c r="G58" s="71">
        <f>IF(VLOOKUP($B$8,tmofP!$A:$BA,G$48,0)=0,"-",VLOOKUP($B$8,tmofP!$A:$BA,G$48,0))</f>
        <v>15.965675016398928</v>
      </c>
      <c r="H58" s="71">
        <f>IF(VLOOKUP($B$8,tmofP!$A:$BA,H$48,0)=0,"-",VLOOKUP($B$8,tmofP!$A:$BA,H$48,0))</f>
        <v>15.467246439934382</v>
      </c>
      <c r="I58" s="71">
        <f>IF(VLOOKUP($B$8,tmofP!$A:$BA,I$48,0)=0,"-",VLOOKUP($B$8,tmofP!$A:$BA,I$48,0))</f>
        <v>16.235513712772178</v>
      </c>
      <c r="J58" s="71">
        <f>IF(VLOOKUP($B$8,tmofP!$A:$BA,J$48,0)=0,"-",VLOOKUP($B$8,tmofP!$A:$BA,J$48,0))</f>
        <v>14.180402832934517</v>
      </c>
      <c r="K58" s="71">
        <f>IF(VLOOKUP($B$8,tmofP!$A:$BA,K$48,0)=0,"-",VLOOKUP($B$8,tmofP!$A:$BA,K$48,0))</f>
        <v>13.288741912408083</v>
      </c>
      <c r="L58" s="71">
        <f>IF(VLOOKUP($B$8,tmofP!$A:$BA,L$48,0)=0,"-",VLOOKUP($B$8,tmofP!$A:$BA,L$48,0))</f>
        <v>14.296194343829931</v>
      </c>
      <c r="M58" s="71">
        <f>IF(VLOOKUP($B$8,tmofP!$A:$BA,M$48,0)=0,"-",VLOOKUP($B$8,tmofP!$A:$BA,M$48,0))</f>
        <v>13.799961555623771</v>
      </c>
      <c r="N58" s="71">
        <f>IF(VLOOKUP($B$8,tmofP!$A:$BA,N$48,0)=0,"-",VLOOKUP($B$8,tmofP!$A:$BA,N$48,0))</f>
        <v>14.813022352479246</v>
      </c>
      <c r="O58" s="71">
        <f>IF(VLOOKUP($B$8,tmofP!$A:$BA,O$48,0)=0,"-",VLOOKUP($B$8,tmofP!$A:$BA,O$48,0))</f>
        <v>13.614968036713607</v>
      </c>
      <c r="P58" s="71">
        <f>IF(VLOOKUP($B$8,tmofP!$A:$BA,P$48,0)=0,"-",VLOOKUP($B$8,tmofP!$A:$BA,P$48,0))</f>
        <v>13.14701974226794</v>
      </c>
      <c r="Q58" s="71">
        <f>IF(VLOOKUP($B$8,tmofP!$A:$BA,Q$48,0)=0,"-",VLOOKUP($B$8,tmofP!$A:$BA,Q$48,0))</f>
        <v>13.70973397606144</v>
      </c>
      <c r="R58" s="71">
        <f>IF(VLOOKUP($B$8,tmofP!$A:$BA,R$48,0)=0,"-",VLOOKUP($B$8,tmofP!$A:$BA,R$48,0))</f>
        <v>9.1995766124985074</v>
      </c>
      <c r="S58" s="71">
        <f>IF(VLOOKUP($B$8,tmofP!$A:$BA,S$48,0)=0,"-",VLOOKUP($B$8,tmofP!$A:$BA,S$48,0))</f>
        <v>10.765333039090438</v>
      </c>
      <c r="T58" s="71">
        <f>IF(VLOOKUP($B$8,tmofP!$A:$BA,T$48,0)=0,"-",VLOOKUP($B$8,tmofP!$A:$BA,T$48,0))</f>
        <v>10.6478030029712</v>
      </c>
      <c r="U58" s="71">
        <f>IF(VLOOKUP($B$8,tmofP!$A:$BA,U$48,0)=0,"-",VLOOKUP($B$8,tmofP!$A:$BA,U$48,0))</f>
        <v>12.527667662103809</v>
      </c>
      <c r="V58" s="63"/>
      <c r="W58" s="63"/>
      <c r="X58" s="63"/>
      <c r="Y58" s="63"/>
      <c r="Z58" s="63"/>
      <c r="AA58" s="63"/>
      <c r="AB58" s="62"/>
      <c r="AC58" s="62"/>
      <c r="AD58" s="62"/>
      <c r="AE58" s="62"/>
      <c r="AF58" s="62"/>
      <c r="AG58" s="62"/>
      <c r="AH58" s="62"/>
      <c r="AI58" s="62"/>
      <c r="AJ58" s="62"/>
      <c r="AK58" s="62"/>
      <c r="AL58" s="62"/>
      <c r="AM58" s="62"/>
      <c r="AN58" s="62"/>
      <c r="AO58" s="62"/>
      <c r="AP58" s="62"/>
      <c r="AQ58" s="62"/>
      <c r="AR58" s="62"/>
      <c r="AS58" s="62"/>
      <c r="AT58" s="62"/>
      <c r="AU58" s="62"/>
    </row>
    <row r="59" spans="1:48" x14ac:dyDescent="0.2">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row>
    <row r="60" spans="1:48" x14ac:dyDescent="0.2">
      <c r="B60" s="67"/>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row>
    <row r="61" spans="1:48" x14ac:dyDescent="0.2">
      <c r="A61" s="55" t="s">
        <v>111</v>
      </c>
      <c r="B61" s="67"/>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row>
    <row r="62" spans="1:48" ht="3" customHeight="1" x14ac:dyDescent="0.2">
      <c r="A62" s="36"/>
      <c r="B62" s="74">
        <v>2</v>
      </c>
      <c r="C62" s="74">
        <v>3</v>
      </c>
      <c r="D62" s="74">
        <v>4</v>
      </c>
      <c r="E62" s="74">
        <v>5</v>
      </c>
      <c r="F62" s="74">
        <v>6</v>
      </c>
      <c r="G62" s="74">
        <v>7</v>
      </c>
      <c r="H62" s="74">
        <v>8</v>
      </c>
      <c r="I62" s="74">
        <v>9</v>
      </c>
      <c r="J62" s="74">
        <v>10</v>
      </c>
      <c r="K62" s="74">
        <v>11</v>
      </c>
      <c r="L62" s="74">
        <v>12</v>
      </c>
      <c r="M62" s="74">
        <v>13</v>
      </c>
      <c r="N62" s="74">
        <v>14</v>
      </c>
      <c r="O62" s="74">
        <v>15</v>
      </c>
      <c r="P62" s="74">
        <v>16</v>
      </c>
      <c r="Q62" s="74">
        <v>17</v>
      </c>
      <c r="R62" s="74">
        <v>18</v>
      </c>
      <c r="S62" s="74">
        <v>19</v>
      </c>
      <c r="T62" s="74">
        <v>20</v>
      </c>
      <c r="U62" s="74">
        <v>21</v>
      </c>
      <c r="V62" s="67"/>
      <c r="W62" s="67"/>
      <c r="X62" s="67"/>
      <c r="Y62" s="67"/>
      <c r="Z62" s="67"/>
      <c r="AA62" s="67"/>
      <c r="AB62" s="67"/>
    </row>
    <row r="63" spans="1:48" s="55" customFormat="1" x14ac:dyDescent="0.2">
      <c r="A63" s="60"/>
      <c r="B63" s="68">
        <v>2004</v>
      </c>
      <c r="C63" s="68">
        <v>2005</v>
      </c>
      <c r="D63" s="68">
        <v>2006</v>
      </c>
      <c r="E63" s="68">
        <v>2007</v>
      </c>
      <c r="F63" s="68">
        <v>2008</v>
      </c>
      <c r="G63" s="68">
        <v>2009</v>
      </c>
      <c r="H63" s="68">
        <v>2010</v>
      </c>
      <c r="I63" s="68">
        <v>2011</v>
      </c>
      <c r="J63" s="68">
        <v>2012</v>
      </c>
      <c r="K63" s="68">
        <v>2013</v>
      </c>
      <c r="L63" s="68">
        <v>2014</v>
      </c>
      <c r="M63" s="68">
        <v>2015</v>
      </c>
      <c r="N63" s="68">
        <v>2016</v>
      </c>
      <c r="O63" s="68">
        <v>2017</v>
      </c>
      <c r="P63" s="68">
        <v>2018</v>
      </c>
      <c r="Q63" s="68">
        <v>2019</v>
      </c>
      <c r="R63" s="68">
        <v>2020</v>
      </c>
      <c r="S63" s="68">
        <v>2021</v>
      </c>
      <c r="T63" s="68">
        <v>2022</v>
      </c>
      <c r="U63" s="68">
        <v>2023</v>
      </c>
      <c r="V63" s="69"/>
      <c r="W63" s="69"/>
      <c r="X63" s="69"/>
      <c r="Y63" s="69"/>
      <c r="Z63" s="69"/>
      <c r="AA63" s="69"/>
      <c r="AB63" s="69"/>
    </row>
    <row r="64" spans="1:48" x14ac:dyDescent="0.2">
      <c r="A64" s="62" t="s">
        <v>63</v>
      </c>
      <c r="B64" s="63">
        <f>IF(VLOOKUP($B$8,étabM!$A:$BB,B$62,0)=0,"-",VLOOKUP($B$8,étabM!$A:$BB,B$62,0))</f>
        <v>63</v>
      </c>
      <c r="C64" s="63">
        <f>IF(VLOOKUP($B$8,étabM!$A:$BB,C$62,0)=0,"-",VLOOKUP($B$8,étabM!$A:$BB,C$62,0))</f>
        <v>58</v>
      </c>
      <c r="D64" s="63">
        <f>IF(VLOOKUP($B$8,étabM!$A:$BB,D$62,0)=0,"-",VLOOKUP($B$8,étabM!$A:$BB,D$62,0))</f>
        <v>60</v>
      </c>
      <c r="E64" s="63">
        <f>IF(VLOOKUP($B$8,étabM!$A:$BB,E$62,0)=0,"-",VLOOKUP($B$8,étabM!$A:$BB,E$62,0))</f>
        <v>71</v>
      </c>
      <c r="F64" s="63">
        <f>IF(VLOOKUP($B$8,étabM!$A:$BB,F$62,0)=0,"-",VLOOKUP($B$8,étabM!$A:$BB,F$62,0))</f>
        <v>65</v>
      </c>
      <c r="G64" s="63">
        <f>IF(VLOOKUP($B$8,étabM!$A:$BB,G$62,0)=0,"-",VLOOKUP($B$8,étabM!$A:$BB,G$62,0))</f>
        <v>58</v>
      </c>
      <c r="H64" s="63">
        <f>IF(VLOOKUP($B$8,étabM!$A:$BB,H$62,0)=0,"-",VLOOKUP($B$8,étabM!$A:$BB,H$62,0))</f>
        <v>58</v>
      </c>
      <c r="I64" s="63">
        <f>IF(VLOOKUP($B$8,étabM!$A:$BB,I$62,0)=0,"-",VLOOKUP($B$8,étabM!$A:$BB,I$62,0))</f>
        <v>54</v>
      </c>
      <c r="J64" s="63">
        <f>IF(VLOOKUP($B$8,étabM!$A:$BB,J$62,0)=0,"-",VLOOKUP($B$8,étabM!$A:$BB,J$62,0))</f>
        <v>63</v>
      </c>
      <c r="K64" s="63">
        <f>IF(VLOOKUP($B$8,étabM!$A:$BB,K$62,0)=0,"-",VLOOKUP($B$8,étabM!$A:$BB,K$62,0))</f>
        <v>51</v>
      </c>
      <c r="L64" s="63">
        <f>IF(VLOOKUP($B$8,étabM!$A:$BB,L$62,0)=0,"-",VLOOKUP($B$8,étabM!$A:$BB,L$62,0))</f>
        <v>51</v>
      </c>
      <c r="M64" s="63">
        <f>IF(VLOOKUP($B$8,étabM!$A:$BB,M$62,0)=0,"-",VLOOKUP($B$8,étabM!$A:$BB,M$62,0))</f>
        <v>49</v>
      </c>
      <c r="N64" s="63">
        <f>IF(VLOOKUP($B$8,étabM!$A:$BB,N$62,0)=0,"-",VLOOKUP($B$8,étabM!$A:$BB,N$62,0))</f>
        <v>53</v>
      </c>
      <c r="O64" s="63">
        <f>IF(VLOOKUP($B$8,étabM!$A:$BB,O$62,0)=0,"-",VLOOKUP($B$8,étabM!$A:$BB,O$62,0))</f>
        <v>52</v>
      </c>
      <c r="P64" s="63">
        <f>IF(VLOOKUP($B$8,étabM!$A:$BB,P$62,0)=0,"-",VLOOKUP($B$8,étabM!$A:$BB,P$62,0))</f>
        <v>48</v>
      </c>
      <c r="Q64" s="63">
        <f>IF(VLOOKUP($B$8,étabM!$A:$BB,Q$62,0)=0,"-",VLOOKUP($B$8,étabM!$A:$BB,Q$62,0))</f>
        <v>52</v>
      </c>
      <c r="R64" s="63">
        <f>IF(VLOOKUP($B$8,étabM!$A:$BB,R$62,0)=0,"-",VLOOKUP($B$8,étabM!$A:$BB,R$62,0))</f>
        <v>48</v>
      </c>
      <c r="S64" s="63">
        <f>IF(VLOOKUP($B$8,étabM!$A:$BB,S$62,0)=0,"-",VLOOKUP($B$8,étabM!$A:$BB,S$62,0))</f>
        <v>57</v>
      </c>
      <c r="T64" s="63">
        <f>IF(VLOOKUP($B$8,étabM!$A:$BB,T$62,0)=0,"-",VLOOKUP($B$8,étabM!$A:$BB,T$62,0))</f>
        <v>52</v>
      </c>
      <c r="U64" s="63">
        <f>IF(VLOOKUP($B$8,étabM!$A:$BB,U$62,0)=0,"-",VLOOKUP($B$8,étabM!$A:$BB,U$62,0))</f>
        <v>49</v>
      </c>
      <c r="V64" s="63"/>
      <c r="W64" s="63"/>
      <c r="X64" s="63"/>
      <c r="Y64" s="63"/>
      <c r="Z64" s="63"/>
      <c r="AA64" s="63"/>
      <c r="AB64" s="63"/>
      <c r="AC64" s="62"/>
      <c r="AD64" s="62"/>
      <c r="AE64" s="62"/>
      <c r="AF64" s="62"/>
      <c r="AG64" s="62"/>
      <c r="AH64" s="62"/>
      <c r="AI64" s="62"/>
      <c r="AJ64" s="62"/>
      <c r="AK64" s="62"/>
      <c r="AL64" s="62"/>
      <c r="AM64" s="62"/>
      <c r="AN64" s="62"/>
      <c r="AO64" s="62"/>
      <c r="AP64" s="62"/>
      <c r="AQ64" s="62"/>
      <c r="AR64" s="62"/>
      <c r="AS64" s="62"/>
      <c r="AT64" s="62"/>
      <c r="AU64" s="62"/>
      <c r="AV64" s="62"/>
    </row>
    <row r="65" spans="1:48" x14ac:dyDescent="0.2">
      <c r="A65" s="62" t="s">
        <v>57</v>
      </c>
      <c r="B65" s="63">
        <f>IF(VLOOKUP($B$8,écransM!$A:$BB,B$62,0)=0,"-",VLOOKUP($B$8,écransM!$A:$BB,B$62,0))</f>
        <v>207</v>
      </c>
      <c r="C65" s="63">
        <f>IF(VLOOKUP($B$8,écransM!$A:$BB,C$62,0)=0,"-",VLOOKUP($B$8,écransM!$A:$BB,C$62,0))</f>
        <v>219</v>
      </c>
      <c r="D65" s="63">
        <f>IF(VLOOKUP($B$8,écransM!$A:$BB,D$62,0)=0,"-",VLOOKUP($B$8,écransM!$A:$BB,D$62,0))</f>
        <v>217</v>
      </c>
      <c r="E65" s="63">
        <f>IF(VLOOKUP($B$8,écransM!$A:$BB,E$62,0)=0,"-",VLOOKUP($B$8,écransM!$A:$BB,E$62,0))</f>
        <v>260</v>
      </c>
      <c r="F65" s="63">
        <f>IF(VLOOKUP($B$8,écransM!$A:$BB,F$62,0)=0,"-",VLOOKUP($B$8,écransM!$A:$BB,F$62,0))</f>
        <v>239</v>
      </c>
      <c r="G65" s="63">
        <f>IF(VLOOKUP($B$8,écransM!$A:$BB,G$62,0)=0,"-",VLOOKUP($B$8,écransM!$A:$BB,G$62,0))</f>
        <v>220</v>
      </c>
      <c r="H65" s="63">
        <f>IF(VLOOKUP($B$8,écransM!$A:$BB,H$62,0)=0,"-",VLOOKUP($B$8,écransM!$A:$BB,H$62,0))</f>
        <v>217</v>
      </c>
      <c r="I65" s="63">
        <f>IF(VLOOKUP($B$8,écransM!$A:$BB,I$62,0)=0,"-",VLOOKUP($B$8,écransM!$A:$BB,I$62,0))</f>
        <v>218</v>
      </c>
      <c r="J65" s="63">
        <f>IF(VLOOKUP($B$8,écransM!$A:$BB,J$62,0)=0,"-",VLOOKUP($B$8,écransM!$A:$BB,J$62,0))</f>
        <v>257</v>
      </c>
      <c r="K65" s="63">
        <f>IF(VLOOKUP($B$8,écransM!$A:$BB,K$62,0)=0,"-",VLOOKUP($B$8,écransM!$A:$BB,K$62,0))</f>
        <v>211</v>
      </c>
      <c r="L65" s="63">
        <f>IF(VLOOKUP($B$8,écransM!$A:$BB,L$62,0)=0,"-",VLOOKUP($B$8,écransM!$A:$BB,L$62,0))</f>
        <v>198</v>
      </c>
      <c r="M65" s="63">
        <f>IF(VLOOKUP($B$8,écransM!$A:$BB,M$62,0)=0,"-",VLOOKUP($B$8,écransM!$A:$BB,M$62,0))</f>
        <v>192</v>
      </c>
      <c r="N65" s="63">
        <f>IF(VLOOKUP($B$8,écransM!$A:$BB,N$62,0)=0,"-",VLOOKUP($B$8,écransM!$A:$BB,N$62,0))</f>
        <v>205</v>
      </c>
      <c r="O65" s="63">
        <f>IF(VLOOKUP($B$8,écransM!$A:$BB,O$62,0)=0,"-",VLOOKUP($B$8,écransM!$A:$BB,O$62,0))</f>
        <v>214</v>
      </c>
      <c r="P65" s="63">
        <f>IF(VLOOKUP($B$8,écransM!$A:$BB,P$62,0)=0,"-",VLOOKUP($B$8,écransM!$A:$BB,P$62,0))</f>
        <v>210</v>
      </c>
      <c r="Q65" s="63">
        <f>IF(VLOOKUP($B$8,écransM!$A:$BB,Q$62,0)=0,"-",VLOOKUP($B$8,écransM!$A:$BB,Q$62,0))</f>
        <v>220</v>
      </c>
      <c r="R65" s="63">
        <f>IF(VLOOKUP($B$8,écransM!$A:$BB,R$62,0)=0,"-",VLOOKUP($B$8,écransM!$A:$BB,R$62,0))</f>
        <v>310</v>
      </c>
      <c r="S65" s="63">
        <f>IF(VLOOKUP($B$8,écransM!$A:$BB,S$62,0)=0,"-",VLOOKUP($B$8,écransM!$A:$BB,S$62,0))</f>
        <v>353</v>
      </c>
      <c r="T65" s="63">
        <f>IF(VLOOKUP($B$8,écransM!$A:$BB,T$62,0)=0,"-",VLOOKUP($B$8,écransM!$A:$BB,T$62,0))</f>
        <v>291</v>
      </c>
      <c r="U65" s="63">
        <f>IF(VLOOKUP($B$8,écransM!$A:$BB,U$62,0)=0,"-",VLOOKUP($B$8,écransM!$A:$BB,U$62,0))</f>
        <v>232</v>
      </c>
      <c r="V65" s="63"/>
      <c r="W65" s="63"/>
      <c r="X65" s="63"/>
      <c r="Y65" s="63"/>
      <c r="Z65" s="63"/>
      <c r="AA65" s="63"/>
      <c r="AB65" s="63"/>
      <c r="AC65" s="62"/>
      <c r="AD65" s="62"/>
      <c r="AE65" s="62"/>
      <c r="AF65" s="62"/>
      <c r="AG65" s="62"/>
      <c r="AH65" s="62"/>
      <c r="AI65" s="62"/>
      <c r="AJ65" s="62"/>
      <c r="AK65" s="62"/>
      <c r="AL65" s="62"/>
      <c r="AM65" s="62"/>
      <c r="AN65" s="62"/>
      <c r="AO65" s="62"/>
      <c r="AP65" s="62"/>
      <c r="AQ65" s="62"/>
      <c r="AR65" s="62"/>
      <c r="AS65" s="62"/>
      <c r="AT65" s="62"/>
      <c r="AU65" s="62"/>
      <c r="AV65" s="62"/>
    </row>
    <row r="66" spans="1:48" x14ac:dyDescent="0.2">
      <c r="A66" s="62" t="s">
        <v>58</v>
      </c>
      <c r="B66" s="64">
        <f>IF(VLOOKUP($B$8,fauteuilsM!$A:$BB,B$62,0)=0,"-",VLOOKUP($B$8,fauteuilsM!$A:$BB,B$62,0))</f>
        <v>33642</v>
      </c>
      <c r="C66" s="64">
        <f>IF(VLOOKUP($B$8,fauteuilsM!$A:$BB,C$62,0)=0,"-",VLOOKUP($B$8,fauteuilsM!$A:$BB,C$62,0))</f>
        <v>33966</v>
      </c>
      <c r="D66" s="64">
        <f>IF(VLOOKUP($B$8,fauteuilsM!$A:$BB,D$62,0)=0,"-",VLOOKUP($B$8,fauteuilsM!$A:$BB,D$62,0))</f>
        <v>36094</v>
      </c>
      <c r="E66" s="64">
        <f>IF(VLOOKUP($B$8,fauteuilsM!$A:$BB,E$62,0)=0,"-",VLOOKUP($B$8,fauteuilsM!$A:$BB,E$62,0))</f>
        <v>43376</v>
      </c>
      <c r="F66" s="64">
        <f>IF(VLOOKUP($B$8,fauteuilsM!$A:$BB,F$62,0)=0,"-",VLOOKUP($B$8,fauteuilsM!$A:$BB,F$62,0))</f>
        <v>39528</v>
      </c>
      <c r="G66" s="64">
        <f>IF(VLOOKUP($B$8,fauteuilsM!$A:$BB,G$62,0)=0,"-",VLOOKUP($B$8,fauteuilsM!$A:$BB,G$62,0))</f>
        <v>37030</v>
      </c>
      <c r="H66" s="64">
        <f>IF(VLOOKUP($B$8,fauteuilsM!$A:$BB,H$62,0)=0,"-",VLOOKUP($B$8,fauteuilsM!$A:$BB,H$62,0))</f>
        <v>35425</v>
      </c>
      <c r="I66" s="64">
        <f>IF(VLOOKUP($B$8,fauteuilsM!$A:$BB,I$62,0)=0,"-",VLOOKUP($B$8,fauteuilsM!$A:$BB,I$62,0))</f>
        <v>35907</v>
      </c>
      <c r="J66" s="64">
        <f>IF(VLOOKUP($B$8,fauteuilsM!$A:$BB,J$62,0)=0,"-",VLOOKUP($B$8,fauteuilsM!$A:$BB,J$62,0))</f>
        <v>42004</v>
      </c>
      <c r="K66" s="64">
        <f>IF(VLOOKUP($B$8,fauteuilsM!$A:$BB,K$62,0)=0,"-",VLOOKUP($B$8,fauteuilsM!$A:$BB,K$62,0))</f>
        <v>35061</v>
      </c>
      <c r="L66" s="64">
        <f>IF(VLOOKUP($B$8,fauteuilsM!$A:$BB,L$62,0)=0,"-",VLOOKUP($B$8,fauteuilsM!$A:$BB,L$62,0))</f>
        <v>33591</v>
      </c>
      <c r="M66" s="64">
        <f>IF(VLOOKUP($B$8,fauteuilsM!$A:$BB,M$62,0)=0,"-",VLOOKUP($B$8,fauteuilsM!$A:$BB,M$62,0))</f>
        <v>31860</v>
      </c>
      <c r="N66" s="64">
        <f>IF(VLOOKUP($B$8,fauteuilsM!$A:$BB,N$62,0)=0,"-",VLOOKUP($B$8,fauteuilsM!$A:$BB,N$62,0))</f>
        <v>33314</v>
      </c>
      <c r="O66" s="64">
        <f>IF(VLOOKUP($B$8,fauteuilsM!$A:$BB,O$62,0)=0,"-",VLOOKUP($B$8,fauteuilsM!$A:$BB,O$62,0))</f>
        <v>35393</v>
      </c>
      <c r="P66" s="64">
        <f>IF(VLOOKUP($B$8,fauteuilsM!$A:$BB,P$62,0)=0,"-",VLOOKUP($B$8,fauteuilsM!$A:$BB,P$62,0))</f>
        <v>33918</v>
      </c>
      <c r="Q66" s="64">
        <f>IF(VLOOKUP($B$8,fauteuilsM!$A:$BB,Q$62,0)=0,"-",VLOOKUP($B$8,fauteuilsM!$A:$BB,Q$62,0))</f>
        <v>35799</v>
      </c>
      <c r="R66" s="64">
        <f>IF(VLOOKUP($B$8,fauteuilsM!$A:$BB,R$62,0)=0,"-",VLOOKUP($B$8,fauteuilsM!$A:$BB,R$62,0))</f>
        <v>57060</v>
      </c>
      <c r="S66" s="64">
        <f>IF(VLOOKUP($B$8,fauteuilsM!$A:$BB,S$62,0)=0,"-",VLOOKUP($B$8,fauteuilsM!$A:$BB,S$62,0))</f>
        <v>61652</v>
      </c>
      <c r="T66" s="64">
        <f>IF(VLOOKUP($B$8,fauteuilsM!$A:$BB,T$62,0)=0,"-",VLOOKUP($B$8,fauteuilsM!$A:$BB,T$62,0))</f>
        <v>48216</v>
      </c>
      <c r="U66" s="64">
        <f>IF(VLOOKUP($B$8,fauteuilsM!$A:$BB,U$62,0)=0,"-",VLOOKUP($B$8,fauteuilsM!$A:$BB,U$62,0))</f>
        <v>37311</v>
      </c>
      <c r="V66" s="63"/>
      <c r="W66" s="63"/>
      <c r="X66" s="63"/>
      <c r="Y66" s="63"/>
      <c r="Z66" s="63"/>
      <c r="AA66" s="63"/>
      <c r="AB66" s="63"/>
      <c r="AC66" s="62"/>
      <c r="AD66" s="62"/>
      <c r="AE66" s="62"/>
      <c r="AF66" s="62"/>
      <c r="AG66" s="62"/>
      <c r="AH66" s="62"/>
      <c r="AI66" s="62"/>
      <c r="AJ66" s="62"/>
      <c r="AK66" s="62"/>
      <c r="AL66" s="62"/>
      <c r="AM66" s="62"/>
      <c r="AN66" s="62"/>
      <c r="AO66" s="62"/>
      <c r="AP66" s="62"/>
      <c r="AQ66" s="62"/>
      <c r="AR66" s="62"/>
      <c r="AS66" s="62"/>
      <c r="AT66" s="62"/>
      <c r="AU66" s="62"/>
      <c r="AV66" s="62"/>
    </row>
    <row r="67" spans="1:48" x14ac:dyDescent="0.2">
      <c r="A67" s="62" t="s">
        <v>65</v>
      </c>
      <c r="B67" s="70">
        <f>IF(VLOOKUP($B$8,séancesM!$A:$BB,B$62,0)=0,"-",VLOOKUP($B$8,séancesM!$A:$BB,B$62,0))</f>
        <v>194101</v>
      </c>
      <c r="C67" s="70">
        <f>IF(VLOOKUP($B$8,séancesM!$A:$BB,C$62,0)=0,"-",VLOOKUP($B$8,séancesM!$A:$BB,C$62,0))</f>
        <v>244200</v>
      </c>
      <c r="D67" s="70">
        <f>IF(VLOOKUP($B$8,séancesM!$A:$BB,D$62,0)=0,"-",VLOOKUP($B$8,séancesM!$A:$BB,D$62,0))</f>
        <v>232502</v>
      </c>
      <c r="E67" s="70">
        <f>IF(VLOOKUP($B$8,séancesM!$A:$BB,E$62,0)=0,"-",VLOOKUP($B$8,séancesM!$A:$BB,E$62,0))</f>
        <v>287240</v>
      </c>
      <c r="F67" s="70">
        <f>IF(VLOOKUP($B$8,séancesM!$A:$BB,F$62,0)=0,"-",VLOOKUP($B$8,séancesM!$A:$BB,F$62,0))</f>
        <v>277162</v>
      </c>
      <c r="G67" s="70">
        <f>IF(VLOOKUP($B$8,séancesM!$A:$BB,G$62,0)=0,"-",VLOOKUP($B$8,séancesM!$A:$BB,G$62,0))</f>
        <v>266941</v>
      </c>
      <c r="H67" s="70">
        <f>IF(VLOOKUP($B$8,séancesM!$A:$BB,H$62,0)=0,"-",VLOOKUP($B$8,séancesM!$A:$BB,H$62,0))</f>
        <v>266023</v>
      </c>
      <c r="I67" s="70">
        <f>IF(VLOOKUP($B$8,séancesM!$A:$BB,I$62,0)=0,"-",VLOOKUP($B$8,séancesM!$A:$BB,I$62,0))</f>
        <v>266013</v>
      </c>
      <c r="J67" s="70">
        <f>IF(VLOOKUP($B$8,séancesM!$A:$BB,J$62,0)=0,"-",VLOOKUP($B$8,séancesM!$A:$BB,J$62,0))</f>
        <v>328404</v>
      </c>
      <c r="K67" s="70">
        <f>IF(VLOOKUP($B$8,séancesM!$A:$BB,K$62,0)=0,"-",VLOOKUP($B$8,séancesM!$A:$BB,K$62,0))</f>
        <v>272154</v>
      </c>
      <c r="L67" s="70">
        <f>IF(VLOOKUP($B$8,séancesM!$A:$BB,L$62,0)=0,"-",VLOOKUP($B$8,séancesM!$A:$BB,L$62,0))</f>
        <v>259085</v>
      </c>
      <c r="M67" s="70">
        <f>IF(VLOOKUP($B$8,séancesM!$A:$BB,M$62,0)=0,"-",VLOOKUP($B$8,séancesM!$A:$BB,M$62,0))</f>
        <v>243140</v>
      </c>
      <c r="N67" s="70">
        <f>IF(VLOOKUP($B$8,séancesM!$A:$BB,N$62,0)=0,"-",VLOOKUP($B$8,séancesM!$A:$BB,N$62,0))</f>
        <v>257615</v>
      </c>
      <c r="O67" s="70">
        <f>IF(VLOOKUP($B$8,séancesM!$A:$BB,O$62,0)=0,"-",VLOOKUP($B$8,séancesM!$A:$BB,O$62,0))</f>
        <v>273311</v>
      </c>
      <c r="P67" s="70">
        <f>IF(VLOOKUP($B$8,séancesM!$A:$BB,P$62,0)=0,"-",VLOOKUP($B$8,séancesM!$A:$BB,P$62,0))</f>
        <v>293441</v>
      </c>
      <c r="Q67" s="70">
        <f>IF(VLOOKUP($B$8,séancesM!$A:$BB,Q$62,0)=0,"-",VLOOKUP($B$8,séancesM!$A:$BB,Q$62,0))</f>
        <v>315369</v>
      </c>
      <c r="R67" s="70">
        <f>IF(VLOOKUP($B$8,séancesM!$A:$BB,R$62,0)=0,"-",VLOOKUP($B$8,séancesM!$A:$BB,R$62,0))</f>
        <v>268679</v>
      </c>
      <c r="S67" s="70">
        <f>IF(VLOOKUP($B$8,séancesM!$A:$BB,S$62,0)=0,"-",VLOOKUP($B$8,séancesM!$A:$BB,S$62,0))</f>
        <v>335464</v>
      </c>
      <c r="T67" s="70">
        <f>IF(VLOOKUP($B$8,séancesM!$A:$BB,T$62,0)=0,"-",VLOOKUP($B$8,séancesM!$A:$BB,T$62,0))</f>
        <v>417910</v>
      </c>
      <c r="U67" s="70">
        <f>IF(VLOOKUP($B$8,séancesM!$A:$BB,U$62,0)=0,"-",VLOOKUP($B$8,séancesM!$A:$BB,U$62,0))</f>
        <v>316017</v>
      </c>
      <c r="V67" s="63"/>
      <c r="W67" s="63"/>
      <c r="X67" s="63"/>
      <c r="Y67" s="63"/>
      <c r="Z67" s="63"/>
      <c r="AA67" s="63"/>
      <c r="AB67" s="63"/>
      <c r="AC67" s="62"/>
      <c r="AD67" s="62"/>
      <c r="AE67" s="62"/>
      <c r="AF67" s="62"/>
      <c r="AG67" s="62"/>
      <c r="AH67" s="62"/>
      <c r="AI67" s="62"/>
      <c r="AJ67" s="62"/>
      <c r="AK67" s="62"/>
      <c r="AL67" s="62"/>
      <c r="AM67" s="62"/>
      <c r="AN67" s="62"/>
      <c r="AO67" s="62"/>
      <c r="AP67" s="62"/>
      <c r="AQ67" s="62"/>
      <c r="AR67" s="62"/>
      <c r="AS67" s="62"/>
      <c r="AT67" s="62"/>
      <c r="AU67" s="62"/>
      <c r="AV67" s="62"/>
    </row>
    <row r="68" spans="1:48" x14ac:dyDescent="0.2">
      <c r="A68" s="62" t="s">
        <v>59</v>
      </c>
      <c r="B68" s="65">
        <f>IF(VLOOKUP($B$8,entréesM!$A:$BB,B$62,0)=0,"-",VLOOKUP($B$8,entréesM!$A:$BB,B$62,0))</f>
        <v>5140731</v>
      </c>
      <c r="C68" s="65">
        <f>IF(VLOOKUP($B$8,entréesM!$A:$BB,C$62,0)=0,"-",VLOOKUP($B$8,entréesM!$A:$BB,C$62,0))</f>
        <v>5671137</v>
      </c>
      <c r="D68" s="65">
        <f>IF(VLOOKUP($B$8,entréesM!$A:$BB,D$62,0)=0,"-",VLOOKUP($B$8,entréesM!$A:$BB,D$62,0))</f>
        <v>5999803</v>
      </c>
      <c r="E68" s="65">
        <f>IF(VLOOKUP($B$8,entréesM!$A:$BB,E$62,0)=0,"-",VLOOKUP($B$8,entréesM!$A:$BB,E$62,0))</f>
        <v>6764109</v>
      </c>
      <c r="F68" s="65">
        <f>IF(VLOOKUP($B$8,entréesM!$A:$BB,F$62,0)=0,"-",VLOOKUP($B$8,entréesM!$A:$BB,F$62,0))</f>
        <v>6438381</v>
      </c>
      <c r="G68" s="65">
        <f>IF(VLOOKUP($B$8,entréesM!$A:$BB,G$62,0)=0,"-",VLOOKUP($B$8,entréesM!$A:$BB,G$62,0))</f>
        <v>6549195</v>
      </c>
      <c r="H68" s="65">
        <f>IF(VLOOKUP($B$8,entréesM!$A:$BB,H$62,0)=0,"-",VLOOKUP($B$8,entréesM!$A:$BB,H$62,0))</f>
        <v>6460181</v>
      </c>
      <c r="I68" s="65">
        <f>IF(VLOOKUP($B$8,entréesM!$A:$BB,I$62,0)=0,"-",VLOOKUP($B$8,entréesM!$A:$BB,I$62,0))</f>
        <v>6765415</v>
      </c>
      <c r="J68" s="65">
        <f>IF(VLOOKUP($B$8,entréesM!$A:$BB,J$62,0)=0,"-",VLOOKUP($B$8,entréesM!$A:$BB,J$62,0))</f>
        <v>7453147</v>
      </c>
      <c r="K68" s="65">
        <f>IF(VLOOKUP($B$8,entréesM!$A:$BB,K$62,0)=0,"-",VLOOKUP($B$8,entréesM!$A:$BB,K$62,0))</f>
        <v>6169547</v>
      </c>
      <c r="L68" s="65">
        <f>IF(VLOOKUP($B$8,entréesM!$A:$BB,L$62,0)=0,"-",VLOOKUP($B$8,entréesM!$A:$BB,L$62,0))</f>
        <v>6423885</v>
      </c>
      <c r="M68" s="65">
        <f>IF(VLOOKUP($B$8,entréesM!$A:$BB,M$62,0)=0,"-",VLOOKUP($B$8,entréesM!$A:$BB,M$62,0))</f>
        <v>6247630</v>
      </c>
      <c r="N68" s="65">
        <f>IF(VLOOKUP($B$8,entréesM!$A:$BB,N$62,0)=0,"-",VLOOKUP($B$8,entréesM!$A:$BB,N$62,0))</f>
        <v>6608713</v>
      </c>
      <c r="O68" s="65">
        <f>IF(VLOOKUP($B$8,entréesM!$A:$BB,O$62,0)=0,"-",VLOOKUP($B$8,entréesM!$A:$BB,O$62,0))</f>
        <v>6841695</v>
      </c>
      <c r="P68" s="65">
        <f>IF(VLOOKUP($B$8,entréesM!$A:$BB,P$62,0)=0,"-",VLOOKUP($B$8,entréesM!$A:$BB,P$62,0))</f>
        <v>6759560</v>
      </c>
      <c r="Q68" s="65">
        <f>IF(VLOOKUP($B$8,entréesM!$A:$BB,Q$62,0)=0,"-",VLOOKUP($B$8,entréesM!$A:$BB,Q$62,0))</f>
        <v>7653796</v>
      </c>
      <c r="R68" s="65">
        <f>IF(VLOOKUP($B$8,entréesM!$A:$BB,R$62,0)=0,"-",VLOOKUP($B$8,entréesM!$A:$BB,R$62,0))</f>
        <v>3854992</v>
      </c>
      <c r="S68" s="65">
        <f>IF(VLOOKUP($B$8,entréesM!$A:$BB,S$62,0)=0,"-",VLOOKUP($B$8,entréesM!$A:$BB,S$62,0))</f>
        <v>5970260</v>
      </c>
      <c r="T68" s="65">
        <f>IF(VLOOKUP($B$8,entréesM!$A:$BB,T$62,0)=0,"-",VLOOKUP($B$8,entréesM!$A:$BB,T$62,0))</f>
        <v>6824078</v>
      </c>
      <c r="U68" s="65">
        <f>IF(VLOOKUP($B$8,entréesM!$A:$BB,U$62,0)=0,"-",VLOOKUP($B$8,entréesM!$A:$BB,U$62,0))</f>
        <v>6856914</v>
      </c>
      <c r="V68" s="63"/>
      <c r="W68" s="63"/>
      <c r="X68" s="63"/>
      <c r="Y68" s="63"/>
      <c r="Z68" s="63"/>
      <c r="AA68" s="63"/>
      <c r="AB68" s="63"/>
      <c r="AC68" s="62"/>
      <c r="AD68" s="62"/>
      <c r="AE68" s="62"/>
      <c r="AF68" s="62"/>
      <c r="AG68" s="62"/>
      <c r="AH68" s="62"/>
      <c r="AI68" s="62"/>
      <c r="AJ68" s="62"/>
      <c r="AK68" s="62"/>
      <c r="AL68" s="62"/>
      <c r="AM68" s="62"/>
      <c r="AN68" s="62"/>
      <c r="AO68" s="62"/>
      <c r="AP68" s="62"/>
      <c r="AQ68" s="62"/>
      <c r="AR68" s="62"/>
      <c r="AS68" s="62"/>
      <c r="AT68" s="62"/>
      <c r="AU68" s="62"/>
      <c r="AV68" s="62"/>
    </row>
    <row r="69" spans="1:48" x14ac:dyDescent="0.2">
      <c r="A69" s="62" t="s">
        <v>60</v>
      </c>
      <c r="B69" s="65">
        <f>IF(VLOOKUP($B$8,recettesM!$A:$BB,B$62,0)=0,"-",VLOOKUP($B$8,recettesM!$A:$BB,B$62,0))</f>
        <v>27945133</v>
      </c>
      <c r="C69" s="65">
        <f>IF(VLOOKUP($B$8,recettesM!$A:$BB,C$62,0)=0,"-",VLOOKUP($B$8,recettesM!$A:$BB,C$62,0))</f>
        <v>32028710</v>
      </c>
      <c r="D69" s="65">
        <f>IF(VLOOKUP($B$8,recettesM!$A:$BB,D$62,0)=0,"-",VLOOKUP($B$8,recettesM!$A:$BB,D$62,0))</f>
        <v>34102789</v>
      </c>
      <c r="E69" s="65">
        <f>IF(VLOOKUP($B$8,recettesM!$A:$BB,E$62,0)=0,"-",VLOOKUP($B$8,recettesM!$A:$BB,E$62,0))</f>
        <v>39515413</v>
      </c>
      <c r="F69" s="65">
        <f>IF(VLOOKUP($B$8,recettesM!$A:$BB,F$62,0)=0,"-",VLOOKUP($B$8,recettesM!$A:$BB,F$62,0))</f>
        <v>38169801</v>
      </c>
      <c r="G69" s="65">
        <f>IF(VLOOKUP($B$8,recettesM!$A:$BB,G$62,0)=0,"-",VLOOKUP($B$8,recettesM!$A:$BB,G$62,0))</f>
        <v>39987203</v>
      </c>
      <c r="H69" s="65">
        <f>IF(VLOOKUP($B$8,recettesM!$A:$BB,H$62,0)=0,"-",VLOOKUP($B$8,recettesM!$A:$BB,H$62,0))</f>
        <v>40200365</v>
      </c>
      <c r="I69" s="65">
        <f>IF(VLOOKUP($B$8,recettesM!$A:$BB,I$62,0)=0,"-",VLOOKUP($B$8,recettesM!$A:$BB,I$62,0))</f>
        <v>42751479</v>
      </c>
      <c r="J69" s="65">
        <f>IF(VLOOKUP($B$8,recettesM!$A:$BB,J$62,0)=0,"-",VLOOKUP($B$8,recettesM!$A:$BB,J$62,0))</f>
        <v>47779231</v>
      </c>
      <c r="K69" s="65">
        <f>IF(VLOOKUP($B$8,recettesM!$A:$BB,K$62,0)=0,"-",VLOOKUP($B$8,recettesM!$A:$BB,K$62,0))</f>
        <v>39239648</v>
      </c>
      <c r="L69" s="65">
        <f>IF(VLOOKUP($B$8,recettesM!$A:$BB,L$62,0)=0,"-",VLOOKUP($B$8,recettesM!$A:$BB,L$62,0))</f>
        <v>39556747</v>
      </c>
      <c r="M69" s="65">
        <f>IF(VLOOKUP($B$8,recettesM!$A:$BB,M$62,0)=0,"-",VLOOKUP($B$8,recettesM!$A:$BB,M$62,0))</f>
        <v>39380978</v>
      </c>
      <c r="N69" s="65">
        <f>IF(VLOOKUP($B$8,recettesM!$A:$BB,N$62,0)=0,"-",VLOOKUP($B$8,recettesM!$A:$BB,N$62,0))</f>
        <v>41258035</v>
      </c>
      <c r="O69" s="65">
        <f>IF(VLOOKUP($B$8,recettesM!$A:$BB,O$62,0)=0,"-",VLOOKUP($B$8,recettesM!$A:$BB,O$62,0))</f>
        <v>43166616</v>
      </c>
      <c r="P69" s="65">
        <f>IF(VLOOKUP($B$8,recettesM!$A:$BB,P$62,0)=0,"-",VLOOKUP($B$8,recettesM!$A:$BB,P$62,0))</f>
        <v>43184335</v>
      </c>
      <c r="Q69" s="65">
        <f>IF(VLOOKUP($B$8,recettesM!$A:$BB,Q$62,0)=0,"-",VLOOKUP($B$8,recettesM!$A:$BB,Q$62,0))</f>
        <v>49171606</v>
      </c>
      <c r="R69" s="65">
        <f>IF(VLOOKUP($B$8,recettesM!$A:$BB,R$62,0)=0,"-",VLOOKUP($B$8,recettesM!$A:$BB,R$62,0))</f>
        <v>27793012</v>
      </c>
      <c r="S69" s="65">
        <f>IF(VLOOKUP($B$8,recettesM!$A:$BB,S$62,0)=0,"-",VLOOKUP($B$8,recettesM!$A:$BB,S$62,0))</f>
        <v>44279397</v>
      </c>
      <c r="T69" s="65">
        <f>IF(VLOOKUP($B$8,recettesM!$A:$BB,T$62,0)=0,"-",VLOOKUP($B$8,recettesM!$A:$BB,T$62,0))</f>
        <v>50356087</v>
      </c>
      <c r="U69" s="65">
        <f>IF(VLOOKUP($B$8,recettesM!$A:$BB,U$62,0)=0,"-",VLOOKUP($B$8,recettesM!$A:$BB,U$62,0))</f>
        <v>48214523</v>
      </c>
      <c r="V69" s="63"/>
      <c r="W69" s="63"/>
      <c r="X69" s="63"/>
      <c r="Y69" s="63"/>
      <c r="Z69" s="63"/>
      <c r="AA69" s="63"/>
      <c r="AB69" s="63"/>
      <c r="AC69" s="62"/>
      <c r="AD69" s="62"/>
      <c r="AE69" s="62"/>
      <c r="AF69" s="62"/>
      <c r="AG69" s="62"/>
      <c r="AH69" s="62"/>
      <c r="AI69" s="62"/>
      <c r="AJ69" s="62"/>
      <c r="AK69" s="62"/>
      <c r="AL69" s="62"/>
      <c r="AM69" s="62"/>
      <c r="AN69" s="62"/>
      <c r="AO69" s="62"/>
      <c r="AP69" s="62"/>
      <c r="AQ69" s="62"/>
      <c r="AR69" s="62"/>
      <c r="AS69" s="62"/>
      <c r="AT69" s="62"/>
      <c r="AU69" s="62"/>
      <c r="AV69" s="62"/>
    </row>
    <row r="70" spans="1:48" x14ac:dyDescent="0.2">
      <c r="A70" s="62" t="s">
        <v>61</v>
      </c>
      <c r="B70" s="72">
        <f>IF(VLOOKUP($B$8,RMEM!$A:$BB,B$62,0)=0,"-",VLOOKUP($B$8,RMEM!$A:$BB,B$62,0))</f>
        <v>5.4360232037039093</v>
      </c>
      <c r="C70" s="72">
        <f>IF(VLOOKUP($B$8,RMEM!$A:$BB,C$62,0)=0,"-",VLOOKUP($B$8,RMEM!$A:$BB,C$62,0))</f>
        <v>5.647669946961253</v>
      </c>
      <c r="D70" s="72">
        <f>IF(VLOOKUP($B$8,RMEM!$A:$BB,D$62,0)=0,"-",VLOOKUP($B$8,RMEM!$A:$BB,D$62,0))</f>
        <v>5.683984790833966</v>
      </c>
      <c r="E70" s="72">
        <f>IF(VLOOKUP($B$8,RMEM!$A:$BB,E$62,0)=0,"-",VLOOKUP($B$8,RMEM!$A:$BB,E$62,0))</f>
        <v>5.8419243391849536</v>
      </c>
      <c r="F70" s="72">
        <f>IF(VLOOKUP($B$8,RMEM!$A:$BB,F$62,0)=0,"-",VLOOKUP($B$8,RMEM!$A:$BB,F$62,0))</f>
        <v>5.928478137593908</v>
      </c>
      <c r="G70" s="72">
        <f>IF(VLOOKUP($B$8,RMEM!$A:$BB,G$62,0)=0,"-",VLOOKUP($B$8,RMEM!$A:$BB,G$62,0))</f>
        <v>6.1056668796699443</v>
      </c>
      <c r="H70" s="72">
        <f>IF(VLOOKUP($B$8,RMEM!$A:$BB,H$62,0)=0,"-",VLOOKUP($B$8,RMEM!$A:$BB,H$62,0))</f>
        <v>6.2227923644863816</v>
      </c>
      <c r="I70" s="72">
        <f>IF(VLOOKUP($B$8,RMEM!$A:$BB,I$62,0)=0,"-",VLOOKUP($B$8,RMEM!$A:$BB,I$62,0))</f>
        <v>6.3191214433999985</v>
      </c>
      <c r="J70" s="72">
        <f>IF(VLOOKUP($B$8,RMEM!$A:$BB,J$62,0)=0,"-",VLOOKUP($B$8,RMEM!$A:$BB,J$62,0))</f>
        <v>6.4106116516955858</v>
      </c>
      <c r="K70" s="72">
        <f>IF(VLOOKUP($B$8,RMEM!$A:$BB,K$62,0)=0,"-",VLOOKUP($B$8,RMEM!$A:$BB,K$62,0))</f>
        <v>6.3602154258651407</v>
      </c>
      <c r="L70" s="72">
        <f>IF(VLOOKUP($B$8,RMEM!$A:$BB,L$62,0)=0,"-",VLOOKUP($B$8,RMEM!$A:$BB,L$62,0))</f>
        <v>6.1577607631518934</v>
      </c>
      <c r="M70" s="72">
        <f>IF(VLOOKUP($B$8,RMEM!$A:$BB,M$62,0)=0,"-",VLOOKUP($B$8,RMEM!$A:$BB,M$62,0))</f>
        <v>6.3033467090720805</v>
      </c>
      <c r="N70" s="72">
        <f>IF(VLOOKUP($B$8,RMEM!$A:$BB,N$62,0)=0,"-",VLOOKUP($B$8,RMEM!$A:$BB,N$62,0))</f>
        <v>6.2429757503465497</v>
      </c>
      <c r="O70" s="72">
        <f>IF(VLOOKUP($B$8,RMEM!$A:$BB,O$62,0)=0,"-",VLOOKUP($B$8,RMEM!$A:$BB,O$62,0))</f>
        <v>6.3093452718953413</v>
      </c>
      <c r="P70" s="72">
        <f>IF(VLOOKUP($B$8,RMEM!$A:$BB,P$62,0)=0,"-",VLOOKUP($B$8,RMEM!$A:$BB,P$62,0))</f>
        <v>6.3886310647438593</v>
      </c>
      <c r="Q70" s="72">
        <f>IF(VLOOKUP($B$8,RMEM!$A:$BB,Q$62,0)=0,"-",VLOOKUP($B$8,RMEM!$A:$BB,Q$62,0))</f>
        <v>6.4244730327278123</v>
      </c>
      <c r="R70" s="72">
        <f>IF(VLOOKUP($B$8,RMEM!$A:$BB,R$62,0)=0,"-",VLOOKUP($B$8,RMEM!$A:$BB,R$62,0))</f>
        <v>7.2096159992031108</v>
      </c>
      <c r="S70" s="72">
        <f>IF(VLOOKUP($B$8,RMEM!$A:$BB,S$62,0)=0,"-",VLOOKUP($B$8,RMEM!$A:$BB,S$62,0))</f>
        <v>7.4166614184306878</v>
      </c>
      <c r="T70" s="72">
        <f>IF(VLOOKUP($B$8,RMEM!$A:$BB,T$62,0)=0,"-",VLOOKUP($B$8,RMEM!$A:$BB,T$62,0))</f>
        <v>7.3791781102150358</v>
      </c>
      <c r="U70" s="72">
        <f>IF(VLOOKUP($B$8,RMEM!$A:$BB,U$62,0)=0,"-",VLOOKUP($B$8,RMEM!$A:$BB,U$62,0))</f>
        <v>7.0315192811226739</v>
      </c>
      <c r="V70" s="63"/>
      <c r="W70" s="63"/>
      <c r="X70" s="63"/>
      <c r="Y70" s="63"/>
      <c r="Z70" s="63"/>
      <c r="AA70" s="63"/>
      <c r="AB70" s="63"/>
      <c r="AC70" s="62"/>
      <c r="AD70" s="62"/>
      <c r="AE70" s="62"/>
      <c r="AF70" s="62"/>
      <c r="AG70" s="62"/>
      <c r="AH70" s="62"/>
      <c r="AI70" s="62"/>
      <c r="AJ70" s="62"/>
      <c r="AK70" s="62"/>
      <c r="AL70" s="62"/>
      <c r="AM70" s="62"/>
      <c r="AN70" s="62"/>
      <c r="AO70" s="62"/>
      <c r="AP70" s="62"/>
      <c r="AQ70" s="62"/>
      <c r="AR70" s="62"/>
      <c r="AS70" s="62"/>
      <c r="AT70" s="62"/>
      <c r="AU70" s="62"/>
      <c r="AV70" s="62"/>
    </row>
    <row r="71" spans="1:48" x14ac:dyDescent="0.2">
      <c r="A71" s="62" t="s">
        <v>62</v>
      </c>
      <c r="B71" s="72">
        <f>IF(VLOOKUP($B$8,'indice de fréquentationM'!$A:$BB,B$62,0)=0,"-",VLOOKUP($B$8,'indice de fréquentationM'!$A:$BB,B$62,0))</f>
        <v>0.69873176470876064</v>
      </c>
      <c r="C71" s="72">
        <f>IF(VLOOKUP($B$8,'indice de fréquentationM'!$A:$BB,C$62,0)=0,"-",VLOOKUP($B$8,'indice de fréquentationM'!$A:$BB,C$62,0))</f>
        <v>0.68736838686015134</v>
      </c>
      <c r="D71" s="72">
        <f>IF(VLOOKUP($B$8,'indice de fréquentationM'!$A:$BB,D$62,0)=0,"-",VLOOKUP($B$8,'indice de fréquentationM'!$A:$BB,D$62,0))</f>
        <v>0.72720424662438887</v>
      </c>
      <c r="E71" s="72">
        <f>IF(VLOOKUP($B$8,'indice de fréquentationM'!$A:$BB,E$62,0)=0,"-",VLOOKUP($B$8,'indice de fréquentationM'!$A:$BB,E$62,0))</f>
        <v>0.81984171637472902</v>
      </c>
      <c r="F71" s="72">
        <f>IF(VLOOKUP($B$8,'indice de fréquentationM'!$A:$BB,F$62,0)=0,"-",VLOOKUP($B$8,'indice de fréquentationM'!$A:$BB,F$62,0))</f>
        <v>0.78036195598185132</v>
      </c>
      <c r="G71" s="72">
        <f>IF(VLOOKUP($B$8,'indice de fréquentationM'!$A:$BB,G$62,0)=0,"-",VLOOKUP($B$8,'indice de fréquentationM'!$A:$BB,G$62,0))</f>
        <v>0.79379313220304304</v>
      </c>
      <c r="H71" s="72">
        <f>IF(VLOOKUP($B$8,'indice de fréquentationM'!$A:$BB,H$62,0)=0,"-",VLOOKUP($B$8,'indice de fréquentationM'!$A:$BB,H$62,0))</f>
        <v>0.78300421816552823</v>
      </c>
      <c r="I71" s="72">
        <f>IF(VLOOKUP($B$8,'indice de fréquentationM'!$A:$BB,I$62,0)=0,"-",VLOOKUP($B$8,'indice de fréquentationM'!$A:$BB,I$62,0))</f>
        <v>0.82000000969637499</v>
      </c>
      <c r="J71" s="72">
        <f>IF(VLOOKUP($B$8,'indice de fréquentationM'!$A:$BB,J$62,0)=0,"-",VLOOKUP($B$8,'indice de fréquentationM'!$A:$BB,J$62,0))</f>
        <v>0.90335635171951878</v>
      </c>
      <c r="K71" s="72">
        <f>IF(VLOOKUP($B$8,'indice de fréquentationM'!$A:$BB,K$62,0)=0,"-",VLOOKUP($B$8,'indice de fréquentationM'!$A:$BB,K$62,0))</f>
        <v>0.74777801506962116</v>
      </c>
      <c r="L71" s="72">
        <f>IF(VLOOKUP($B$8,'indice de fréquentationM'!$A:$BB,L$62,0)=0,"-",VLOOKUP($B$8,'indice de fréquentationM'!$A:$BB,L$62,0))</f>
        <v>0.77860497283439345</v>
      </c>
      <c r="M71" s="72">
        <f>IF(VLOOKUP($B$8,'indice de fréquentationM'!$A:$BB,M$62,0)=0,"-",VLOOKUP($B$8,'indice de fréquentationM'!$A:$BB,M$62,0))</f>
        <v>0.75724204066999046</v>
      </c>
      <c r="N71" s="72">
        <f>IF(VLOOKUP($B$8,'indice de fréquentationM'!$A:$BB,N$62,0)=0,"-",VLOOKUP($B$8,'indice de fréquentationM'!$A:$BB,N$62,0))</f>
        <v>0.80100699278323051</v>
      </c>
      <c r="O71" s="72">
        <f>IF(VLOOKUP($B$8,'indice de fréquentationM'!$A:$BB,O$62,0)=0,"-",VLOOKUP($B$8,'indice de fréquentationM'!$A:$BB,O$62,0))</f>
        <v>0.82924550324549795</v>
      </c>
      <c r="P71" s="72">
        <f>IF(VLOOKUP($B$8,'indice de fréquentationM'!$A:$BB,P$62,0)=0,"-",VLOOKUP($B$8,'indice de fréquentationM'!$A:$BB,P$62,0))</f>
        <v>0.81929035625208924</v>
      </c>
      <c r="Q71" s="72">
        <f>IF(VLOOKUP($B$8,'indice de fréquentationM'!$A:$BB,Q$62,0)=0,"-",VLOOKUP($B$8,'indice de fréquentationM'!$A:$BB,Q$62,0))</f>
        <v>0.9276759510265189</v>
      </c>
      <c r="R71" s="72">
        <f>IF(VLOOKUP($B$8,'indice de fréquentationM'!$A:$BB,R$62,0)=0,"-",VLOOKUP($B$8,'indice de fréquentationM'!$A:$BB,R$62,0))</f>
        <v>0.46724309999895763</v>
      </c>
      <c r="S71" s="72">
        <f>IF(VLOOKUP($B$8,'indice de fréquentationM'!$A:$BB,S$62,0)=0,"-",VLOOKUP($B$8,'indice de fréquentationM'!$A:$BB,S$62,0))</f>
        <v>0.72362349654675728</v>
      </c>
      <c r="T71" s="72">
        <f>IF(VLOOKUP($B$8,'indice de fréquentationM'!$A:$BB,T$62,0)=0,"-",VLOOKUP($B$8,'indice de fréquentationM'!$A:$BB,T$62,0))</f>
        <v>0.8271102402688999</v>
      </c>
      <c r="U71" s="72">
        <f>IF(VLOOKUP($B$8,'indice de fréquentationM'!$A:$BB,U$62,0)=0,"-",VLOOKUP($B$8,'indice de fréquentationM'!$A:$BB,U$62,0))</f>
        <v>0.83109011738189154</v>
      </c>
      <c r="V71" s="63"/>
      <c r="W71" s="63"/>
      <c r="X71" s="63"/>
      <c r="Y71" s="63"/>
      <c r="Z71" s="63"/>
      <c r="AA71" s="63"/>
      <c r="AB71" s="63"/>
      <c r="AC71" s="62"/>
      <c r="AD71" s="62"/>
      <c r="AE71" s="62"/>
      <c r="AF71" s="62"/>
      <c r="AG71" s="62"/>
      <c r="AH71" s="62"/>
      <c r="AI71" s="62"/>
      <c r="AJ71" s="62"/>
      <c r="AK71" s="62"/>
      <c r="AL71" s="62"/>
      <c r="AM71" s="62"/>
      <c r="AN71" s="62"/>
      <c r="AO71" s="62"/>
      <c r="AP71" s="62"/>
      <c r="AQ71" s="62"/>
      <c r="AR71" s="62"/>
      <c r="AS71" s="62"/>
      <c r="AT71" s="62"/>
      <c r="AU71" s="62"/>
      <c r="AV71" s="62"/>
    </row>
    <row r="72" spans="1:48" x14ac:dyDescent="0.2">
      <c r="A72" s="62" t="s">
        <v>66</v>
      </c>
      <c r="B72" s="71">
        <f>IF(VLOOKUP($B$8,tmofM!$A:$BB,B$62,0)=0,"-",VLOOKUP($B$8,tmofM!$A:$BB,B$62,0))</f>
        <v>16.984684999214156</v>
      </c>
      <c r="C72" s="71">
        <f>IF(VLOOKUP($B$8,tmofM!$A:$BB,C$62,0)=0,"-",VLOOKUP($B$8,tmofM!$A:$BB,C$62,0))</f>
        <v>15.050601282340761</v>
      </c>
      <c r="D72" s="71">
        <f>IF(VLOOKUP($B$8,tmofM!$A:$BB,D$62,0)=0,"-",VLOOKUP($B$8,tmofM!$A:$BB,D$62,0))</f>
        <v>16.145118706173815</v>
      </c>
      <c r="E72" s="71">
        <f>IF(VLOOKUP($B$8,tmofM!$A:$BB,E$62,0)=0,"-",VLOOKUP($B$8,tmofM!$A:$BB,E$62,0))</f>
        <v>14.739036961091401</v>
      </c>
      <c r="F72" s="71">
        <f>IF(VLOOKUP($B$8,tmofM!$A:$BB,F$62,0)=0,"-",VLOOKUP($B$8,tmofM!$A:$BB,F$62,0))</f>
        <v>14.47733765148306</v>
      </c>
      <c r="G72" s="71">
        <f>IF(VLOOKUP($B$8,tmofM!$A:$BB,G$62,0)=0,"-",VLOOKUP($B$8,tmofM!$A:$BB,G$62,0))</f>
        <v>15.213336474557224</v>
      </c>
      <c r="H72" s="71">
        <f>IF(VLOOKUP($B$8,tmofM!$A:$BB,H$62,0)=0,"-",VLOOKUP($B$8,tmofM!$A:$BB,H$62,0))</f>
        <v>15.519879038665085</v>
      </c>
      <c r="I72" s="71">
        <f>IF(VLOOKUP($B$8,tmofM!$A:$BB,I$62,0)=0,"-",VLOOKUP($B$8,tmofM!$A:$BB,I$62,0))</f>
        <v>15.720430696183913</v>
      </c>
      <c r="J72" s="71">
        <f>IF(VLOOKUP($B$8,tmofM!$A:$BB,J$62,0)=0,"-",VLOOKUP($B$8,tmofM!$A:$BB,J$62,0))</f>
        <v>14.449670259134495</v>
      </c>
      <c r="K72" s="71">
        <f>IF(VLOOKUP($B$8,tmofM!$A:$BB,K$62,0)=0,"-",VLOOKUP($B$8,tmofM!$A:$BB,K$62,0))</f>
        <v>14.27858471848282</v>
      </c>
      <c r="L72" s="71">
        <f>IF(VLOOKUP($B$8,tmofM!$A:$BB,L$62,0)=0,"-",VLOOKUP($B$8,tmofM!$A:$BB,L$62,0))</f>
        <v>15.153137771167058</v>
      </c>
      <c r="M72" s="71">
        <f>IF(VLOOKUP($B$8,tmofM!$A:$BB,M$62,0)=0,"-",VLOOKUP($B$8,tmofM!$A:$BB,M$62,0))</f>
        <v>15.833877781835323</v>
      </c>
      <c r="N72" s="71">
        <f>IF(VLOOKUP($B$8,tmofM!$A:$BB,N$62,0)=0,"-",VLOOKUP($B$8,tmofM!$A:$BB,N$62,0))</f>
        <v>16.308427094821322</v>
      </c>
      <c r="O72" s="71">
        <f>IF(VLOOKUP($B$8,tmofM!$A:$BB,O$62,0)=0,"-",VLOOKUP($B$8,tmofM!$A:$BB,O$62,0))</f>
        <v>15.832772091849815</v>
      </c>
      <c r="P72" s="71">
        <f>IF(VLOOKUP($B$8,tmofM!$A:$BB,P$62,0)=0,"-",VLOOKUP($B$8,tmofM!$A:$BB,P$62,0))</f>
        <v>14.827435691517756</v>
      </c>
      <c r="Q72" s="71">
        <f>IF(VLOOKUP($B$8,tmofM!$A:$BB,Q$62,0)=0,"-",VLOOKUP($B$8,tmofM!$A:$BB,Q$62,0))</f>
        <v>15.527985984594586</v>
      </c>
      <c r="R72" s="71">
        <f>IF(VLOOKUP($B$8,tmofM!$A:$BB,R$62,0)=0,"-",VLOOKUP($B$8,tmofM!$A:$BB,R$62,0))</f>
        <v>7.9005775323914103</v>
      </c>
      <c r="S72" s="71">
        <f>IF(VLOOKUP($B$8,tmofM!$A:$BB,S$62,0)=0,"-",VLOOKUP($B$8,tmofM!$A:$BB,S$62,0))</f>
        <v>10.682700015184162</v>
      </c>
      <c r="T72" s="71">
        <f>IF(VLOOKUP($B$8,tmofM!$A:$BB,T$62,0)=0,"-",VLOOKUP($B$8,tmofM!$A:$BB,T$62,0))</f>
        <v>10.247591843442613</v>
      </c>
      <c r="U72" s="71">
        <f>IF(VLOOKUP($B$8,tmofM!$A:$BB,U$62,0)=0,"-",VLOOKUP($B$8,tmofM!$A:$BB,U$62,0))</f>
        <v>13.964069999296798</v>
      </c>
      <c r="V72" s="63"/>
      <c r="W72" s="63"/>
      <c r="X72" s="63"/>
      <c r="Y72" s="63"/>
      <c r="Z72" s="63"/>
      <c r="AA72" s="63"/>
      <c r="AB72" s="63"/>
      <c r="AC72" s="62"/>
      <c r="AD72" s="62"/>
      <c r="AE72" s="62"/>
      <c r="AF72" s="62"/>
      <c r="AG72" s="62"/>
      <c r="AH72" s="62"/>
      <c r="AI72" s="62"/>
      <c r="AJ72" s="62"/>
      <c r="AK72" s="62"/>
      <c r="AL72" s="62"/>
      <c r="AM72" s="62"/>
      <c r="AN72" s="62"/>
      <c r="AO72" s="62"/>
      <c r="AP72" s="62"/>
      <c r="AQ72" s="62"/>
      <c r="AR72" s="62"/>
      <c r="AS72" s="62"/>
      <c r="AT72" s="62"/>
      <c r="AU72" s="62"/>
      <c r="AV72" s="62"/>
    </row>
    <row r="73" spans="1:48" x14ac:dyDescent="0.2">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row>
    <row r="74" spans="1:48" x14ac:dyDescent="0.2">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67"/>
      <c r="AB74" s="67"/>
    </row>
    <row r="75" spans="1:48" x14ac:dyDescent="0.2">
      <c r="A75" s="55" t="s">
        <v>112</v>
      </c>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row>
    <row r="76" spans="1:48" ht="3" customHeight="1" x14ac:dyDescent="0.2">
      <c r="A76" s="36"/>
      <c r="B76" s="74">
        <v>2</v>
      </c>
      <c r="C76" s="74">
        <v>3</v>
      </c>
      <c r="D76" s="74">
        <v>4</v>
      </c>
      <c r="E76" s="74">
        <v>5</v>
      </c>
      <c r="F76" s="74">
        <v>6</v>
      </c>
      <c r="G76" s="74">
        <v>7</v>
      </c>
      <c r="H76" s="74">
        <v>8</v>
      </c>
      <c r="I76" s="74">
        <v>9</v>
      </c>
      <c r="J76" s="74">
        <v>10</v>
      </c>
      <c r="K76" s="74">
        <v>11</v>
      </c>
      <c r="L76" s="74">
        <v>12</v>
      </c>
      <c r="M76" s="74">
        <v>13</v>
      </c>
      <c r="N76" s="74">
        <v>14</v>
      </c>
      <c r="O76" s="74">
        <v>15</v>
      </c>
      <c r="P76" s="74">
        <v>16</v>
      </c>
      <c r="Q76" s="74">
        <v>17</v>
      </c>
      <c r="R76" s="74">
        <v>18</v>
      </c>
      <c r="S76" s="74">
        <v>19</v>
      </c>
      <c r="T76" s="74">
        <v>20</v>
      </c>
      <c r="U76" s="74">
        <v>21</v>
      </c>
      <c r="V76" s="67"/>
      <c r="W76" s="67"/>
      <c r="X76" s="67"/>
      <c r="Y76" s="67"/>
      <c r="Z76" s="67"/>
      <c r="AA76" s="67"/>
      <c r="AB76" s="67"/>
    </row>
    <row r="77" spans="1:48" s="55" customFormat="1" x14ac:dyDescent="0.2">
      <c r="A77" s="60"/>
      <c r="B77" s="68">
        <v>2004</v>
      </c>
      <c r="C77" s="68">
        <v>2005</v>
      </c>
      <c r="D77" s="68">
        <v>2006</v>
      </c>
      <c r="E77" s="68">
        <v>2007</v>
      </c>
      <c r="F77" s="68">
        <v>2008</v>
      </c>
      <c r="G77" s="68">
        <v>2009</v>
      </c>
      <c r="H77" s="68">
        <v>2010</v>
      </c>
      <c r="I77" s="68">
        <v>2011</v>
      </c>
      <c r="J77" s="68">
        <v>2012</v>
      </c>
      <c r="K77" s="68">
        <v>2013</v>
      </c>
      <c r="L77" s="68">
        <v>2014</v>
      </c>
      <c r="M77" s="68">
        <v>2015</v>
      </c>
      <c r="N77" s="68">
        <v>2016</v>
      </c>
      <c r="O77" s="68">
        <v>2017</v>
      </c>
      <c r="P77" s="68">
        <v>2018</v>
      </c>
      <c r="Q77" s="68">
        <v>2019</v>
      </c>
      <c r="R77" s="68">
        <v>2020</v>
      </c>
      <c r="S77" s="68">
        <v>2021</v>
      </c>
      <c r="T77" s="68">
        <v>2022</v>
      </c>
      <c r="U77" s="68">
        <v>2023</v>
      </c>
      <c r="V77" s="69"/>
      <c r="W77" s="69"/>
      <c r="X77" s="69"/>
      <c r="Y77" s="69"/>
      <c r="Z77" s="69"/>
      <c r="AA77" s="69"/>
      <c r="AB77" s="69"/>
    </row>
    <row r="78" spans="1:48" x14ac:dyDescent="0.2">
      <c r="A78" s="62" t="s">
        <v>63</v>
      </c>
      <c r="B78" s="63">
        <f>IF(VLOOKUP($B$8,étabG!$A:$BB,B$76,0)=0,"-",VLOOKUP($B$8,étabG!$A:$BB,B$76,0))</f>
        <v>25</v>
      </c>
      <c r="C78" s="63">
        <f>IF(VLOOKUP($B$8,étabG!$A:$BB,C$76,0)=0,"-",VLOOKUP($B$8,étabG!$A:$BB,C$76,0))</f>
        <v>19</v>
      </c>
      <c r="D78" s="63">
        <f>IF(VLOOKUP($B$8,étabG!$A:$BB,D$76,0)=0,"-",VLOOKUP($B$8,étabG!$A:$BB,D$76,0))</f>
        <v>20</v>
      </c>
      <c r="E78" s="63">
        <f>IF(VLOOKUP($B$8,étabG!$A:$BB,E$76,0)=0,"-",VLOOKUP($B$8,étabG!$A:$BB,E$76,0))</f>
        <v>15</v>
      </c>
      <c r="F78" s="63">
        <f>IF(VLOOKUP($B$8,étabG!$A:$BB,F$76,0)=0,"-",VLOOKUP($B$8,étabG!$A:$BB,F$76,0))</f>
        <v>17</v>
      </c>
      <c r="G78" s="63">
        <f>IF(VLOOKUP($B$8,étabG!$A:$BB,G$76,0)=0,"-",VLOOKUP($B$8,étabG!$A:$BB,G$76,0))</f>
        <v>20</v>
      </c>
      <c r="H78" s="63">
        <f>IF(VLOOKUP($B$8,étabG!$A:$BB,H$76,0)=0,"-",VLOOKUP($B$8,étabG!$A:$BB,H$76,0))</f>
        <v>20</v>
      </c>
      <c r="I78" s="63">
        <f>IF(VLOOKUP($B$8,étabG!$A:$BB,I$76,0)=0,"-",VLOOKUP($B$8,étabG!$A:$BB,I$76,0))</f>
        <v>22</v>
      </c>
      <c r="J78" s="63">
        <f>IF(VLOOKUP($B$8,étabG!$A:$BB,J$76,0)=0,"-",VLOOKUP($B$8,étabG!$A:$BB,J$76,0))</f>
        <v>18</v>
      </c>
      <c r="K78" s="63">
        <f>IF(VLOOKUP($B$8,étabG!$A:$BB,K$76,0)=0,"-",VLOOKUP($B$8,étabG!$A:$BB,K$76,0))</f>
        <v>24</v>
      </c>
      <c r="L78" s="63">
        <f>IF(VLOOKUP($B$8,étabG!$A:$BB,L$76,0)=0,"-",VLOOKUP($B$8,étabG!$A:$BB,L$76,0))</f>
        <v>28</v>
      </c>
      <c r="M78" s="63">
        <f>IF(VLOOKUP($B$8,étabG!$A:$BB,M$76,0)=0,"-",VLOOKUP($B$8,étabG!$A:$BB,M$76,0))</f>
        <v>29</v>
      </c>
      <c r="N78" s="63">
        <f>IF(VLOOKUP($B$8,étabG!$A:$BB,N$76,0)=0,"-",VLOOKUP($B$8,étabG!$A:$BB,N$76,0))</f>
        <v>29</v>
      </c>
      <c r="O78" s="63">
        <f>IF(VLOOKUP($B$8,étabG!$A:$BB,O$76,0)=0,"-",VLOOKUP($B$8,étabG!$A:$BB,O$76,0))</f>
        <v>30</v>
      </c>
      <c r="P78" s="63">
        <f>IF(VLOOKUP($B$8,étabG!$A:$BB,P$76,0)=0,"-",VLOOKUP($B$8,étabG!$A:$BB,P$76,0))</f>
        <v>30</v>
      </c>
      <c r="Q78" s="63">
        <f>IF(VLOOKUP($B$8,étabG!$A:$BB,Q$76,0)=0,"-",VLOOKUP($B$8,étabG!$A:$BB,Q$76,0))</f>
        <v>30</v>
      </c>
      <c r="R78" s="63">
        <f>IF(VLOOKUP($B$8,étabG!$A:$BB,R$76,0)=0,"-",VLOOKUP($B$8,étabG!$A:$BB,R$76,0))</f>
        <v>6</v>
      </c>
      <c r="S78" s="63">
        <f>IF(VLOOKUP($B$8,étabG!$A:$BB,S$76,0)=0,"-",VLOOKUP($B$8,étabG!$A:$BB,S$76,0))</f>
        <v>8</v>
      </c>
      <c r="T78" s="63">
        <f>IF(VLOOKUP($B$8,étabG!$A:$BB,T$76,0)=0,"-",VLOOKUP($B$8,étabG!$A:$BB,T$76,0))</f>
        <v>21</v>
      </c>
      <c r="U78" s="63">
        <f>IF(VLOOKUP($B$8,étabG!$A:$BB,U$76,0)=0,"-",VLOOKUP($B$8,étabG!$A:$BB,U$76,0))</f>
        <v>29</v>
      </c>
      <c r="V78" s="63"/>
      <c r="W78" s="63"/>
      <c r="X78" s="63"/>
      <c r="Y78" s="63"/>
      <c r="Z78" s="63"/>
      <c r="AA78" s="63"/>
      <c r="AB78" s="63"/>
      <c r="AC78" s="62"/>
      <c r="AD78" s="62"/>
      <c r="AE78" s="62"/>
      <c r="AF78" s="62"/>
      <c r="AG78" s="62"/>
      <c r="AH78" s="62"/>
      <c r="AI78" s="62"/>
      <c r="AJ78" s="62"/>
      <c r="AK78" s="62"/>
      <c r="AL78" s="62"/>
      <c r="AM78" s="62"/>
      <c r="AN78" s="62"/>
      <c r="AO78" s="62"/>
      <c r="AP78" s="62"/>
      <c r="AQ78" s="62"/>
      <c r="AR78" s="62"/>
      <c r="AS78" s="62"/>
      <c r="AT78" s="62"/>
      <c r="AU78" s="62"/>
      <c r="AV78" s="62"/>
    </row>
    <row r="79" spans="1:48" x14ac:dyDescent="0.2">
      <c r="A79" s="62" t="s">
        <v>57</v>
      </c>
      <c r="B79" s="63">
        <f>IF(VLOOKUP($B$8,écransG!$A:$BB,B$76,0)=0,"-",VLOOKUP($B$8,écransG!$A:$BB,B$76,0))</f>
        <v>203</v>
      </c>
      <c r="C79" s="63">
        <f>IF(VLOOKUP($B$8,écransG!$A:$BB,C$76,0)=0,"-",VLOOKUP($B$8,écransG!$A:$BB,C$76,0))</f>
        <v>169</v>
      </c>
      <c r="D79" s="63">
        <f>IF(VLOOKUP($B$8,écransG!$A:$BB,D$76,0)=0,"-",VLOOKUP($B$8,écransG!$A:$BB,D$76,0))</f>
        <v>180</v>
      </c>
      <c r="E79" s="63">
        <f>IF(VLOOKUP($B$8,écransG!$A:$BB,E$76,0)=0,"-",VLOOKUP($B$8,écransG!$A:$BB,E$76,0))</f>
        <v>155</v>
      </c>
      <c r="F79" s="63">
        <f>IF(VLOOKUP($B$8,écransG!$A:$BB,F$76,0)=0,"-",VLOOKUP($B$8,écransG!$A:$BB,F$76,0))</f>
        <v>178</v>
      </c>
      <c r="G79" s="63">
        <f>IF(VLOOKUP($B$8,écransG!$A:$BB,G$76,0)=0,"-",VLOOKUP($B$8,écransG!$A:$BB,G$76,0))</f>
        <v>204</v>
      </c>
      <c r="H79" s="63">
        <f>IF(VLOOKUP($B$8,écransG!$A:$BB,H$76,0)=0,"-",VLOOKUP($B$8,écransG!$A:$BB,H$76,0))</f>
        <v>206</v>
      </c>
      <c r="I79" s="63">
        <f>IF(VLOOKUP($B$8,écransG!$A:$BB,I$76,0)=0,"-",VLOOKUP($B$8,écransG!$A:$BB,I$76,0))</f>
        <v>213</v>
      </c>
      <c r="J79" s="63">
        <f>IF(VLOOKUP($B$8,écransG!$A:$BB,J$76,0)=0,"-",VLOOKUP($B$8,écransG!$A:$BB,J$76,0))</f>
        <v>202</v>
      </c>
      <c r="K79" s="63">
        <f>IF(VLOOKUP($B$8,écransG!$A:$BB,K$76,0)=0,"-",VLOOKUP($B$8,écransG!$A:$BB,K$76,0))</f>
        <v>240</v>
      </c>
      <c r="L79" s="63">
        <f>IF(VLOOKUP($B$8,écransG!$A:$BB,L$76,0)=0,"-",VLOOKUP($B$8,écransG!$A:$BB,L$76,0))</f>
        <v>262</v>
      </c>
      <c r="M79" s="63">
        <f>IF(VLOOKUP($B$8,écransG!$A:$BB,M$76,0)=0,"-",VLOOKUP($B$8,écransG!$A:$BB,M$76,0))</f>
        <v>273</v>
      </c>
      <c r="N79" s="63">
        <f>IF(VLOOKUP($B$8,écransG!$A:$BB,N$76,0)=0,"-",VLOOKUP($B$8,écransG!$A:$BB,N$76,0))</f>
        <v>275</v>
      </c>
      <c r="O79" s="63">
        <f>IF(VLOOKUP($B$8,écransG!$A:$BB,O$76,0)=0,"-",VLOOKUP($B$8,écransG!$A:$BB,O$76,0))</f>
        <v>286</v>
      </c>
      <c r="P79" s="63">
        <f>IF(VLOOKUP($B$8,écransG!$A:$BB,P$76,0)=0,"-",VLOOKUP($B$8,écransG!$A:$BB,P$76,0))</f>
        <v>286</v>
      </c>
      <c r="Q79" s="63">
        <f>IF(VLOOKUP($B$8,écransG!$A:$BB,Q$76,0)=0,"-",VLOOKUP($B$8,écransG!$A:$BB,Q$76,0))</f>
        <v>286</v>
      </c>
      <c r="R79" s="63">
        <f>IF(VLOOKUP($B$8,écransG!$A:$BB,R$76,0)=0,"-",VLOOKUP($B$8,écransG!$A:$BB,R$76,0))</f>
        <v>75</v>
      </c>
      <c r="S79" s="63">
        <f>IF(VLOOKUP($B$8,écransG!$A:$BB,S$76,0)=0,"-",VLOOKUP($B$8,écransG!$A:$BB,S$76,0))</f>
        <v>99</v>
      </c>
      <c r="T79" s="63">
        <f>IF(VLOOKUP($B$8,écransG!$A:$BB,T$76,0)=0,"-",VLOOKUP($B$8,écransG!$A:$BB,T$76,0))</f>
        <v>205</v>
      </c>
      <c r="U79" s="63">
        <f>IF(VLOOKUP($B$8,écransG!$A:$BB,U$76,0)=0,"-",VLOOKUP($B$8,écransG!$A:$BB,U$76,0))</f>
        <v>278</v>
      </c>
      <c r="V79" s="63"/>
      <c r="W79" s="63"/>
      <c r="X79" s="63"/>
      <c r="Y79" s="63"/>
      <c r="Z79" s="63"/>
      <c r="AA79" s="63"/>
      <c r="AB79" s="63"/>
      <c r="AC79" s="62"/>
      <c r="AD79" s="62"/>
      <c r="AE79" s="62"/>
      <c r="AF79" s="62"/>
      <c r="AG79" s="62"/>
      <c r="AH79" s="62"/>
      <c r="AI79" s="62"/>
      <c r="AJ79" s="62"/>
      <c r="AK79" s="62"/>
      <c r="AL79" s="62"/>
      <c r="AM79" s="62"/>
      <c r="AN79" s="62"/>
      <c r="AO79" s="62"/>
      <c r="AP79" s="62"/>
      <c r="AQ79" s="62"/>
      <c r="AR79" s="62"/>
      <c r="AS79" s="62"/>
      <c r="AT79" s="62"/>
      <c r="AU79" s="62"/>
      <c r="AV79" s="62"/>
    </row>
    <row r="80" spans="1:48" x14ac:dyDescent="0.2">
      <c r="A80" s="62" t="s">
        <v>58</v>
      </c>
      <c r="B80" s="64">
        <f>IF(VLOOKUP($B$8,fauteuilsG!$A:$BB,B$76,0)=0,"-",VLOOKUP($B$8,fauteuilsG!$A:$BB,B$76,0))</f>
        <v>39223</v>
      </c>
      <c r="C80" s="64">
        <f>IF(VLOOKUP($B$8,fauteuilsG!$A:$BB,C$76,0)=0,"-",VLOOKUP($B$8,fauteuilsG!$A:$BB,C$76,0))</f>
        <v>33294</v>
      </c>
      <c r="D80" s="64">
        <f>IF(VLOOKUP($B$8,fauteuilsG!$A:$BB,D$76,0)=0,"-",VLOOKUP($B$8,fauteuilsG!$A:$BB,D$76,0))</f>
        <v>35396</v>
      </c>
      <c r="E80" s="64">
        <f>IF(VLOOKUP($B$8,fauteuilsG!$A:$BB,E$76,0)=0,"-",VLOOKUP($B$8,fauteuilsG!$A:$BB,E$76,0))</f>
        <v>31578</v>
      </c>
      <c r="F80" s="64">
        <f>IF(VLOOKUP($B$8,fauteuilsG!$A:$BB,F$76,0)=0,"-",VLOOKUP($B$8,fauteuilsG!$A:$BB,F$76,0))</f>
        <v>35995</v>
      </c>
      <c r="G80" s="64">
        <f>IF(VLOOKUP($B$8,fauteuilsG!$A:$BB,G$76,0)=0,"-",VLOOKUP($B$8,fauteuilsG!$A:$BB,G$76,0))</f>
        <v>41292</v>
      </c>
      <c r="H80" s="64">
        <f>IF(VLOOKUP($B$8,fauteuilsG!$A:$BB,H$76,0)=0,"-",VLOOKUP($B$8,fauteuilsG!$A:$BB,H$76,0))</f>
        <v>42356</v>
      </c>
      <c r="I80" s="64">
        <f>IF(VLOOKUP($B$8,fauteuilsG!$A:$BB,I$76,0)=0,"-",VLOOKUP($B$8,fauteuilsG!$A:$BB,I$76,0))</f>
        <v>42951</v>
      </c>
      <c r="J80" s="64">
        <f>IF(VLOOKUP($B$8,fauteuilsG!$A:$BB,J$76,0)=0,"-",VLOOKUP($B$8,fauteuilsG!$A:$BB,J$76,0))</f>
        <v>42519</v>
      </c>
      <c r="K80" s="64">
        <f>IF(VLOOKUP($B$8,fauteuilsG!$A:$BB,K$76,0)=0,"-",VLOOKUP($B$8,fauteuilsG!$A:$BB,K$76,0))</f>
        <v>47996</v>
      </c>
      <c r="L80" s="64">
        <f>IF(VLOOKUP($B$8,fauteuilsG!$A:$BB,L$76,0)=0,"-",VLOOKUP($B$8,fauteuilsG!$A:$BB,L$76,0))</f>
        <v>51338</v>
      </c>
      <c r="M80" s="64">
        <f>IF(VLOOKUP($B$8,fauteuilsG!$A:$BB,M$76,0)=0,"-",VLOOKUP($B$8,fauteuilsG!$A:$BB,M$76,0))</f>
        <v>53332</v>
      </c>
      <c r="N80" s="64">
        <f>IF(VLOOKUP($B$8,fauteuilsG!$A:$BB,N$76,0)=0,"-",VLOOKUP($B$8,fauteuilsG!$A:$BB,N$76,0))</f>
        <v>54199</v>
      </c>
      <c r="O80" s="64">
        <f>IF(VLOOKUP($B$8,fauteuilsG!$A:$BB,O$76,0)=0,"-",VLOOKUP($B$8,fauteuilsG!$A:$BB,O$76,0))</f>
        <v>55542</v>
      </c>
      <c r="P80" s="64">
        <f>IF(VLOOKUP($B$8,fauteuilsG!$A:$BB,P$76,0)=0,"-",VLOOKUP($B$8,fauteuilsG!$A:$BB,P$76,0))</f>
        <v>55021</v>
      </c>
      <c r="Q80" s="64">
        <f>IF(VLOOKUP($B$8,fauteuilsG!$A:$BB,Q$76,0)=0,"-",VLOOKUP($B$8,fauteuilsG!$A:$BB,Q$76,0))</f>
        <v>55021</v>
      </c>
      <c r="R80" s="64">
        <f>IF(VLOOKUP($B$8,fauteuilsG!$A:$BB,R$76,0)=0,"-",VLOOKUP($B$8,fauteuilsG!$A:$BB,R$76,0))</f>
        <v>14844</v>
      </c>
      <c r="S80" s="64">
        <f>IF(VLOOKUP($B$8,fauteuilsG!$A:$BB,S$76,0)=0,"-",VLOOKUP($B$8,fauteuilsG!$A:$BB,S$76,0))</f>
        <v>19868</v>
      </c>
      <c r="T80" s="64">
        <f>IF(VLOOKUP($B$8,fauteuilsG!$A:$BB,T$76,0)=0,"-",VLOOKUP($B$8,fauteuilsG!$A:$BB,T$76,0))</f>
        <v>39782</v>
      </c>
      <c r="U80" s="64">
        <f>IF(VLOOKUP($B$8,fauteuilsG!$A:$BB,U$76,0)=0,"-",VLOOKUP($B$8,fauteuilsG!$A:$BB,U$76,0))</f>
        <v>52103</v>
      </c>
      <c r="V80" s="63"/>
      <c r="W80" s="63"/>
      <c r="X80" s="63"/>
      <c r="Y80" s="63"/>
      <c r="Z80" s="63"/>
      <c r="AA80" s="63"/>
      <c r="AB80" s="63"/>
      <c r="AC80" s="62"/>
      <c r="AD80" s="62"/>
      <c r="AE80" s="62"/>
      <c r="AF80" s="62"/>
      <c r="AG80" s="62"/>
      <c r="AH80" s="62"/>
      <c r="AI80" s="62"/>
      <c r="AJ80" s="62"/>
      <c r="AK80" s="62"/>
      <c r="AL80" s="62"/>
      <c r="AM80" s="62"/>
      <c r="AN80" s="62"/>
      <c r="AO80" s="62"/>
      <c r="AP80" s="62"/>
      <c r="AQ80" s="62"/>
      <c r="AR80" s="62"/>
      <c r="AS80" s="62"/>
      <c r="AT80" s="62"/>
      <c r="AU80" s="62"/>
      <c r="AV80" s="62"/>
    </row>
    <row r="81" spans="1:48" x14ac:dyDescent="0.2">
      <c r="A81" s="62" t="s">
        <v>65</v>
      </c>
      <c r="B81" s="70">
        <f>IF(VLOOKUP($B$8,séancesG!$A:$BA,B$76,0)=0,"-",VLOOKUP($B$8,séancesG!$A:$BA,B$76,0))</f>
        <v>363905</v>
      </c>
      <c r="C81" s="70">
        <f>IF(VLOOKUP($B$8,séancesG!$A:$BA,C$76,0)=0,"-",VLOOKUP($B$8,séancesG!$A:$BA,C$76,0))</f>
        <v>305994</v>
      </c>
      <c r="D81" s="70">
        <f>IF(VLOOKUP($B$8,séancesG!$A:$BA,D$76,0)=0,"-",VLOOKUP($B$8,séancesG!$A:$BA,D$76,0))</f>
        <v>319775</v>
      </c>
      <c r="E81" s="70">
        <f>IF(VLOOKUP($B$8,séancesG!$A:$BA,E$76,0)=0,"-",VLOOKUP($B$8,séancesG!$A:$BA,E$76,0))</f>
        <v>279001</v>
      </c>
      <c r="F81" s="70">
        <f>IF(VLOOKUP($B$8,séancesG!$A:$BA,F$76,0)=0,"-",VLOOKUP($B$8,séancesG!$A:$BA,F$76,0))</f>
        <v>320426</v>
      </c>
      <c r="G81" s="70">
        <f>IF(VLOOKUP($B$8,séancesG!$A:$BA,G$76,0)=0,"-",VLOOKUP($B$8,séancesG!$A:$BA,G$76,0))</f>
        <v>360068</v>
      </c>
      <c r="H81" s="70">
        <f>IF(VLOOKUP($B$8,séancesG!$A:$BA,H$76,0)=0,"-",VLOOKUP($B$8,séancesG!$A:$BA,H$76,0))</f>
        <v>370102</v>
      </c>
      <c r="I81" s="70">
        <f>IF(VLOOKUP($B$8,séancesG!$A:$BA,I$76,0)=0,"-",VLOOKUP($B$8,séancesG!$A:$BA,I$76,0))</f>
        <v>394885</v>
      </c>
      <c r="J81" s="70">
        <f>IF(VLOOKUP($B$8,séancesG!$A:$BA,J$76,0)=0,"-",VLOOKUP($B$8,séancesG!$A:$BA,J$76,0))</f>
        <v>373342</v>
      </c>
      <c r="K81" s="70">
        <f>IF(VLOOKUP($B$8,séancesG!$A:$BA,K$76,0)=0,"-",VLOOKUP($B$8,séancesG!$A:$BA,K$76,0))</f>
        <v>436880</v>
      </c>
      <c r="L81" s="70">
        <f>IF(VLOOKUP($B$8,séancesG!$A:$BA,L$76,0)=0,"-",VLOOKUP($B$8,séancesG!$A:$BA,L$76,0))</f>
        <v>483479</v>
      </c>
      <c r="M81" s="70">
        <f>IF(VLOOKUP($B$8,séancesG!$A:$BA,M$76,0)=0,"-",VLOOKUP($B$8,séancesG!$A:$BA,M$76,0))</f>
        <v>507302</v>
      </c>
      <c r="N81" s="70">
        <f>IF(VLOOKUP($B$8,séancesG!$A:$BA,N$76,0)=0,"-",VLOOKUP($B$8,séancesG!$A:$BA,N$76,0))</f>
        <v>505681</v>
      </c>
      <c r="O81" s="70">
        <f>IF(VLOOKUP($B$8,séancesG!$A:$BA,O$76,0)=0,"-",VLOOKUP($B$8,séancesG!$A:$BA,O$76,0))</f>
        <v>517772</v>
      </c>
      <c r="P81" s="70">
        <f>IF(VLOOKUP($B$8,séancesG!$A:$BA,P$76,0)=0,"-",VLOOKUP($B$8,séancesG!$A:$BA,P$76,0))</f>
        <v>542064</v>
      </c>
      <c r="Q81" s="70">
        <f>IF(VLOOKUP($B$8,séancesG!$A:$BA,Q$76,0)=0,"-",VLOOKUP($B$8,séancesG!$A:$BA,Q$76,0))</f>
        <v>527816</v>
      </c>
      <c r="R81" s="70">
        <f>IF(VLOOKUP($B$8,séancesG!$A:$BA,R$76,0)=0,"-",VLOOKUP($B$8,séancesG!$A:$BA,R$76,0))</f>
        <v>63257</v>
      </c>
      <c r="S81" s="70">
        <f>IF(VLOOKUP($B$8,séancesG!$A:$BA,S$76,0)=0,"-",VLOOKUP($B$8,séancesG!$A:$BA,S$76,0))</f>
        <v>96600</v>
      </c>
      <c r="T81" s="70">
        <f>IF(VLOOKUP($B$8,séancesG!$A:$BA,T$76,0)=0,"-",VLOOKUP($B$8,séancesG!$A:$BA,T$76,0))</f>
        <v>349652</v>
      </c>
      <c r="U81" s="70">
        <f>IF(VLOOKUP($B$8,séancesG!$A:$BA,U$76,0)=0,"-",VLOOKUP($B$8,séancesG!$A:$BA,U$76,0))</f>
        <v>452601</v>
      </c>
      <c r="V81" s="63"/>
      <c r="W81" s="63"/>
      <c r="X81" s="63"/>
      <c r="Y81" s="63"/>
      <c r="Z81" s="63"/>
      <c r="AA81" s="63"/>
      <c r="AB81" s="63"/>
      <c r="AC81" s="62"/>
      <c r="AD81" s="62"/>
      <c r="AE81" s="62"/>
      <c r="AF81" s="62"/>
      <c r="AG81" s="62"/>
      <c r="AH81" s="62"/>
      <c r="AI81" s="62"/>
      <c r="AJ81" s="62"/>
      <c r="AK81" s="62"/>
      <c r="AL81" s="62"/>
      <c r="AM81" s="62"/>
      <c r="AN81" s="62"/>
      <c r="AO81" s="62"/>
      <c r="AP81" s="62"/>
      <c r="AQ81" s="62"/>
      <c r="AR81" s="62"/>
      <c r="AS81" s="62"/>
      <c r="AT81" s="62"/>
      <c r="AU81" s="62"/>
      <c r="AV81" s="62"/>
    </row>
    <row r="82" spans="1:48" x14ac:dyDescent="0.2">
      <c r="A82" s="62" t="s">
        <v>59</v>
      </c>
      <c r="B82" s="65">
        <f>IF(VLOOKUP($B$8,entréesG!$A:$BA,B$76,0)=0,"-",VLOOKUP($B$8,entréesG!$A:$BA,B$76,0))</f>
        <v>13192512</v>
      </c>
      <c r="C82" s="65">
        <f>IF(VLOOKUP($B$8,entréesG!$A:$BA,C$76,0)=0,"-",VLOOKUP($B$8,entréesG!$A:$BA,C$76,0))</f>
        <v>10500489</v>
      </c>
      <c r="D82" s="65">
        <f>IF(VLOOKUP($B$8,entréesG!$A:$BA,D$76,0)=0,"-",VLOOKUP($B$8,entréesG!$A:$BA,D$76,0))</f>
        <v>11048208</v>
      </c>
      <c r="E82" s="65">
        <f>IF(VLOOKUP($B$8,entréesG!$A:$BA,E$76,0)=0,"-",VLOOKUP($B$8,entréesG!$A:$BA,E$76,0))</f>
        <v>9550106</v>
      </c>
      <c r="F82" s="65">
        <f>IF(VLOOKUP($B$8,entréesG!$A:$BA,F$76,0)=0,"-",VLOOKUP($B$8,entréesG!$A:$BA,F$76,0))</f>
        <v>10889884</v>
      </c>
      <c r="G82" s="65">
        <f>IF(VLOOKUP($B$8,entréesG!$A:$BA,G$76,0)=0,"-",VLOOKUP($B$8,entréesG!$A:$BA,G$76,0))</f>
        <v>12468580</v>
      </c>
      <c r="H82" s="65">
        <f>IF(VLOOKUP($B$8,entréesG!$A:$BA,H$76,0)=0,"-",VLOOKUP($B$8,entréesG!$A:$BA,H$76,0))</f>
        <v>13742089</v>
      </c>
      <c r="I82" s="65">
        <f>IF(VLOOKUP($B$8,entréesG!$A:$BA,I$76,0)=0,"-",VLOOKUP($B$8,entréesG!$A:$BA,I$76,0))</f>
        <v>13979802</v>
      </c>
      <c r="J82" s="65">
        <f>IF(VLOOKUP($B$8,entréesG!$A:$BA,J$76,0)=0,"-",VLOOKUP($B$8,entréesG!$A:$BA,J$76,0))</f>
        <v>12295229</v>
      </c>
      <c r="K82" s="65">
        <f>IF(VLOOKUP($B$8,entréesG!$A:$BA,K$76,0)=0,"-",VLOOKUP($B$8,entréesG!$A:$BA,K$76,0))</f>
        <v>13032557</v>
      </c>
      <c r="L82" s="65">
        <f>IF(VLOOKUP($B$8,entréesG!$A:$BA,L$76,0)=0,"-",VLOOKUP($B$8,entréesG!$A:$BA,L$76,0))</f>
        <v>13947236</v>
      </c>
      <c r="M82" s="65">
        <f>IF(VLOOKUP($B$8,entréesG!$A:$BA,M$76,0)=0,"-",VLOOKUP($B$8,entréesG!$A:$BA,M$76,0))</f>
        <v>13635429</v>
      </c>
      <c r="N82" s="65">
        <f>IF(VLOOKUP($B$8,entréesG!$A:$BA,N$76,0)=0,"-",VLOOKUP($B$8,entréesG!$A:$BA,N$76,0))</f>
        <v>14010627</v>
      </c>
      <c r="O82" s="65">
        <f>IF(VLOOKUP($B$8,entréesG!$A:$BA,O$76,0)=0,"-",VLOOKUP($B$8,entréesG!$A:$BA,O$76,0))</f>
        <v>13014402</v>
      </c>
      <c r="P82" s="65">
        <f>IF(VLOOKUP($B$8,entréesG!$A:$BA,P$76,0)=0,"-",VLOOKUP($B$8,entréesG!$A:$BA,P$76,0))</f>
        <v>12458239</v>
      </c>
      <c r="Q82" s="65">
        <f>IF(VLOOKUP($B$8,entréesG!$A:$BA,Q$76,0)=0,"-",VLOOKUP($B$8,entréesG!$A:$BA,Q$76,0))</f>
        <v>12809977</v>
      </c>
      <c r="R82" s="65">
        <f>IF(VLOOKUP($B$8,entréesG!$A:$BA,R$76,0)=0,"-",VLOOKUP($B$8,entréesG!$A:$BA,R$76,0))</f>
        <v>1084248</v>
      </c>
      <c r="S82" s="65">
        <f>IF(VLOOKUP($B$8,entréesG!$A:$BA,S$76,0)=0,"-",VLOOKUP($B$8,entréesG!$A:$BA,S$76,0))</f>
        <v>2232217</v>
      </c>
      <c r="T82" s="65">
        <f>IF(VLOOKUP($B$8,entréesG!$A:$BA,T$76,0)=0,"-",VLOOKUP($B$8,entréesG!$A:$BA,T$76,0))</f>
        <v>6751167</v>
      </c>
      <c r="U82" s="65">
        <f>IF(VLOOKUP($B$8,entréesG!$A:$BA,U$76,0)=0,"-",VLOOKUP($B$8,entréesG!$A:$BA,U$76,0))</f>
        <v>9961514</v>
      </c>
      <c r="V82" s="63"/>
      <c r="W82" s="63"/>
      <c r="X82" s="63"/>
      <c r="Y82" s="63"/>
      <c r="Z82" s="63"/>
      <c r="AA82" s="63"/>
      <c r="AB82" s="63"/>
      <c r="AC82" s="62"/>
      <c r="AD82" s="62"/>
      <c r="AE82" s="62"/>
      <c r="AF82" s="62"/>
      <c r="AG82" s="62"/>
      <c r="AH82" s="62"/>
      <c r="AI82" s="62"/>
      <c r="AJ82" s="62"/>
      <c r="AK82" s="62"/>
      <c r="AL82" s="62"/>
      <c r="AM82" s="62"/>
      <c r="AN82" s="62"/>
      <c r="AO82" s="62"/>
      <c r="AP82" s="62"/>
      <c r="AQ82" s="62"/>
      <c r="AR82" s="62"/>
      <c r="AS82" s="62"/>
      <c r="AT82" s="62"/>
      <c r="AU82" s="62"/>
      <c r="AV82" s="62"/>
    </row>
    <row r="83" spans="1:48" x14ac:dyDescent="0.2">
      <c r="A83" s="62" t="s">
        <v>60</v>
      </c>
      <c r="B83" s="65">
        <f>IF(VLOOKUP($B$8,recettesG!$A:$BA,B$76,0)=0,"-",VLOOKUP($B$8,recettesG!$A:$BA,B$76,0))</f>
        <v>81618766</v>
      </c>
      <c r="C83" s="65">
        <f>IF(VLOOKUP($B$8,recettesG!$A:$BA,C$76,0)=0,"-",VLOOKUP($B$8,recettesG!$A:$BA,C$76,0))</f>
        <v>66616179</v>
      </c>
      <c r="D83" s="65">
        <f>IF(VLOOKUP($B$8,recettesG!$A:$BA,D$76,0)=0,"-",VLOOKUP($B$8,recettesG!$A:$BA,D$76,0))</f>
        <v>71343793</v>
      </c>
      <c r="E83" s="65">
        <f>IF(VLOOKUP($B$8,recettesG!$A:$BA,E$76,0)=0,"-",VLOOKUP($B$8,recettesG!$A:$BA,E$76,0))</f>
        <v>62095510</v>
      </c>
      <c r="F83" s="65">
        <f>IF(VLOOKUP($B$8,recettesG!$A:$BA,F$76,0)=0,"-",VLOOKUP($B$8,recettesG!$A:$BA,F$76,0))</f>
        <v>71154904</v>
      </c>
      <c r="G83" s="65">
        <f>IF(VLOOKUP($B$8,recettesG!$A:$BA,G$76,0)=0,"-",VLOOKUP($B$8,recettesG!$A:$BA,G$76,0))</f>
        <v>83685814</v>
      </c>
      <c r="H83" s="65">
        <f>IF(VLOOKUP($B$8,recettesG!$A:$BA,H$76,0)=0,"-",VLOOKUP($B$8,recettesG!$A:$BA,H$76,0))</f>
        <v>96022704</v>
      </c>
      <c r="I83" s="65">
        <f>IF(VLOOKUP($B$8,recettesG!$A:$BA,I$76,0)=0,"-",VLOOKUP($B$8,recettesG!$A:$BA,I$76,0))</f>
        <v>96952516</v>
      </c>
      <c r="J83" s="65">
        <f>IF(VLOOKUP($B$8,recettesG!$A:$BA,J$76,0)=0,"-",VLOOKUP($B$8,recettesG!$A:$BA,J$76,0))</f>
        <v>86993938</v>
      </c>
      <c r="K83" s="65">
        <f>IF(VLOOKUP($B$8,recettesG!$A:$BA,K$76,0)=0,"-",VLOOKUP($B$8,recettesG!$A:$BA,K$76,0))</f>
        <v>92600568</v>
      </c>
      <c r="L83" s="65">
        <f>IF(VLOOKUP($B$8,recettesG!$A:$BA,L$76,0)=0,"-",VLOOKUP($B$8,recettesG!$A:$BA,L$76,0))</f>
        <v>98091571</v>
      </c>
      <c r="M83" s="65">
        <f>IF(VLOOKUP($B$8,recettesG!$A:$BA,M$76,0)=0,"-",VLOOKUP($B$8,recettesG!$A:$BA,M$76,0))</f>
        <v>97406134</v>
      </c>
      <c r="N83" s="65">
        <f>IF(VLOOKUP($B$8,recettesG!$A:$BA,N$76,0)=0,"-",VLOOKUP($B$8,recettesG!$A:$BA,N$76,0))</f>
        <v>100984591</v>
      </c>
      <c r="O83" s="65">
        <f>IF(VLOOKUP($B$8,recettesG!$A:$BA,O$76,0)=0,"-",VLOOKUP($B$8,recettesG!$A:$BA,O$76,0))</f>
        <v>95474099</v>
      </c>
      <c r="P83" s="65">
        <f>IF(VLOOKUP($B$8,recettesG!$A:$BA,P$76,0)=0,"-",VLOOKUP($B$8,recettesG!$A:$BA,P$76,0))</f>
        <v>91830600</v>
      </c>
      <c r="Q83" s="65">
        <f>IF(VLOOKUP($B$8,recettesG!$A:$BA,Q$76,0)=0,"-",VLOOKUP($B$8,recettesG!$A:$BA,Q$76,0))</f>
        <v>97381951</v>
      </c>
      <c r="R83" s="65">
        <f>IF(VLOOKUP($B$8,recettesG!$A:$BA,R$76,0)=0,"-",VLOOKUP($B$8,recettesG!$A:$BA,R$76,0))</f>
        <v>8126562</v>
      </c>
      <c r="S83" s="65">
        <f>IF(VLOOKUP($B$8,recettesG!$A:$BA,S$76,0)=0,"-",VLOOKUP($B$8,recettesG!$A:$BA,S$76,0))</f>
        <v>18360378</v>
      </c>
      <c r="T83" s="65">
        <f>IF(VLOOKUP($B$8,recettesG!$A:$BA,T$76,0)=0,"-",VLOOKUP($B$8,recettesG!$A:$BA,T$76,0))</f>
        <v>56016871</v>
      </c>
      <c r="U83" s="65">
        <f>IF(VLOOKUP($B$8,recettesG!$A:$BA,U$76,0)=0,"-",VLOOKUP($B$8,recettesG!$A:$BA,U$76,0))</f>
        <v>86320733</v>
      </c>
      <c r="V83" s="63"/>
      <c r="W83" s="63"/>
      <c r="X83" s="63"/>
      <c r="Y83" s="63"/>
      <c r="Z83" s="63"/>
      <c r="AA83" s="63"/>
      <c r="AB83" s="63"/>
      <c r="AC83" s="62"/>
      <c r="AD83" s="62"/>
      <c r="AE83" s="62"/>
      <c r="AF83" s="62"/>
      <c r="AG83" s="62"/>
      <c r="AH83" s="62"/>
      <c r="AI83" s="62"/>
      <c r="AJ83" s="62"/>
      <c r="AK83" s="62"/>
      <c r="AL83" s="62"/>
      <c r="AM83" s="62"/>
      <c r="AN83" s="62"/>
      <c r="AO83" s="62"/>
      <c r="AP83" s="62"/>
      <c r="AQ83" s="62"/>
      <c r="AR83" s="62"/>
      <c r="AS83" s="62"/>
      <c r="AT83" s="62"/>
      <c r="AU83" s="62"/>
      <c r="AV83" s="62"/>
    </row>
    <row r="84" spans="1:48" x14ac:dyDescent="0.2">
      <c r="A84" s="62" t="s">
        <v>61</v>
      </c>
      <c r="B84" s="72">
        <f>IF(VLOOKUP($B$8,RMEG!$A:$BA,B$76,0)=0,"-",VLOOKUP($B$8,RMEG!$A:$BA,B$76,0))</f>
        <v>6.1867494227028184</v>
      </c>
      <c r="C84" s="72">
        <f>IF(VLOOKUP($B$8,RMEG!$A:$BA,C$76,0)=0,"-",VLOOKUP($B$8,RMEG!$A:$BA,C$76,0))</f>
        <v>6.3441025460814258</v>
      </c>
      <c r="D84" s="72">
        <f>IF(VLOOKUP($B$8,RMEG!$A:$BA,D$76,0)=0,"-",VLOOKUP($B$8,RMEG!$A:$BA,D$76,0))</f>
        <v>6.4574990803938519</v>
      </c>
      <c r="E84" s="72">
        <f>IF(VLOOKUP($B$8,RMEG!$A:$BA,E$76,0)=0,"-",VLOOKUP($B$8,RMEG!$A:$BA,E$76,0))</f>
        <v>6.5020754743455207</v>
      </c>
      <c r="F84" s="72">
        <f>IF(VLOOKUP($B$8,RMEG!$A:$BA,F$76,0)=0,"-",VLOOKUP($B$8,RMEG!$A:$BA,F$76,0))</f>
        <v>6.5340369098513813</v>
      </c>
      <c r="G84" s="72">
        <f>IF(VLOOKUP($B$8,RMEG!$A:$BA,G$76,0)=0,"-",VLOOKUP($B$8,RMEG!$A:$BA,G$76,0))</f>
        <v>6.7117357389534336</v>
      </c>
      <c r="H84" s="72">
        <f>IF(VLOOKUP($B$8,RMEG!$A:$BA,H$76,0)=0,"-",VLOOKUP($B$8,RMEG!$A:$BA,H$76,0))</f>
        <v>6.9874896021994912</v>
      </c>
      <c r="I84" s="72">
        <f>IF(VLOOKUP($B$8,RMEG!$A:$BA,I$76,0)=0,"-",VLOOKUP($B$8,RMEG!$A:$BA,I$76,0))</f>
        <v>6.9351852050551219</v>
      </c>
      <c r="J84" s="72">
        <f>IF(VLOOKUP($B$8,RMEG!$A:$BA,J$76,0)=0,"-",VLOOKUP($B$8,RMEG!$A:$BA,J$76,0))</f>
        <v>7.075422344715987</v>
      </c>
      <c r="K84" s="72">
        <f>IF(VLOOKUP($B$8,RMEG!$A:$BA,K$76,0)=0,"-",VLOOKUP($B$8,RMEG!$A:$BA,K$76,0))</f>
        <v>7.1053261458975392</v>
      </c>
      <c r="L84" s="72">
        <f>IF(VLOOKUP($B$8,RMEG!$A:$BA,L$76,0)=0,"-",VLOOKUP($B$8,RMEG!$A:$BA,L$76,0))</f>
        <v>7.0330473364041453</v>
      </c>
      <c r="M84" s="72">
        <f>IF(VLOOKUP($B$8,RMEG!$A:$BA,M$76,0)=0,"-",VLOOKUP($B$8,RMEG!$A:$BA,M$76,0))</f>
        <v>7.1436061160965307</v>
      </c>
      <c r="N84" s="72">
        <f>IF(VLOOKUP($B$8,RMEG!$A:$BA,N$76,0)=0,"-",VLOOKUP($B$8,RMEG!$A:$BA,N$76,0))</f>
        <v>7.2077139017404432</v>
      </c>
      <c r="O84" s="72">
        <f>IF(VLOOKUP($B$8,RMEG!$A:$BA,O$76,0)=0,"-",VLOOKUP($B$8,RMEG!$A:$BA,O$76,0))</f>
        <v>7.3360342641943905</v>
      </c>
      <c r="P84" s="72">
        <f>IF(VLOOKUP($B$8,RMEG!$A:$BA,P$76,0)=0,"-",VLOOKUP($B$8,RMEG!$A:$BA,P$76,0))</f>
        <v>7.3710738732817696</v>
      </c>
      <c r="Q84" s="72">
        <f>IF(VLOOKUP($B$8,RMEG!$A:$BA,Q$76,0)=0,"-",VLOOKUP($B$8,RMEG!$A:$BA,Q$76,0))</f>
        <v>7.6020394884393623</v>
      </c>
      <c r="R84" s="72">
        <f>IF(VLOOKUP($B$8,RMEG!$A:$BA,R$76,0)=0,"-",VLOOKUP($B$8,RMEG!$A:$BA,R$76,0))</f>
        <v>7.4951136640325826</v>
      </c>
      <c r="S84" s="72">
        <f>IF(VLOOKUP($B$8,RMEG!$A:$BA,S$76,0)=0,"-",VLOOKUP($B$8,RMEG!$A:$BA,S$76,0))</f>
        <v>8.2251761365494485</v>
      </c>
      <c r="T84" s="72">
        <f>IF(VLOOKUP($B$8,RMEG!$A:$BA,T$76,0)=0,"-",VLOOKUP($B$8,RMEG!$A:$BA,T$76,0))</f>
        <v>8.2973611821482116</v>
      </c>
      <c r="U84" s="72">
        <f>IF(VLOOKUP($B$8,RMEG!$A:$BA,U$76,0)=0,"-",VLOOKUP($B$8,RMEG!$A:$BA,U$76,0))</f>
        <v>8.6654230471392193</v>
      </c>
      <c r="V84" s="63"/>
      <c r="W84" s="63"/>
      <c r="X84" s="63"/>
      <c r="Y84" s="63"/>
      <c r="Z84" s="63"/>
      <c r="AA84" s="63"/>
      <c r="AB84" s="63"/>
      <c r="AC84" s="62"/>
      <c r="AD84" s="62"/>
      <c r="AE84" s="62"/>
      <c r="AF84" s="62"/>
      <c r="AG84" s="62"/>
      <c r="AH84" s="62"/>
      <c r="AI84" s="62"/>
      <c r="AJ84" s="62"/>
      <c r="AK84" s="62"/>
      <c r="AL84" s="62"/>
      <c r="AM84" s="62"/>
      <c r="AN84" s="62"/>
      <c r="AO84" s="62"/>
      <c r="AP84" s="62"/>
      <c r="AQ84" s="62"/>
      <c r="AR84" s="62"/>
      <c r="AS84" s="62"/>
      <c r="AT84" s="62"/>
      <c r="AU84" s="62"/>
      <c r="AV84" s="62"/>
    </row>
    <row r="85" spans="1:48" x14ac:dyDescent="0.2">
      <c r="A85" s="62" t="s">
        <v>62</v>
      </c>
      <c r="B85" s="72">
        <f>IF(VLOOKUP($B$8,'indice de fréquentationG'!$A:$BB,B$76,0)=0,"-",VLOOKUP($B$8,'indice de fréquentationG'!$A:$BB,B$76,0))</f>
        <v>1.7931354880660944</v>
      </c>
      <c r="C85" s="72">
        <f>IF(VLOOKUP($B$8,'indice de fréquentationG'!$A:$BB,C$76,0)=0,"-",VLOOKUP($B$8,'indice de fréquentationG'!$A:$BB,C$76,0))</f>
        <v>1.2727084860007374</v>
      </c>
      <c r="D85" s="72">
        <f>IF(VLOOKUP($B$8,'indice de fréquentationG'!$A:$BB,D$76,0)=0,"-",VLOOKUP($B$8,'indice de fréquentationG'!$A:$BB,D$76,0))</f>
        <v>1.3390945961374976</v>
      </c>
      <c r="E85" s="72">
        <f>IF(VLOOKUP($B$8,'indice de fréquentationG'!$A:$BB,E$76,0)=0,"-",VLOOKUP($B$8,'indice de fréquentationG'!$A:$BB,E$76,0))</f>
        <v>1.1575176116470918</v>
      </c>
      <c r="F85" s="72">
        <f>IF(VLOOKUP($B$8,'indice de fréquentationG'!$A:$BB,F$76,0)=0,"-",VLOOKUP($B$8,'indice de fréquentationG'!$A:$BB,F$76,0))</f>
        <v>1.3199049852215126</v>
      </c>
      <c r="G85" s="72">
        <f>IF(VLOOKUP($B$8,'indice de fréquentationG'!$A:$BB,G$76,0)=0,"-",VLOOKUP($B$8,'indice de fréquentationG'!$A:$BB,G$76,0))</f>
        <v>1.5112503402821598</v>
      </c>
      <c r="H85" s="72">
        <f>IF(VLOOKUP($B$8,'indice de fréquentationG'!$A:$BB,H$76,0)=0,"-",VLOOKUP($B$8,'indice de fréquentationG'!$A:$BB,H$76,0))</f>
        <v>1.6656056004322644</v>
      </c>
      <c r="I85" s="72">
        <f>IF(VLOOKUP($B$8,'indice de fréquentationG'!$A:$BB,I$76,0)=0,"-",VLOOKUP($B$8,'indice de fréquentationG'!$A:$BB,I$76,0))</f>
        <v>1.6944175302702646</v>
      </c>
      <c r="J85" s="72">
        <f>IF(VLOOKUP($B$8,'indice de fréquentationG'!$A:$BB,J$76,0)=0,"-",VLOOKUP($B$8,'indice de fréquentationG'!$A:$BB,J$76,0))</f>
        <v>1.4902393865297474</v>
      </c>
      <c r="K85" s="72">
        <f>IF(VLOOKUP($B$8,'indice de fréquentationG'!$A:$BB,K$76,0)=0,"-",VLOOKUP($B$8,'indice de fréquentationG'!$A:$BB,K$76,0))</f>
        <v>1.5796069962254435</v>
      </c>
      <c r="L85" s="72">
        <f>IF(VLOOKUP($B$8,'indice de fréquentationG'!$A:$BB,L$76,0)=0,"-",VLOOKUP($B$8,'indice de fréquentationG'!$A:$BB,L$76,0))</f>
        <v>1.6904703784228508</v>
      </c>
      <c r="M85" s="72">
        <f>IF(VLOOKUP($B$8,'indice de fréquentationG'!$A:$BB,M$76,0)=0,"-",VLOOKUP($B$8,'indice de fréquentationG'!$A:$BB,M$76,0))</f>
        <v>1.6526779084822192</v>
      </c>
      <c r="N85" s="72">
        <f>IF(VLOOKUP($B$8,'indice de fréquentationG'!$A:$BB,N$76,0)=0,"-",VLOOKUP($B$8,'indice de fréquentationG'!$A:$BB,N$76,0))</f>
        <v>1.6981536647570463</v>
      </c>
      <c r="O85" s="72">
        <f>IF(VLOOKUP($B$8,'indice de fréquentationG'!$A:$BB,O$76,0)=0,"-",VLOOKUP($B$8,'indice de fréquentationG'!$A:$BB,O$76,0))</f>
        <v>1.577406525127065</v>
      </c>
      <c r="P85" s="72">
        <f>IF(VLOOKUP($B$8,'indice de fréquentationG'!$A:$BB,P$76,0)=0,"-",VLOOKUP($B$8,'indice de fréquentationG'!$A:$BB,P$76,0))</f>
        <v>1.5099969626105356</v>
      </c>
      <c r="Q85" s="72">
        <f>IF(VLOOKUP($B$8,'indice de fréquentationG'!$A:$BB,Q$76,0)=0,"-",VLOOKUP($B$8,'indice de fréquentationG'!$A:$BB,Q$76,0))</f>
        <v>1.552629256920727</v>
      </c>
      <c r="R85" s="72">
        <f>IF(VLOOKUP($B$8,'indice de fréquentationG'!$A:$BB,R$76,0)=0,"-",VLOOKUP($B$8,'indice de fréquentationG'!$A:$BB,R$76,0))</f>
        <v>0.13141593982235755</v>
      </c>
      <c r="S85" s="72">
        <f>IF(VLOOKUP($B$8,'indice de fréquentationG'!$A:$BB,S$76,0)=0,"-",VLOOKUP($B$8,'indice de fréquentationG'!$A:$BB,S$76,0))</f>
        <v>0.270555163525728</v>
      </c>
      <c r="T85" s="72">
        <f>IF(VLOOKUP($B$8,'indice de fréquentationG'!$A:$BB,T$76,0)=0,"-",VLOOKUP($B$8,'indice de fréquentationG'!$A:$BB,T$76,0))</f>
        <v>0.81827308531137366</v>
      </c>
      <c r="U85" s="72">
        <f>IF(VLOOKUP($B$8,'indice de fréquentationG'!$A:$BB,U$76,0)=0,"-",VLOOKUP($B$8,'indice de fréquentationG'!$A:$BB,U$76,0))</f>
        <v>1.2073821896499439</v>
      </c>
      <c r="V85" s="63"/>
      <c r="W85" s="63"/>
      <c r="X85" s="63"/>
      <c r="Y85" s="63"/>
      <c r="Z85" s="63"/>
      <c r="AA85" s="63"/>
      <c r="AB85" s="63"/>
      <c r="AC85" s="62"/>
      <c r="AD85" s="62"/>
      <c r="AE85" s="62"/>
      <c r="AF85" s="62"/>
      <c r="AG85" s="62"/>
      <c r="AH85" s="62"/>
      <c r="AI85" s="62"/>
      <c r="AJ85" s="62"/>
      <c r="AK85" s="62"/>
      <c r="AL85" s="62"/>
      <c r="AM85" s="62"/>
      <c r="AN85" s="62"/>
      <c r="AO85" s="62"/>
      <c r="AP85" s="62"/>
      <c r="AQ85" s="62"/>
      <c r="AR85" s="62"/>
      <c r="AS85" s="62"/>
      <c r="AT85" s="62"/>
      <c r="AU85" s="62"/>
      <c r="AV85" s="62"/>
    </row>
    <row r="86" spans="1:48" x14ac:dyDescent="0.2">
      <c r="A86" s="62" t="s">
        <v>66</v>
      </c>
      <c r="B86" s="71">
        <f>IF(VLOOKUP($B$8,tmofG!$A:$BB,B$76,0)=0,"-",VLOOKUP($B$8,tmofG!$A:$BB,B$76,0))</f>
        <v>19.026399027118401</v>
      </c>
      <c r="C86" s="71">
        <f>IF(VLOOKUP($B$8,tmofG!$A:$BB,C$76,0)=0,"-",VLOOKUP($B$8,tmofG!$A:$BB,C$76,0))</f>
        <v>17.719380905562986</v>
      </c>
      <c r="D86" s="71">
        <f>IF(VLOOKUP($B$8,tmofG!$A:$BB,D$76,0)=0,"-",VLOOKUP($B$8,tmofG!$A:$BB,D$76,0))</f>
        <v>17.782806773595958</v>
      </c>
      <c r="E86" s="71">
        <f>IF(VLOOKUP($B$8,tmofG!$A:$BB,E$76,0)=0,"-",VLOOKUP($B$8,tmofG!$A:$BB,E$76,0))</f>
        <v>17.061188424531966</v>
      </c>
      <c r="F86" s="71">
        <f>IF(VLOOKUP($B$8,tmofG!$A:$BB,F$76,0)=0,"-",VLOOKUP($B$8,tmofG!$A:$BB,F$76,0))</f>
        <v>17.016311581890676</v>
      </c>
      <c r="G86" s="71">
        <f>IF(VLOOKUP($B$8,tmofG!$A:$BB,G$76,0)=0,"-",VLOOKUP($B$8,tmofG!$A:$BB,G$76,0))</f>
        <v>17.365842606071109</v>
      </c>
      <c r="H86" s="71">
        <f>IF(VLOOKUP($B$8,tmofG!$A:$BB,H$76,0)=0,"-",VLOOKUP($B$8,tmofG!$A:$BB,H$76,0))</f>
        <v>18.350725658868843</v>
      </c>
      <c r="I86" s="71">
        <f>IF(VLOOKUP($B$8,tmofG!$A:$BB,I$76,0)=0,"-",VLOOKUP($B$8,tmofG!$A:$BB,I$76,0))</f>
        <v>17.564177656358478</v>
      </c>
      <c r="J86" s="71">
        <f>IF(VLOOKUP($B$8,tmofG!$A:$BB,J$76,0)=0,"-",VLOOKUP($B$8,tmofG!$A:$BB,J$76,0))</f>
        <v>15.849154693118642</v>
      </c>
      <c r="K86" s="71">
        <f>IF(VLOOKUP($B$8,tmofG!$A:$BB,K$76,0)=0,"-",VLOOKUP($B$8,tmofG!$A:$BB,K$76,0))</f>
        <v>14.973491836458082</v>
      </c>
      <c r="L86" s="71">
        <f>IF(VLOOKUP($B$8,tmofG!$A:$BB,L$76,0)=0,"-",VLOOKUP($B$8,tmofG!$A:$BB,L$76,0))</f>
        <v>14.778266391932107</v>
      </c>
      <c r="M86" s="71">
        <f>IF(VLOOKUP($B$8,tmofG!$A:$BB,M$76,0)=0,"-",VLOOKUP($B$8,tmofG!$A:$BB,M$76,0))</f>
        <v>13.819843619022523</v>
      </c>
      <c r="N86" s="71">
        <f>IF(VLOOKUP($B$8,tmofG!$A:$BB,N$76,0)=0,"-",VLOOKUP($B$8,tmofG!$A:$BB,N$76,0))</f>
        <v>14.174708464031669</v>
      </c>
      <c r="O86" s="71">
        <f>IF(VLOOKUP($B$8,tmofG!$A:$BB,O$76,0)=0,"-",VLOOKUP($B$8,tmofG!$A:$BB,O$76,0))</f>
        <v>13.034653419631944</v>
      </c>
      <c r="P86" s="71">
        <f>IF(VLOOKUP($B$8,tmofG!$A:$BB,P$76,0)=0,"-",VLOOKUP($B$8,tmofG!$A:$BB,P$76,0))</f>
        <v>12.055145319482703</v>
      </c>
      <c r="Q86" s="71">
        <f>IF(VLOOKUP($B$8,tmofG!$A:$BB,Q$76,0)=0,"-",VLOOKUP($B$8,tmofG!$A:$BB,Q$76,0))</f>
        <v>12.78635867756873</v>
      </c>
      <c r="R86" s="71">
        <f>IF(VLOOKUP($B$8,tmofG!$A:$BB,R$76,0)=0,"-",VLOOKUP($B$8,tmofG!$A:$BB,R$76,0))</f>
        <v>8.7908987335244841</v>
      </c>
      <c r="S86" s="71">
        <f>IF(VLOOKUP($B$8,tmofG!$A:$BB,S$76,0)=0,"-",VLOOKUP($B$8,tmofG!$A:$BB,S$76,0))</f>
        <v>11.801290244131318</v>
      </c>
      <c r="T86" s="71">
        <f>IF(VLOOKUP($B$8,tmofG!$A:$BB,T$76,0)=0,"-",VLOOKUP($B$8,tmofG!$A:$BB,T$76,0))</f>
        <v>10.16177840420375</v>
      </c>
      <c r="U86" s="71">
        <f>IF(VLOOKUP($B$8,tmofG!$A:$BB,U$76,0)=0,"-",VLOOKUP($B$8,tmofG!$A:$BB,U$76,0))</f>
        <v>12.117911940791052</v>
      </c>
      <c r="V86" s="63"/>
      <c r="W86" s="63"/>
      <c r="X86" s="63"/>
      <c r="Y86" s="63"/>
      <c r="Z86" s="63"/>
      <c r="AA86" s="63"/>
      <c r="AB86" s="63"/>
      <c r="AC86" s="62"/>
      <c r="AD86" s="62"/>
      <c r="AE86" s="62"/>
      <c r="AF86" s="62"/>
      <c r="AG86" s="62"/>
      <c r="AH86" s="62"/>
      <c r="AI86" s="62"/>
      <c r="AJ86" s="62"/>
      <c r="AK86" s="62"/>
      <c r="AL86" s="62"/>
      <c r="AM86" s="62"/>
      <c r="AN86" s="62"/>
      <c r="AO86" s="62"/>
      <c r="AP86" s="62"/>
      <c r="AQ86" s="62"/>
      <c r="AR86" s="62"/>
      <c r="AS86" s="62"/>
      <c r="AT86" s="62"/>
      <c r="AU86" s="62"/>
      <c r="AV86" s="62"/>
    </row>
  </sheetData>
  <mergeCells count="1">
    <mergeCell ref="E5:I5"/>
  </mergeCells>
  <hyperlinks>
    <hyperlink ref="A2" location="Sommaire!A1" display="Retour au menu &quot;Exploitation des films&quot;" xr:uid="{00000000-0004-0000-0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établissements!$A$8:$A$20</xm:f>
          </x14:formula1>
          <xm:sqref>E5:I5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U21"/>
  <sheetViews>
    <sheetView workbookViewId="0"/>
  </sheetViews>
  <sheetFormatPr baseColWidth="10" defaultColWidth="5.5703125" defaultRowHeight="12" x14ac:dyDescent="0.2"/>
  <cols>
    <col min="1" max="1" width="29.85546875" style="47" customWidth="1"/>
    <col min="2" max="2" width="5" style="47" bestFit="1" customWidth="1"/>
    <col min="3" max="16" width="5" style="48" bestFit="1" customWidth="1"/>
    <col min="17" max="17" width="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85</v>
      </c>
    </row>
    <row r="6" spans="1:21" ht="3" customHeight="1" x14ac:dyDescent="0.2"/>
    <row r="7" spans="1:21" s="49" customFormat="1" x14ac:dyDescent="0.2">
      <c r="A7" s="5"/>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96">
        <v>0.70067040167693528</v>
      </c>
      <c r="C8" s="96">
        <v>0.5579112359896472</v>
      </c>
      <c r="D8" s="96">
        <v>0.61372211595264581</v>
      </c>
      <c r="E8" s="96">
        <v>0.5587271859447166</v>
      </c>
      <c r="F8" s="96">
        <v>0.57875844220948391</v>
      </c>
      <c r="G8" s="96">
        <v>0.57726823057882748</v>
      </c>
      <c r="H8" s="96">
        <v>0.56454501093629894</v>
      </c>
      <c r="I8" s="96">
        <v>0.60381145107948531</v>
      </c>
      <c r="J8" s="96">
        <v>0.52642807604769937</v>
      </c>
      <c r="K8" s="96">
        <v>0.51655474221823483</v>
      </c>
      <c r="L8" s="96">
        <v>0.56779887197221601</v>
      </c>
      <c r="M8" s="96">
        <v>0.58186976653310718</v>
      </c>
      <c r="N8" s="96">
        <v>0.61456376130142809</v>
      </c>
      <c r="O8" s="96">
        <v>0.59240196904286835</v>
      </c>
      <c r="P8" s="96">
        <v>0.61490058912750323</v>
      </c>
      <c r="Q8" s="96">
        <v>0.62410608512980903</v>
      </c>
      <c r="R8" s="96">
        <v>0.34327349134707619</v>
      </c>
      <c r="S8" s="96">
        <v>0.38053593319003709</v>
      </c>
      <c r="T8" s="96">
        <v>0.5576414343556626</v>
      </c>
      <c r="U8" s="96">
        <v>0.6116487885712707</v>
      </c>
    </row>
    <row r="9" spans="1:21" x14ac:dyDescent="0.2">
      <c r="A9" s="7" t="s">
        <v>73</v>
      </c>
      <c r="B9" s="96">
        <v>0.48823279045829387</v>
      </c>
      <c r="C9" s="96">
        <v>0.46355174846681257</v>
      </c>
      <c r="D9" s="96">
        <v>0.48840664012435275</v>
      </c>
      <c r="E9" s="96">
        <v>0.42310371123892115</v>
      </c>
      <c r="F9" s="96">
        <v>0.45290154063242327</v>
      </c>
      <c r="G9" s="96">
        <v>0.46583361281156022</v>
      </c>
      <c r="H9" s="96">
        <v>0.42952034578298665</v>
      </c>
      <c r="I9" s="96">
        <v>0.50025500938629364</v>
      </c>
      <c r="J9" s="96">
        <v>0.49482049148275609</v>
      </c>
      <c r="K9" s="96">
        <v>0.42803168935194913</v>
      </c>
      <c r="L9" s="96">
        <v>0.47899112302933061</v>
      </c>
      <c r="M9" s="96">
        <v>0.50108474661181934</v>
      </c>
      <c r="N9" s="96">
        <v>0.50191900651404608</v>
      </c>
      <c r="O9" s="96">
        <v>0.4937093046071464</v>
      </c>
      <c r="P9" s="96">
        <v>0.51686923619644276</v>
      </c>
      <c r="Q9" s="96">
        <v>0.54061572416403536</v>
      </c>
      <c r="R9" s="96">
        <v>0.27026854958453994</v>
      </c>
      <c r="S9" s="96">
        <v>0.28754204349840873</v>
      </c>
      <c r="T9" s="96">
        <v>0.38166799099917759</v>
      </c>
      <c r="U9" s="96">
        <v>0.43479483051095114</v>
      </c>
    </row>
    <row r="10" spans="1:21" x14ac:dyDescent="0.2">
      <c r="A10" s="7" t="s">
        <v>1</v>
      </c>
      <c r="B10" s="96">
        <v>0.6786850621127446</v>
      </c>
      <c r="C10" s="96">
        <v>0.56667664711288401</v>
      </c>
      <c r="D10" s="96">
        <v>0.58986746987603944</v>
      </c>
      <c r="E10" s="96">
        <v>0.57112020740079439</v>
      </c>
      <c r="F10" s="96">
        <v>0.54491677202918831</v>
      </c>
      <c r="G10" s="96">
        <v>0.54361142205767155</v>
      </c>
      <c r="H10" s="96">
        <v>0.53292782116272297</v>
      </c>
      <c r="I10" s="96">
        <v>0.5968125900297363</v>
      </c>
      <c r="J10" s="96">
        <v>0.56230988910155488</v>
      </c>
      <c r="K10" s="96">
        <v>0.51351792250419304</v>
      </c>
      <c r="L10" s="96">
        <v>0.58237607187538165</v>
      </c>
      <c r="M10" s="96">
        <v>0.58450661322460129</v>
      </c>
      <c r="N10" s="96">
        <v>0.6353583822322264</v>
      </c>
      <c r="O10" s="96">
        <v>0.61522752385706803</v>
      </c>
      <c r="P10" s="96">
        <v>0.60063307019410472</v>
      </c>
      <c r="Q10" s="96">
        <v>0.66481061164928845</v>
      </c>
      <c r="R10" s="96">
        <v>0.43926715614162687</v>
      </c>
      <c r="S10" s="96">
        <v>0.47702153841889522</v>
      </c>
      <c r="T10" s="96">
        <v>0.54645339502153789</v>
      </c>
      <c r="U10" s="96">
        <v>0.59907854591924381</v>
      </c>
    </row>
    <row r="11" spans="1:21" x14ac:dyDescent="0.2">
      <c r="A11" s="7" t="s">
        <v>74</v>
      </c>
      <c r="B11" s="96">
        <v>0.4277913625634881</v>
      </c>
      <c r="C11" s="96">
        <v>0.39413632404660948</v>
      </c>
      <c r="D11" s="96">
        <v>0.40253801919942506</v>
      </c>
      <c r="E11" s="96">
        <v>0.37232891312778638</v>
      </c>
      <c r="F11" s="96">
        <v>0.41732407585721487</v>
      </c>
      <c r="G11" s="96">
        <v>0.36488745511708021</v>
      </c>
      <c r="H11" s="96">
        <v>0.38042217767957631</v>
      </c>
      <c r="I11" s="96">
        <v>0.39757692057874039</v>
      </c>
      <c r="J11" s="96">
        <v>0.39151770266302477</v>
      </c>
      <c r="K11" s="96">
        <v>0.35608122968089967</v>
      </c>
      <c r="L11" s="96">
        <v>0.37786053239224016</v>
      </c>
      <c r="M11" s="96">
        <v>0.3992406225891989</v>
      </c>
      <c r="N11" s="96">
        <v>0.41745094263152838</v>
      </c>
      <c r="O11" s="96">
        <v>0.44134253915112454</v>
      </c>
      <c r="P11" s="96">
        <v>0.43943232056423048</v>
      </c>
      <c r="Q11" s="96">
        <v>0.45898955552187637</v>
      </c>
      <c r="R11" s="96">
        <v>0.23056137028271159</v>
      </c>
      <c r="S11" s="96">
        <v>0.29793864282179056</v>
      </c>
      <c r="T11" s="96">
        <v>0.32688819732569396</v>
      </c>
      <c r="U11" s="96">
        <v>0.39497995011173015</v>
      </c>
    </row>
    <row r="12" spans="1:21" x14ac:dyDescent="0.2">
      <c r="A12" s="7" t="s">
        <v>5</v>
      </c>
      <c r="B12" s="96">
        <v>0.77981626422048289</v>
      </c>
      <c r="C12" s="96">
        <v>0.51330714531482968</v>
      </c>
      <c r="D12" s="96">
        <v>0.5168281913063425</v>
      </c>
      <c r="E12" s="96">
        <v>0.55462495699048053</v>
      </c>
      <c r="F12" s="96">
        <v>0.5640841839660512</v>
      </c>
      <c r="G12" s="96">
        <v>0.70769296937722215</v>
      </c>
      <c r="H12" s="96">
        <v>0.77858125931872924</v>
      </c>
      <c r="I12" s="96">
        <v>0.87422582865007459</v>
      </c>
      <c r="J12" s="96">
        <v>1.0082148182130979</v>
      </c>
      <c r="K12" s="96">
        <v>0.9616125702488818</v>
      </c>
      <c r="L12" s="96">
        <v>0.59695492602362654</v>
      </c>
      <c r="M12" s="96">
        <v>0.58159192567955043</v>
      </c>
      <c r="N12" s="96">
        <v>0.68443628856520244</v>
      </c>
      <c r="O12" s="96">
        <v>0.65289023970638838</v>
      </c>
      <c r="P12" s="96">
        <v>0.58913006078678742</v>
      </c>
      <c r="Q12" s="96">
        <v>0.79532916618878313</v>
      </c>
      <c r="R12" s="96">
        <v>0.31839660511526552</v>
      </c>
      <c r="S12" s="96">
        <v>0.54454065833237753</v>
      </c>
      <c r="T12" s="96">
        <v>0.4758773941965822</v>
      </c>
      <c r="U12" s="96">
        <v>0.72572255992659707</v>
      </c>
    </row>
    <row r="13" spans="1:21" x14ac:dyDescent="0.2">
      <c r="A13" s="7" t="s">
        <v>77</v>
      </c>
      <c r="B13" s="96">
        <v>0.30194769179151254</v>
      </c>
      <c r="C13" s="96">
        <v>0.2493282163933547</v>
      </c>
      <c r="D13" s="96">
        <v>0.26501633944265951</v>
      </c>
      <c r="E13" s="96">
        <v>0.26630027880430984</v>
      </c>
      <c r="F13" s="96">
        <v>0.24600158207861986</v>
      </c>
      <c r="G13" s="96">
        <v>0.2498020637587563</v>
      </c>
      <c r="H13" s="96">
        <v>0.25947077282635311</v>
      </c>
      <c r="I13" s="96">
        <v>0.29362641774920034</v>
      </c>
      <c r="J13" s="96">
        <v>0.26504597695471743</v>
      </c>
      <c r="K13" s="96">
        <v>0.26619884089101653</v>
      </c>
      <c r="L13" s="96">
        <v>0.27840649682490509</v>
      </c>
      <c r="M13" s="96">
        <v>0.26959198319411937</v>
      </c>
      <c r="N13" s="96">
        <v>0.29449878380352307</v>
      </c>
      <c r="O13" s="96">
        <v>0.28630295323694555</v>
      </c>
      <c r="P13" s="96">
        <v>0.31951778356571731</v>
      </c>
      <c r="Q13" s="96">
        <v>0.2946670825327089</v>
      </c>
      <c r="R13" s="96">
        <v>0.23349384633514522</v>
      </c>
      <c r="S13" s="96">
        <v>0.25293287879739446</v>
      </c>
      <c r="T13" s="96">
        <v>0.26248197933418621</v>
      </c>
      <c r="U13" s="96">
        <v>0.27039431298482913</v>
      </c>
    </row>
    <row r="14" spans="1:21" x14ac:dyDescent="0.2">
      <c r="A14" s="7" t="s">
        <v>78</v>
      </c>
      <c r="B14" s="96">
        <v>0.33082315758889863</v>
      </c>
      <c r="C14" s="96">
        <v>0.30188850619455654</v>
      </c>
      <c r="D14" s="96">
        <v>0.31208903473977606</v>
      </c>
      <c r="E14" s="96">
        <v>0.28334556969717872</v>
      </c>
      <c r="F14" s="96">
        <v>0.30658710566469732</v>
      </c>
      <c r="G14" s="96">
        <v>0.27927488457577593</v>
      </c>
      <c r="H14" s="96">
        <v>0.27546748658516756</v>
      </c>
      <c r="I14" s="96">
        <v>0.31887882057877182</v>
      </c>
      <c r="J14" s="96">
        <v>0.27637741216508088</v>
      </c>
      <c r="K14" s="96">
        <v>0.26969455079404969</v>
      </c>
      <c r="L14" s="96">
        <v>0.30030434875443673</v>
      </c>
      <c r="M14" s="96">
        <v>0.28953667706346975</v>
      </c>
      <c r="N14" s="96">
        <v>0.31239469746616932</v>
      </c>
      <c r="O14" s="96">
        <v>0.3108946342312689</v>
      </c>
      <c r="P14" s="96">
        <v>0.31247255030459514</v>
      </c>
      <c r="Q14" s="96">
        <v>0.32277885359231723</v>
      </c>
      <c r="R14" s="96">
        <v>0.22234212216325774</v>
      </c>
      <c r="S14" s="96">
        <v>0.28510415691453106</v>
      </c>
      <c r="T14" s="96">
        <v>0.28610622477789766</v>
      </c>
      <c r="U14" s="96">
        <v>0.30897344298429313</v>
      </c>
    </row>
    <row r="15" spans="1:21" x14ac:dyDescent="0.2">
      <c r="A15" s="7" t="s">
        <v>2</v>
      </c>
      <c r="B15" s="96">
        <v>0.42000774482413944</v>
      </c>
      <c r="C15" s="96">
        <v>0.37182506320435132</v>
      </c>
      <c r="D15" s="96">
        <v>0.38966552050813602</v>
      </c>
      <c r="E15" s="96">
        <v>0.36936543050595844</v>
      </c>
      <c r="F15" s="96">
        <v>0.37483473494902481</v>
      </c>
      <c r="G15" s="96">
        <v>0.3799313484763977</v>
      </c>
      <c r="H15" s="96">
        <v>0.37207260035202505</v>
      </c>
      <c r="I15" s="96">
        <v>0.36714679249198839</v>
      </c>
      <c r="J15" s="96">
        <v>0.38530311983953819</v>
      </c>
      <c r="K15" s="96">
        <v>0.40172968488723737</v>
      </c>
      <c r="L15" s="96">
        <v>0.40176660684962628</v>
      </c>
      <c r="M15" s="96">
        <v>0.38898659223960791</v>
      </c>
      <c r="N15" s="96">
        <v>0.38402509076686642</v>
      </c>
      <c r="O15" s="96">
        <v>0.40006352837783316</v>
      </c>
      <c r="P15" s="96">
        <v>0.38768893240301222</v>
      </c>
      <c r="Q15" s="96">
        <v>0.38443533830286786</v>
      </c>
      <c r="R15" s="96">
        <v>0.25455693365060644</v>
      </c>
      <c r="S15" s="96">
        <v>0.29493042493390059</v>
      </c>
      <c r="T15" s="96">
        <v>0.38801947507386192</v>
      </c>
      <c r="U15" s="96">
        <v>0.38280027559899155</v>
      </c>
    </row>
    <row r="16" spans="1:21" x14ac:dyDescent="0.2">
      <c r="A16" s="7" t="s">
        <v>75</v>
      </c>
      <c r="B16" s="96">
        <v>0.45406946712331786</v>
      </c>
      <c r="C16" s="96">
        <v>0.44199005156767013</v>
      </c>
      <c r="D16" s="96">
        <v>0.47232205267239719</v>
      </c>
      <c r="E16" s="96">
        <v>0.46540926427886231</v>
      </c>
      <c r="F16" s="96">
        <v>0.49570769958254746</v>
      </c>
      <c r="G16" s="96">
        <v>0.49865177365814822</v>
      </c>
      <c r="H16" s="96">
        <v>0.51931800181019772</v>
      </c>
      <c r="I16" s="96">
        <v>0.48512475583824111</v>
      </c>
      <c r="J16" s="96">
        <v>0.50904686669136012</v>
      </c>
      <c r="K16" s="96">
        <v>0.4664474486163529</v>
      </c>
      <c r="L16" s="96">
        <v>0.48860971040957935</v>
      </c>
      <c r="M16" s="96">
        <v>0.49875011556646409</v>
      </c>
      <c r="N16" s="96">
        <v>0.4640074504300839</v>
      </c>
      <c r="O16" s="96">
        <v>0.51394129046960912</v>
      </c>
      <c r="P16" s="96">
        <v>0.5287317368182094</v>
      </c>
      <c r="Q16" s="96">
        <v>0.50909750982977431</v>
      </c>
      <c r="R16" s="96">
        <v>0.35387864608513819</v>
      </c>
      <c r="S16" s="96">
        <v>0.47326748940174557</v>
      </c>
      <c r="T16" s="96">
        <v>0.49293763768603255</v>
      </c>
      <c r="U16" s="96">
        <v>0.56873539961263886</v>
      </c>
    </row>
    <row r="17" spans="1:21" x14ac:dyDescent="0.2">
      <c r="A17" s="7" t="s">
        <v>79</v>
      </c>
      <c r="B17" s="96">
        <v>0.58398323461865409</v>
      </c>
      <c r="C17" s="96">
        <v>0.50331665997215358</v>
      </c>
      <c r="D17" s="96">
        <v>0.5058558220632462</v>
      </c>
      <c r="E17" s="96">
        <v>0.50291563730764888</v>
      </c>
      <c r="F17" s="96">
        <v>0.49169559025756349</v>
      </c>
      <c r="G17" s="96">
        <v>0.505143540999342</v>
      </c>
      <c r="H17" s="96">
        <v>0.49782516092350904</v>
      </c>
      <c r="I17" s="96">
        <v>0.53385789798339878</v>
      </c>
      <c r="J17" s="96">
        <v>0.50551734273146831</v>
      </c>
      <c r="K17" s="96">
        <v>0.46890972550444193</v>
      </c>
      <c r="L17" s="96">
        <v>0.51151178091167759</v>
      </c>
      <c r="M17" s="96">
        <v>0.53344828776284603</v>
      </c>
      <c r="N17" s="96">
        <v>0.53769491524325219</v>
      </c>
      <c r="O17" s="96">
        <v>0.53777301339448103</v>
      </c>
      <c r="P17" s="96">
        <v>0.55132644524922625</v>
      </c>
      <c r="Q17" s="96">
        <v>0.57926711204216785</v>
      </c>
      <c r="R17" s="96">
        <v>0.44033860247409112</v>
      </c>
      <c r="S17" s="96">
        <v>0.35858182831012614</v>
      </c>
      <c r="T17" s="96">
        <v>0.50410185424778597</v>
      </c>
      <c r="U17" s="96">
        <v>0.51077957023656773</v>
      </c>
    </row>
    <row r="18" spans="1:21" x14ac:dyDescent="0.2">
      <c r="A18" s="7" t="s">
        <v>80</v>
      </c>
      <c r="B18" s="96">
        <v>0.59115573325078719</v>
      </c>
      <c r="C18" s="96">
        <v>0.48455673649240272</v>
      </c>
      <c r="D18" s="96">
        <v>0.50361450643893668</v>
      </c>
      <c r="E18" s="96">
        <v>0.51581735045091337</v>
      </c>
      <c r="F18" s="96">
        <v>0.51473494193452318</v>
      </c>
      <c r="G18" s="96">
        <v>0.50376456761961808</v>
      </c>
      <c r="H18" s="96">
        <v>0.50723434291981007</v>
      </c>
      <c r="I18" s="96">
        <v>0.51777568985912781</v>
      </c>
      <c r="J18" s="96">
        <v>0.49472350448453328</v>
      </c>
      <c r="K18" s="96">
        <v>0.47011494686440192</v>
      </c>
      <c r="L18" s="96">
        <v>0.4945465470922325</v>
      </c>
      <c r="M18" s="96">
        <v>0.46488133768636491</v>
      </c>
      <c r="N18" s="96">
        <v>0.49331063336806336</v>
      </c>
      <c r="O18" s="96">
        <v>0.4932010805061014</v>
      </c>
      <c r="P18" s="96">
        <v>0.49090555444490236</v>
      </c>
      <c r="Q18" s="96">
        <v>0.53414613466178751</v>
      </c>
      <c r="R18" s="96">
        <v>0.29698075264456181</v>
      </c>
      <c r="S18" s="96">
        <v>0.33580379410425198</v>
      </c>
      <c r="T18" s="96">
        <v>0.44142078909876864</v>
      </c>
      <c r="U18" s="96">
        <v>0.50308986631106811</v>
      </c>
    </row>
    <row r="19" spans="1:21" x14ac:dyDescent="0.2">
      <c r="A19" s="7" t="s">
        <v>3</v>
      </c>
      <c r="B19" s="96">
        <v>0.49993145581189502</v>
      </c>
      <c r="C19" s="96">
        <v>0.3681908491946918</v>
      </c>
      <c r="D19" s="96">
        <v>0.45099017397063257</v>
      </c>
      <c r="E19" s="96">
        <v>0.45188824644148662</v>
      </c>
      <c r="F19" s="96">
        <v>0.45078318139432444</v>
      </c>
      <c r="G19" s="96">
        <v>0.45937362822807726</v>
      </c>
      <c r="H19" s="96">
        <v>0.47576835797275752</v>
      </c>
      <c r="I19" s="96">
        <v>0.48514751789899474</v>
      </c>
      <c r="J19" s="96">
        <v>0.46005527619488507</v>
      </c>
      <c r="K19" s="96">
        <v>0.45016475283505902</v>
      </c>
      <c r="L19" s="96">
        <v>0.48853230537217113</v>
      </c>
      <c r="M19" s="96">
        <v>0.53612045948273268</v>
      </c>
      <c r="N19" s="96">
        <v>0.51188575845189943</v>
      </c>
      <c r="O19" s="96">
        <v>0.51680540097673988</v>
      </c>
      <c r="P19" s="96">
        <v>0.5047223367932363</v>
      </c>
      <c r="Q19" s="96">
        <v>0.54018103183250121</v>
      </c>
      <c r="R19" s="96">
        <v>0.3362563812089488</v>
      </c>
      <c r="S19" s="96">
        <v>0.40437325350013742</v>
      </c>
      <c r="T19" s="96">
        <v>0.48233501901425646</v>
      </c>
      <c r="U19" s="96">
        <v>0.47527942723216765</v>
      </c>
    </row>
    <row r="20" spans="1:21" x14ac:dyDescent="0.2">
      <c r="A20" s="7" t="s">
        <v>4</v>
      </c>
      <c r="B20" s="96">
        <v>0.5717896873920093</v>
      </c>
      <c r="C20" s="96">
        <v>0.48499893893236884</v>
      </c>
      <c r="D20" s="96">
        <v>0.52832760666048972</v>
      </c>
      <c r="E20" s="96">
        <v>0.51558223235487044</v>
      </c>
      <c r="F20" s="96">
        <v>0.52542754840807004</v>
      </c>
      <c r="G20" s="96">
        <v>0.47809252896289434</v>
      </c>
      <c r="H20" s="96">
        <v>0.49794802276135025</v>
      </c>
      <c r="I20" s="96">
        <v>0.50682639503335314</v>
      </c>
      <c r="J20" s="96">
        <v>0.49342485959697985</v>
      </c>
      <c r="K20" s="96">
        <v>0.46083384840532554</v>
      </c>
      <c r="L20" s="96">
        <v>0.49268733062055642</v>
      </c>
      <c r="M20" s="96">
        <v>0.47040607000263235</v>
      </c>
      <c r="N20" s="96">
        <v>0.45611142099182184</v>
      </c>
      <c r="O20" s="96">
        <v>0.42617075960459477</v>
      </c>
      <c r="P20" s="96">
        <v>0.44336411395827702</v>
      </c>
      <c r="Q20" s="96">
        <v>0.4709793171053766</v>
      </c>
      <c r="R20" s="96">
        <v>0.28634175964054354</v>
      </c>
      <c r="S20" s="96">
        <v>0.34552749363456059</v>
      </c>
      <c r="T20" s="96">
        <v>0.40304876233901826</v>
      </c>
      <c r="U20" s="96">
        <v>0.43250972065510201</v>
      </c>
    </row>
    <row r="21" spans="1:21" s="49" customFormat="1" x14ac:dyDescent="0.2">
      <c r="A21" s="50" t="s">
        <v>0</v>
      </c>
      <c r="B21" s="102">
        <v>0.50056179534622924</v>
      </c>
      <c r="C21" s="102">
        <v>0.42854287710222616</v>
      </c>
      <c r="D21" s="102">
        <v>0.45549251453781781</v>
      </c>
      <c r="E21" s="102">
        <v>0.43711692617337827</v>
      </c>
      <c r="F21" s="102">
        <v>0.44388289264134423</v>
      </c>
      <c r="G21" s="102">
        <v>0.43885320401965983</v>
      </c>
      <c r="H21" s="102">
        <v>0.43835361655638178</v>
      </c>
      <c r="I21" s="102">
        <v>0.46057649136476259</v>
      </c>
      <c r="J21" s="102">
        <v>0.44040761902819059</v>
      </c>
      <c r="K21" s="102">
        <v>0.4236976456914468</v>
      </c>
      <c r="L21" s="102">
        <v>0.45072219905394384</v>
      </c>
      <c r="M21" s="102">
        <v>0.45108993638723183</v>
      </c>
      <c r="N21" s="102">
        <v>0.46107142631342912</v>
      </c>
      <c r="O21" s="102">
        <v>0.46035778911427849</v>
      </c>
      <c r="P21" s="102">
        <v>0.46608116584293358</v>
      </c>
      <c r="Q21" s="102">
        <v>0.48146873569484266</v>
      </c>
      <c r="R21" s="102">
        <v>0.30401938637527526</v>
      </c>
      <c r="S21" s="102">
        <v>0.34083823663416379</v>
      </c>
      <c r="T21" s="102">
        <v>0.42282513271998862</v>
      </c>
      <c r="U21" s="102">
        <v>0.45239804636006375</v>
      </c>
    </row>
  </sheetData>
  <phoneticPr fontId="21" type="noConversion"/>
  <hyperlinks>
    <hyperlink ref="A2" location="Sommaire!A1" display="Retour au menu &quot;Exploitation des films&quot;" xr:uid="{00000000-0004-0000-1D00-000000000000}"/>
  </hyperlinks>
  <pageMargins left="0.78740157499999996" right="0.78740157499999996" top="0.984251969" bottom="0.984251969" header="0.4921259845" footer="0.492125984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21"/>
  <sheetViews>
    <sheetView workbookViewId="0"/>
  </sheetViews>
  <sheetFormatPr baseColWidth="10" defaultColWidth="5.5703125" defaultRowHeight="12" x14ac:dyDescent="0.2"/>
  <cols>
    <col min="1" max="1" width="29.85546875" style="47" customWidth="1"/>
    <col min="2" max="2" width="5" style="47" bestFit="1" customWidth="1"/>
    <col min="3" max="16" width="5" style="48" bestFit="1" customWidth="1"/>
    <col min="17" max="17" width="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row>
    <row r="2" spans="1:21" s="40" customFormat="1" ht="12.75" x14ac:dyDescent="0.2">
      <c r="A2" s="38" t="s">
        <v>32</v>
      </c>
      <c r="B2" s="39"/>
      <c r="C2" s="39"/>
      <c r="D2" s="39"/>
      <c r="E2" s="39"/>
      <c r="F2" s="39"/>
      <c r="G2" s="39"/>
      <c r="H2" s="39"/>
      <c r="I2" s="39"/>
      <c r="J2" s="39"/>
      <c r="K2" s="39"/>
      <c r="L2" s="39"/>
      <c r="M2" s="39"/>
      <c r="N2" s="39"/>
      <c r="O2" s="39"/>
      <c r="P2" s="39"/>
      <c r="Q2" s="39"/>
      <c r="R2" s="39"/>
      <c r="S2" s="39"/>
      <c r="T2" s="39"/>
    </row>
    <row r="3" spans="1:21" s="36" customFormat="1" ht="12.75" x14ac:dyDescent="0.2">
      <c r="B3" s="37"/>
      <c r="C3" s="37"/>
      <c r="D3" s="37"/>
      <c r="E3" s="37"/>
      <c r="F3" s="37"/>
      <c r="G3" s="37"/>
      <c r="H3" s="37"/>
      <c r="I3" s="37"/>
      <c r="J3" s="37"/>
      <c r="K3" s="37"/>
      <c r="L3" s="37"/>
      <c r="M3" s="37"/>
      <c r="N3" s="37"/>
      <c r="O3" s="37"/>
      <c r="P3" s="37"/>
      <c r="Q3" s="37"/>
      <c r="R3" s="37"/>
      <c r="S3" s="37"/>
      <c r="T3" s="37"/>
    </row>
    <row r="4" spans="1:21" s="36" customFormat="1" ht="12.75" x14ac:dyDescent="0.2">
      <c r="B4" s="37"/>
      <c r="C4" s="37"/>
      <c r="D4" s="37"/>
      <c r="E4" s="37"/>
      <c r="F4" s="37"/>
      <c r="G4" s="37"/>
      <c r="H4" s="37"/>
      <c r="I4" s="37"/>
      <c r="J4" s="37"/>
      <c r="K4" s="37"/>
      <c r="L4" s="37"/>
      <c r="M4" s="37"/>
      <c r="N4" s="37"/>
      <c r="O4" s="37"/>
      <c r="P4" s="37"/>
      <c r="Q4" s="37"/>
      <c r="R4" s="37"/>
      <c r="S4" s="37"/>
      <c r="T4" s="37"/>
    </row>
    <row r="5" spans="1:21" ht="12.75" x14ac:dyDescent="0.2">
      <c r="A5" s="46" t="s">
        <v>84</v>
      </c>
    </row>
    <row r="6" spans="1:21" ht="3" customHeight="1" x14ac:dyDescent="0.2"/>
    <row r="7" spans="1:21" s="49" customFormat="1" x14ac:dyDescent="0.2">
      <c r="A7" s="5"/>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98">
        <v>17.355914431168419</v>
      </c>
      <c r="C8" s="98">
        <v>15.743753982283391</v>
      </c>
      <c r="D8" s="98">
        <v>17.795609914026087</v>
      </c>
      <c r="E8" s="98">
        <v>16.70637487427949</v>
      </c>
      <c r="F8" s="98">
        <v>16.530648834847252</v>
      </c>
      <c r="G8" s="98">
        <v>15.965675016398928</v>
      </c>
      <c r="H8" s="98">
        <v>15.467246439934382</v>
      </c>
      <c r="I8" s="98">
        <v>16.235513712772178</v>
      </c>
      <c r="J8" s="98">
        <v>14.180402832934517</v>
      </c>
      <c r="K8" s="98">
        <v>13.288741912408083</v>
      </c>
      <c r="L8" s="98">
        <v>14.296194343829931</v>
      </c>
      <c r="M8" s="98">
        <v>13.799961555623771</v>
      </c>
      <c r="N8" s="98">
        <v>14.813022352479246</v>
      </c>
      <c r="O8" s="98">
        <v>13.614968036713607</v>
      </c>
      <c r="P8" s="98">
        <v>13.14701974226794</v>
      </c>
      <c r="Q8" s="98">
        <v>13.70973397606144</v>
      </c>
      <c r="R8" s="98">
        <v>9.1995766124985074</v>
      </c>
      <c r="S8" s="98">
        <v>10.765333039090438</v>
      </c>
      <c r="T8" s="98">
        <v>10.6478030029712</v>
      </c>
      <c r="U8" s="98">
        <v>12.527667662103809</v>
      </c>
    </row>
    <row r="9" spans="1:21" x14ac:dyDescent="0.2">
      <c r="A9" s="7" t="s">
        <v>73</v>
      </c>
      <c r="B9" s="98">
        <v>14.971018298077961</v>
      </c>
      <c r="C9" s="98">
        <v>11.970501807252134</v>
      </c>
      <c r="D9" s="98">
        <v>14.005951450395418</v>
      </c>
      <c r="E9" s="98">
        <v>14.340064787698426</v>
      </c>
      <c r="F9" s="98">
        <v>13.37288907767352</v>
      </c>
      <c r="G9" s="98">
        <v>12.590986505862405</v>
      </c>
      <c r="H9" s="98">
        <v>13.156531841382705</v>
      </c>
      <c r="I9" s="98">
        <v>14.351934933889284</v>
      </c>
      <c r="J9" s="98">
        <v>12.789262843785048</v>
      </c>
      <c r="K9" s="98">
        <v>10.424653011050419</v>
      </c>
      <c r="L9" s="98">
        <v>12.398372739130012</v>
      </c>
      <c r="M9" s="98">
        <v>10.792232368080223</v>
      </c>
      <c r="N9" s="98">
        <v>12.237711461995964</v>
      </c>
      <c r="O9" s="98">
        <v>11.253790696082861</v>
      </c>
      <c r="P9" s="98">
        <v>10.438640558548292</v>
      </c>
      <c r="Q9" s="98">
        <v>10.611772783279111</v>
      </c>
      <c r="R9" s="98">
        <v>7.0326209048700878</v>
      </c>
      <c r="S9" s="98">
        <v>8.4013717670435586</v>
      </c>
      <c r="T9" s="98">
        <v>8.5909384920665985</v>
      </c>
      <c r="U9" s="98">
        <v>10.255573672424219</v>
      </c>
    </row>
    <row r="10" spans="1:21" x14ac:dyDescent="0.2">
      <c r="A10" s="7" t="s">
        <v>1</v>
      </c>
      <c r="B10" s="98">
        <v>17.237380588928147</v>
      </c>
      <c r="C10" s="98">
        <v>17.625411269325067</v>
      </c>
      <c r="D10" s="98">
        <v>19.49860458377599</v>
      </c>
      <c r="E10" s="98">
        <v>17.655177436746786</v>
      </c>
      <c r="F10" s="98">
        <v>17.861363822203106</v>
      </c>
      <c r="G10" s="98">
        <v>18.033952314500812</v>
      </c>
      <c r="H10" s="98">
        <v>17.586257328746598</v>
      </c>
      <c r="I10" s="98">
        <v>18.768032355821056</v>
      </c>
      <c r="J10" s="98">
        <v>16.981351542330827</v>
      </c>
      <c r="K10" s="98">
        <v>14.720019784078437</v>
      </c>
      <c r="L10" s="98">
        <v>15.995182311584824</v>
      </c>
      <c r="M10" s="98">
        <v>15.276939394545391</v>
      </c>
      <c r="N10" s="98">
        <v>15.650083053666695</v>
      </c>
      <c r="O10" s="98">
        <v>15.683632980245996</v>
      </c>
      <c r="P10" s="98">
        <v>14.005970791584014</v>
      </c>
      <c r="Q10" s="98">
        <v>16.108050719843529</v>
      </c>
      <c r="R10" s="98">
        <v>9.6140119923721095</v>
      </c>
      <c r="S10" s="98">
        <v>11.063020516275406</v>
      </c>
      <c r="T10" s="98">
        <v>10.964021061768783</v>
      </c>
      <c r="U10" s="98">
        <v>14.938181272585494</v>
      </c>
    </row>
    <row r="11" spans="1:21" x14ac:dyDescent="0.2">
      <c r="A11" s="7" t="s">
        <v>74</v>
      </c>
      <c r="B11" s="98">
        <v>15.128599177579474</v>
      </c>
      <c r="C11" s="98">
        <v>12.9923404696488</v>
      </c>
      <c r="D11" s="98">
        <v>16.120864460640025</v>
      </c>
      <c r="E11" s="98">
        <v>15.588608222002302</v>
      </c>
      <c r="F11" s="98">
        <v>14.810731735198596</v>
      </c>
      <c r="G11" s="98">
        <v>15.403848873646275</v>
      </c>
      <c r="H11" s="98">
        <v>15.329228421086306</v>
      </c>
      <c r="I11" s="98">
        <v>16.334989210605212</v>
      </c>
      <c r="J11" s="98">
        <v>14.345462574648826</v>
      </c>
      <c r="K11" s="98">
        <v>12.786084600611227</v>
      </c>
      <c r="L11" s="98">
        <v>14.386420129450549</v>
      </c>
      <c r="M11" s="98">
        <v>10.769634474011095</v>
      </c>
      <c r="N11" s="98">
        <v>13.051897818072733</v>
      </c>
      <c r="O11" s="98">
        <v>13.9832859828484</v>
      </c>
      <c r="P11" s="98">
        <v>12.543183105692425</v>
      </c>
      <c r="Q11" s="98">
        <v>13.737734368756055</v>
      </c>
      <c r="R11" s="98">
        <v>8.3093086926762503</v>
      </c>
      <c r="S11" s="98">
        <v>10.302948546467221</v>
      </c>
      <c r="T11" s="98">
        <v>10.115743097059969</v>
      </c>
      <c r="U11" s="98">
        <v>11.974184713611233</v>
      </c>
    </row>
    <row r="12" spans="1:21" x14ac:dyDescent="0.2">
      <c r="A12" s="7" t="s">
        <v>5</v>
      </c>
      <c r="B12" s="98">
        <v>17.410426914434932</v>
      </c>
      <c r="C12" s="98">
        <v>7.6992418211602809</v>
      </c>
      <c r="D12" s="98">
        <v>8.1892464715623703</v>
      </c>
      <c r="E12" s="98">
        <v>9.7265243154308152</v>
      </c>
      <c r="F12" s="98">
        <v>10.012433474802492</v>
      </c>
      <c r="G12" s="98">
        <v>12.23900106464904</v>
      </c>
      <c r="H12" s="98">
        <v>13.767713627013595</v>
      </c>
      <c r="I12" s="98">
        <v>14.516397036873396</v>
      </c>
      <c r="J12" s="98">
        <v>15.011108113277141</v>
      </c>
      <c r="K12" s="98">
        <v>13.733508381251747</v>
      </c>
      <c r="L12" s="98">
        <v>18.687359190011581</v>
      </c>
      <c r="M12" s="98">
        <v>10.280556673421165</v>
      </c>
      <c r="N12" s="98">
        <v>11.907728869498067</v>
      </c>
      <c r="O12" s="98">
        <v>13.656913984389153</v>
      </c>
      <c r="P12" s="98">
        <v>13.09212115110499</v>
      </c>
      <c r="Q12" s="98">
        <v>12.767597857421991</v>
      </c>
      <c r="R12" s="98">
        <v>7.2071113141860224</v>
      </c>
      <c r="S12" s="98">
        <v>9.6761998316597815</v>
      </c>
      <c r="T12" s="98">
        <v>9.3104363255508424</v>
      </c>
      <c r="U12" s="98">
        <v>12.129296480389208</v>
      </c>
    </row>
    <row r="13" spans="1:21" x14ac:dyDescent="0.2">
      <c r="A13" s="7" t="s">
        <v>77</v>
      </c>
      <c r="B13" s="98">
        <v>12.743113684719662</v>
      </c>
      <c r="C13" s="98">
        <v>12.065425619100955</v>
      </c>
      <c r="D13" s="98">
        <v>13.510027054354316</v>
      </c>
      <c r="E13" s="98">
        <v>12.716643263987946</v>
      </c>
      <c r="F13" s="98">
        <v>12.353422164895026</v>
      </c>
      <c r="G13" s="98">
        <v>12.318321201912367</v>
      </c>
      <c r="H13" s="98">
        <v>11.696132814161881</v>
      </c>
      <c r="I13" s="98">
        <v>12.788475014045343</v>
      </c>
      <c r="J13" s="98">
        <v>11.621508854373905</v>
      </c>
      <c r="K13" s="98">
        <v>10.855628215168696</v>
      </c>
      <c r="L13" s="98">
        <v>10.881873429927175</v>
      </c>
      <c r="M13" s="98">
        <v>10.99068807124349</v>
      </c>
      <c r="N13" s="98">
        <v>12.007875275953673</v>
      </c>
      <c r="O13" s="98">
        <v>11.249064343176361</v>
      </c>
      <c r="P13" s="98">
        <v>10.902177613644408</v>
      </c>
      <c r="Q13" s="98">
        <v>11.477428676894796</v>
      </c>
      <c r="R13" s="98">
        <v>6.8964449980116598</v>
      </c>
      <c r="S13" s="98">
        <v>9.4862749041942784</v>
      </c>
      <c r="T13" s="98">
        <v>8.9032668056321409</v>
      </c>
      <c r="U13" s="98">
        <v>10.346515882695186</v>
      </c>
    </row>
    <row r="14" spans="1:21" x14ac:dyDescent="0.2">
      <c r="A14" s="7" t="s">
        <v>78</v>
      </c>
      <c r="B14" s="98">
        <v>14.079958966979603</v>
      </c>
      <c r="C14" s="98">
        <v>13.788107120815821</v>
      </c>
      <c r="D14" s="98">
        <v>14.651901613607166</v>
      </c>
      <c r="E14" s="98">
        <v>13.521907403460718</v>
      </c>
      <c r="F14" s="98">
        <v>14.432416580128363</v>
      </c>
      <c r="G14" s="98">
        <v>13.497087474357686</v>
      </c>
      <c r="H14" s="98">
        <v>13.373198218096583</v>
      </c>
      <c r="I14" s="98">
        <v>14.893527577380425</v>
      </c>
      <c r="J14" s="98">
        <v>13.657516171386956</v>
      </c>
      <c r="K14" s="98">
        <v>12.516734922561797</v>
      </c>
      <c r="L14" s="98">
        <v>13.474109310920406</v>
      </c>
      <c r="M14" s="98">
        <v>13.229305088089777</v>
      </c>
      <c r="N14" s="98">
        <v>14.011478293257678</v>
      </c>
      <c r="O14" s="98">
        <v>13.850738693526537</v>
      </c>
      <c r="P14" s="98">
        <v>13.5642823627418</v>
      </c>
      <c r="Q14" s="98">
        <v>13.691826233132462</v>
      </c>
      <c r="R14" s="98">
        <v>8.3335369967341428</v>
      </c>
      <c r="S14" s="98">
        <v>9.7532847355953542</v>
      </c>
      <c r="T14" s="98">
        <v>10.025131141833921</v>
      </c>
      <c r="U14" s="98">
        <v>12.592675797926445</v>
      </c>
    </row>
    <row r="15" spans="1:21" x14ac:dyDescent="0.2">
      <c r="A15" s="7" t="s">
        <v>2</v>
      </c>
      <c r="B15" s="98">
        <v>15.200311570664384</v>
      </c>
      <c r="C15" s="98">
        <v>14.352350418728363</v>
      </c>
      <c r="D15" s="98">
        <v>14.903405633373575</v>
      </c>
      <c r="E15" s="98">
        <v>13.689921491971866</v>
      </c>
      <c r="F15" s="98">
        <v>13.61291099152735</v>
      </c>
      <c r="G15" s="98">
        <v>12.434147344010556</v>
      </c>
      <c r="H15" s="98">
        <v>12.996312295752514</v>
      </c>
      <c r="I15" s="98">
        <v>13.692202213198259</v>
      </c>
      <c r="J15" s="98">
        <v>13.095871083961091</v>
      </c>
      <c r="K15" s="98">
        <v>12.222028888962829</v>
      </c>
      <c r="L15" s="98">
        <v>12.666305181680181</v>
      </c>
      <c r="M15" s="98">
        <v>11.229743433989089</v>
      </c>
      <c r="N15" s="98">
        <v>12.241446102754351</v>
      </c>
      <c r="O15" s="98">
        <v>12.035930023133592</v>
      </c>
      <c r="P15" s="98">
        <v>10.837957893289175</v>
      </c>
      <c r="Q15" s="98">
        <v>11.564908733539989</v>
      </c>
      <c r="R15" s="98">
        <v>7.7736674045803147</v>
      </c>
      <c r="S15" s="98">
        <v>9.2880175706106147</v>
      </c>
      <c r="T15" s="98">
        <v>8.8946807946160469</v>
      </c>
      <c r="U15" s="98">
        <v>10.007061877382203</v>
      </c>
    </row>
    <row r="16" spans="1:21" x14ac:dyDescent="0.2">
      <c r="A16" s="7" t="s">
        <v>75</v>
      </c>
      <c r="B16" s="98">
        <v>11.412839946808843</v>
      </c>
      <c r="C16" s="98">
        <v>10.897068469738242</v>
      </c>
      <c r="D16" s="98">
        <v>13.289335826473842</v>
      </c>
      <c r="E16" s="98">
        <v>11.990546690602104</v>
      </c>
      <c r="F16" s="98">
        <v>12.314555230986372</v>
      </c>
      <c r="G16" s="98">
        <v>10.933189122161835</v>
      </c>
      <c r="H16" s="98">
        <v>11.536465836528793</v>
      </c>
      <c r="I16" s="98">
        <v>12.554903643448528</v>
      </c>
      <c r="J16" s="98">
        <v>11.167471868532973</v>
      </c>
      <c r="K16" s="98">
        <v>10.038332797369076</v>
      </c>
      <c r="L16" s="98">
        <v>10.6162180420536</v>
      </c>
      <c r="M16" s="98">
        <v>10.774812903527847</v>
      </c>
      <c r="N16" s="98">
        <v>11.932310168360653</v>
      </c>
      <c r="O16" s="98">
        <v>11.966515808875073</v>
      </c>
      <c r="P16" s="98">
        <v>11.903197560152696</v>
      </c>
      <c r="Q16" s="98">
        <v>11.922323533849081</v>
      </c>
      <c r="R16" s="98">
        <v>8.1256675003385457</v>
      </c>
      <c r="S16" s="98">
        <v>9.841379155377723</v>
      </c>
      <c r="T16" s="98">
        <v>8.5978003896347008</v>
      </c>
      <c r="U16" s="98">
        <v>11.197860144141137</v>
      </c>
    </row>
    <row r="17" spans="1:21" x14ac:dyDescent="0.2">
      <c r="A17" s="7" t="s">
        <v>79</v>
      </c>
      <c r="B17" s="98">
        <v>13.996402536392837</v>
      </c>
      <c r="C17" s="98">
        <v>12.964169481705747</v>
      </c>
      <c r="D17" s="98">
        <v>14.439803337526827</v>
      </c>
      <c r="E17" s="98">
        <v>13.152775093989105</v>
      </c>
      <c r="F17" s="98">
        <v>12.747145950697835</v>
      </c>
      <c r="G17" s="98">
        <v>12.66913126984552</v>
      </c>
      <c r="H17" s="98">
        <v>12.715908375571901</v>
      </c>
      <c r="I17" s="98">
        <v>13.35339165696619</v>
      </c>
      <c r="J17" s="98">
        <v>11.738187100241378</v>
      </c>
      <c r="K17" s="98">
        <v>10.506967975963493</v>
      </c>
      <c r="L17" s="98">
        <v>11.445920798953631</v>
      </c>
      <c r="M17" s="98">
        <v>10.257124583431095</v>
      </c>
      <c r="N17" s="98">
        <v>10.787093362541837</v>
      </c>
      <c r="O17" s="98">
        <v>9.9769938920020245</v>
      </c>
      <c r="P17" s="98">
        <v>10.035894506564604</v>
      </c>
      <c r="Q17" s="98">
        <v>10.483437000865079</v>
      </c>
      <c r="R17" s="98">
        <v>7.147754061756201</v>
      </c>
      <c r="S17" s="98">
        <v>9.0763083206926432</v>
      </c>
      <c r="T17" s="98">
        <v>8.1719913814139353</v>
      </c>
      <c r="U17" s="98">
        <v>9.6382014339152438</v>
      </c>
    </row>
    <row r="18" spans="1:21" x14ac:dyDescent="0.2">
      <c r="A18" s="7" t="s">
        <v>80</v>
      </c>
      <c r="B18" s="98">
        <v>15.579344093222556</v>
      </c>
      <c r="C18" s="98">
        <v>14.534473361091216</v>
      </c>
      <c r="D18" s="98">
        <v>16.450211394705789</v>
      </c>
      <c r="E18" s="98">
        <v>15.269876308876503</v>
      </c>
      <c r="F18" s="98">
        <v>14.423654108366179</v>
      </c>
      <c r="G18" s="98">
        <v>14.474623061280633</v>
      </c>
      <c r="H18" s="98">
        <v>14.574375439211398</v>
      </c>
      <c r="I18" s="98">
        <v>15.668331295103952</v>
      </c>
      <c r="J18" s="98">
        <v>13.552246978446478</v>
      </c>
      <c r="K18" s="98">
        <v>12.389606124706292</v>
      </c>
      <c r="L18" s="98">
        <v>12.838400829967133</v>
      </c>
      <c r="M18" s="98">
        <v>12.41887710327201</v>
      </c>
      <c r="N18" s="98">
        <v>13.439351044006969</v>
      </c>
      <c r="O18" s="98">
        <v>12.128351211691774</v>
      </c>
      <c r="P18" s="98">
        <v>11.935844213802962</v>
      </c>
      <c r="Q18" s="98">
        <v>12.39972696686479</v>
      </c>
      <c r="R18" s="98">
        <v>8.6265772728273138</v>
      </c>
      <c r="S18" s="98">
        <v>9.9986288050172458</v>
      </c>
      <c r="T18" s="98">
        <v>9.8784607950586292</v>
      </c>
      <c r="U18" s="98">
        <v>11.604645282462698</v>
      </c>
    </row>
    <row r="19" spans="1:21" x14ac:dyDescent="0.2">
      <c r="A19" s="7" t="s">
        <v>3</v>
      </c>
      <c r="B19" s="98">
        <v>15.392171420086578</v>
      </c>
      <c r="C19" s="98">
        <v>14.875075528529781</v>
      </c>
      <c r="D19" s="98">
        <v>17.521682669433428</v>
      </c>
      <c r="E19" s="98">
        <v>16.623526664684871</v>
      </c>
      <c r="F19" s="98">
        <v>17.015709350411594</v>
      </c>
      <c r="G19" s="98">
        <v>15.890044768600625</v>
      </c>
      <c r="H19" s="98">
        <v>15.505432815822608</v>
      </c>
      <c r="I19" s="98">
        <v>16.691227821838179</v>
      </c>
      <c r="J19" s="98">
        <v>15.502944632254698</v>
      </c>
      <c r="K19" s="98">
        <v>13.570872353445617</v>
      </c>
      <c r="L19" s="98">
        <v>15.406237202916742</v>
      </c>
      <c r="M19" s="98">
        <v>14.793850155358365</v>
      </c>
      <c r="N19" s="98">
        <v>14.266666477206927</v>
      </c>
      <c r="O19" s="98">
        <v>13.743885207345526</v>
      </c>
      <c r="P19" s="98">
        <v>12.874832468345124</v>
      </c>
      <c r="Q19" s="98">
        <v>13.840795712492227</v>
      </c>
      <c r="R19" s="98">
        <v>9.7882674834377816</v>
      </c>
      <c r="S19" s="98">
        <v>12.570223901075932</v>
      </c>
      <c r="T19" s="98">
        <v>10.972298357286087</v>
      </c>
      <c r="U19" s="98">
        <v>12.788661761774575</v>
      </c>
    </row>
    <row r="20" spans="1:21" x14ac:dyDescent="0.2">
      <c r="A20" s="7" t="s">
        <v>4</v>
      </c>
      <c r="B20" s="98">
        <v>16.976699690857956</v>
      </c>
      <c r="C20" s="98">
        <v>13.789043435084864</v>
      </c>
      <c r="D20" s="98">
        <v>14.382931445456236</v>
      </c>
      <c r="E20" s="98">
        <v>13.607275018767362</v>
      </c>
      <c r="F20" s="98">
        <v>13.639851779788978</v>
      </c>
      <c r="G20" s="98">
        <v>13.081663041754368</v>
      </c>
      <c r="H20" s="98">
        <v>13.779503133494526</v>
      </c>
      <c r="I20" s="98">
        <v>15.069580679303643</v>
      </c>
      <c r="J20" s="98">
        <v>13.358961848895051</v>
      </c>
      <c r="K20" s="98">
        <v>12.267432150893166</v>
      </c>
      <c r="L20" s="98">
        <v>12.287835386125401</v>
      </c>
      <c r="M20" s="98">
        <v>11.813272312012501</v>
      </c>
      <c r="N20" s="98">
        <v>12.353255312384087</v>
      </c>
      <c r="O20" s="98">
        <v>11.286339090042487</v>
      </c>
      <c r="P20" s="98">
        <v>10.939669085145191</v>
      </c>
      <c r="Q20" s="98">
        <v>11.455764465643162</v>
      </c>
      <c r="R20" s="98">
        <v>7.5424955264316624</v>
      </c>
      <c r="S20" s="98">
        <v>9.3595283617470848</v>
      </c>
      <c r="T20" s="98">
        <v>9.0744771963176571</v>
      </c>
      <c r="U20" s="98">
        <v>11.037964873561732</v>
      </c>
    </row>
    <row r="21" spans="1:21" s="49" customFormat="1" x14ac:dyDescent="0.2">
      <c r="A21" s="50" t="s">
        <v>0</v>
      </c>
      <c r="B21" s="99">
        <v>15.215110386693013</v>
      </c>
      <c r="C21" s="99">
        <v>13.901630592578512</v>
      </c>
      <c r="D21" s="99">
        <v>15.474942255306523</v>
      </c>
      <c r="E21" s="99">
        <v>14.438564745377619</v>
      </c>
      <c r="F21" s="99">
        <v>14.292044236877089</v>
      </c>
      <c r="G21" s="99">
        <v>13.717567132611194</v>
      </c>
      <c r="H21" s="99">
        <v>13.844221951115273</v>
      </c>
      <c r="I21" s="99">
        <v>14.845317302778922</v>
      </c>
      <c r="J21" s="99">
        <v>13.337144702449541</v>
      </c>
      <c r="K21" s="99">
        <v>12.120852312061851</v>
      </c>
      <c r="L21" s="99">
        <v>12.928068103720575</v>
      </c>
      <c r="M21" s="99">
        <v>12.056504444568171</v>
      </c>
      <c r="N21" s="99">
        <v>12.966902763485558</v>
      </c>
      <c r="O21" s="99">
        <v>12.326137085317344</v>
      </c>
      <c r="P21" s="99">
        <v>11.743525325878714</v>
      </c>
      <c r="Q21" s="99">
        <v>12.357490581441382</v>
      </c>
      <c r="R21" s="99">
        <v>8.1026528502020572</v>
      </c>
      <c r="S21" s="99">
        <v>9.9083555636230951</v>
      </c>
      <c r="T21" s="99">
        <v>9.4743930320576322</v>
      </c>
      <c r="U21" s="99">
        <v>11.326761742898956</v>
      </c>
    </row>
  </sheetData>
  <phoneticPr fontId="21" type="noConversion"/>
  <hyperlinks>
    <hyperlink ref="A2" location="Sommaire!A1" display="Retour au menu &quot;Exploitation des films&quot;" xr:uid="{00000000-0004-0000-1E00-000000000000}"/>
  </hyperlinks>
  <pageMargins left="0.78740157499999996" right="0.78740157499999996" top="0.984251969" bottom="0.984251969" header="0.4921259845" footer="0.492125984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21"/>
  <sheetViews>
    <sheetView workbookViewId="0"/>
  </sheetViews>
  <sheetFormatPr baseColWidth="10" defaultColWidth="5.5703125" defaultRowHeight="12" x14ac:dyDescent="0.2"/>
  <cols>
    <col min="1" max="1" width="29.85546875" style="47" customWidth="1"/>
    <col min="2" max="2" width="5" style="47" bestFit="1" customWidth="1"/>
    <col min="3" max="16" width="5" style="48" bestFit="1" customWidth="1"/>
    <col min="17" max="17" width="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92</v>
      </c>
    </row>
    <row r="6" spans="1:21" ht="3" customHeight="1" x14ac:dyDescent="0.2"/>
    <row r="7" spans="1:21" s="49" customFormat="1" x14ac:dyDescent="0.2">
      <c r="A7" s="14"/>
      <c r="B7" s="92" t="s">
        <v>37</v>
      </c>
      <c r="C7" s="92" t="s">
        <v>38</v>
      </c>
      <c r="D7" s="92" t="s">
        <v>39</v>
      </c>
      <c r="E7" s="92" t="s">
        <v>40</v>
      </c>
      <c r="F7" s="92" t="s">
        <v>41</v>
      </c>
      <c r="G7" s="92" t="s">
        <v>42</v>
      </c>
      <c r="H7" s="92" t="s">
        <v>43</v>
      </c>
      <c r="I7" s="100">
        <v>2011</v>
      </c>
      <c r="J7" s="92">
        <v>2012</v>
      </c>
      <c r="K7" s="100">
        <v>2013</v>
      </c>
      <c r="L7" s="92">
        <v>2014</v>
      </c>
      <c r="M7" s="100">
        <v>2015</v>
      </c>
      <c r="N7" s="92">
        <v>2016</v>
      </c>
      <c r="O7" s="100">
        <v>2017</v>
      </c>
      <c r="P7" s="92">
        <v>2018</v>
      </c>
      <c r="Q7" s="100">
        <v>2019</v>
      </c>
      <c r="R7" s="100">
        <v>2020</v>
      </c>
      <c r="S7" s="100">
        <v>2021</v>
      </c>
      <c r="T7" s="100">
        <v>2022</v>
      </c>
      <c r="U7" s="100">
        <v>2023</v>
      </c>
    </row>
    <row r="8" spans="1:21" x14ac:dyDescent="0.2">
      <c r="A8" s="7" t="s">
        <v>72</v>
      </c>
      <c r="B8" s="101">
        <v>63</v>
      </c>
      <c r="C8" s="101">
        <v>58</v>
      </c>
      <c r="D8" s="101">
        <v>60</v>
      </c>
      <c r="E8" s="101">
        <v>71</v>
      </c>
      <c r="F8" s="101">
        <v>65</v>
      </c>
      <c r="G8" s="101">
        <v>58</v>
      </c>
      <c r="H8" s="101">
        <v>58</v>
      </c>
      <c r="I8" s="101">
        <v>54</v>
      </c>
      <c r="J8" s="101">
        <v>63</v>
      </c>
      <c r="K8" s="101">
        <v>51</v>
      </c>
      <c r="L8" s="101">
        <v>51</v>
      </c>
      <c r="M8" s="101">
        <v>49</v>
      </c>
      <c r="N8" s="101">
        <v>53</v>
      </c>
      <c r="O8" s="101">
        <v>52</v>
      </c>
      <c r="P8" s="101">
        <v>48</v>
      </c>
      <c r="Q8" s="101">
        <v>52</v>
      </c>
      <c r="R8" s="101">
        <v>48</v>
      </c>
      <c r="S8" s="101">
        <v>57</v>
      </c>
      <c r="T8" s="101">
        <v>52</v>
      </c>
      <c r="U8" s="101">
        <v>49</v>
      </c>
    </row>
    <row r="9" spans="1:21" x14ac:dyDescent="0.2">
      <c r="A9" s="7" t="s">
        <v>73</v>
      </c>
      <c r="B9" s="101">
        <v>18</v>
      </c>
      <c r="C9" s="101">
        <v>17</v>
      </c>
      <c r="D9" s="101">
        <v>18</v>
      </c>
      <c r="E9" s="101">
        <v>24</v>
      </c>
      <c r="F9" s="101">
        <v>17</v>
      </c>
      <c r="G9" s="101">
        <v>14</v>
      </c>
      <c r="H9" s="101">
        <v>18</v>
      </c>
      <c r="I9" s="101">
        <v>17</v>
      </c>
      <c r="J9" s="101">
        <v>17</v>
      </c>
      <c r="K9" s="101">
        <v>18</v>
      </c>
      <c r="L9" s="101">
        <v>13</v>
      </c>
      <c r="M9" s="101">
        <v>12</v>
      </c>
      <c r="N9" s="101">
        <v>12</v>
      </c>
      <c r="O9" s="101">
        <v>13</v>
      </c>
      <c r="P9" s="101">
        <v>13</v>
      </c>
      <c r="Q9" s="101">
        <v>11</v>
      </c>
      <c r="R9" s="101">
        <v>14</v>
      </c>
      <c r="S9" s="101">
        <v>16</v>
      </c>
      <c r="T9" s="101">
        <v>20</v>
      </c>
      <c r="U9" s="101">
        <v>15</v>
      </c>
    </row>
    <row r="10" spans="1:21" x14ac:dyDescent="0.2">
      <c r="A10" s="7" t="s">
        <v>1</v>
      </c>
      <c r="B10" s="101">
        <v>16</v>
      </c>
      <c r="C10" s="101">
        <v>18</v>
      </c>
      <c r="D10" s="101">
        <v>18</v>
      </c>
      <c r="E10" s="101">
        <v>16</v>
      </c>
      <c r="F10" s="101">
        <v>25</v>
      </c>
      <c r="G10" s="101">
        <v>23</v>
      </c>
      <c r="H10" s="101">
        <v>20</v>
      </c>
      <c r="I10" s="101">
        <v>19</v>
      </c>
      <c r="J10" s="101">
        <v>20</v>
      </c>
      <c r="K10" s="101">
        <v>23</v>
      </c>
      <c r="L10" s="101">
        <v>20</v>
      </c>
      <c r="M10" s="101">
        <v>20</v>
      </c>
      <c r="N10" s="101">
        <v>19</v>
      </c>
      <c r="O10" s="101">
        <v>20</v>
      </c>
      <c r="P10" s="101">
        <v>20</v>
      </c>
      <c r="Q10" s="101">
        <v>24</v>
      </c>
      <c r="R10" s="101">
        <v>17</v>
      </c>
      <c r="S10" s="101">
        <v>18</v>
      </c>
      <c r="T10" s="101">
        <v>25</v>
      </c>
      <c r="U10" s="101">
        <v>26</v>
      </c>
    </row>
    <row r="11" spans="1:21" x14ac:dyDescent="0.2">
      <c r="A11" s="7" t="s">
        <v>74</v>
      </c>
      <c r="B11" s="101">
        <v>7</v>
      </c>
      <c r="C11" s="101">
        <v>9</v>
      </c>
      <c r="D11" s="101">
        <v>7</v>
      </c>
      <c r="E11" s="101">
        <v>11</v>
      </c>
      <c r="F11" s="101">
        <v>8</v>
      </c>
      <c r="G11" s="101">
        <v>9</v>
      </c>
      <c r="H11" s="101">
        <v>9</v>
      </c>
      <c r="I11" s="101">
        <v>9</v>
      </c>
      <c r="J11" s="101">
        <v>9</v>
      </c>
      <c r="K11" s="101">
        <v>10</v>
      </c>
      <c r="L11" s="101">
        <v>9</v>
      </c>
      <c r="M11" s="101">
        <v>8</v>
      </c>
      <c r="N11" s="101">
        <v>8</v>
      </c>
      <c r="O11" s="101">
        <v>7</v>
      </c>
      <c r="P11" s="101">
        <v>8</v>
      </c>
      <c r="Q11" s="101">
        <v>7</v>
      </c>
      <c r="R11" s="101">
        <v>11</v>
      </c>
      <c r="S11" s="101">
        <v>8</v>
      </c>
      <c r="T11" s="101">
        <v>9</v>
      </c>
      <c r="U11" s="101">
        <v>10</v>
      </c>
    </row>
    <row r="12" spans="1:21" x14ac:dyDescent="0.2">
      <c r="A12" s="7" t="s">
        <v>5</v>
      </c>
      <c r="B12" s="101">
        <v>6</v>
      </c>
      <c r="C12" s="101">
        <v>2</v>
      </c>
      <c r="D12" s="101">
        <v>2</v>
      </c>
      <c r="E12" s="101">
        <v>2</v>
      </c>
      <c r="F12" s="101">
        <v>2</v>
      </c>
      <c r="G12" s="101">
        <v>2</v>
      </c>
      <c r="H12" s="101">
        <v>2</v>
      </c>
      <c r="I12" s="101">
        <v>2</v>
      </c>
      <c r="J12" s="101">
        <v>0</v>
      </c>
      <c r="K12" s="101">
        <v>0</v>
      </c>
      <c r="L12" s="101">
        <v>8</v>
      </c>
      <c r="M12" s="101">
        <v>3</v>
      </c>
      <c r="N12" s="101">
        <v>2</v>
      </c>
      <c r="O12" s="101">
        <v>2</v>
      </c>
      <c r="P12" s="101">
        <v>2</v>
      </c>
      <c r="Q12" s="101">
        <v>2</v>
      </c>
      <c r="R12" s="101">
        <v>1</v>
      </c>
      <c r="S12" s="101">
        <v>1</v>
      </c>
      <c r="T12" s="101">
        <v>3</v>
      </c>
      <c r="U12" s="101">
        <v>3</v>
      </c>
    </row>
    <row r="13" spans="1:21" x14ac:dyDescent="0.2">
      <c r="A13" s="7" t="s">
        <v>77</v>
      </c>
      <c r="B13" s="101">
        <v>23</v>
      </c>
      <c r="C13" s="101">
        <v>20</v>
      </c>
      <c r="D13" s="101">
        <v>23</v>
      </c>
      <c r="E13" s="101">
        <v>19</v>
      </c>
      <c r="F13" s="101">
        <v>24</v>
      </c>
      <c r="G13" s="101">
        <v>23</v>
      </c>
      <c r="H13" s="101">
        <v>23</v>
      </c>
      <c r="I13" s="101">
        <v>23</v>
      </c>
      <c r="J13" s="101">
        <v>23</v>
      </c>
      <c r="K13" s="101">
        <v>23</v>
      </c>
      <c r="L13" s="101">
        <v>24</v>
      </c>
      <c r="M13" s="101">
        <v>29</v>
      </c>
      <c r="N13" s="101">
        <v>25</v>
      </c>
      <c r="O13" s="101">
        <v>29</v>
      </c>
      <c r="P13" s="101">
        <v>26</v>
      </c>
      <c r="Q13" s="101">
        <v>25</v>
      </c>
      <c r="R13" s="101">
        <v>26</v>
      </c>
      <c r="S13" s="101">
        <v>30</v>
      </c>
      <c r="T13" s="101">
        <v>29</v>
      </c>
      <c r="U13" s="101">
        <v>31</v>
      </c>
    </row>
    <row r="14" spans="1:21" x14ac:dyDescent="0.2">
      <c r="A14" s="7" t="s">
        <v>78</v>
      </c>
      <c r="B14" s="101">
        <v>17</v>
      </c>
      <c r="C14" s="101">
        <v>17</v>
      </c>
      <c r="D14" s="101">
        <v>18</v>
      </c>
      <c r="E14" s="101">
        <v>21</v>
      </c>
      <c r="F14" s="101">
        <v>16</v>
      </c>
      <c r="G14" s="101">
        <v>17</v>
      </c>
      <c r="H14" s="101">
        <v>16</v>
      </c>
      <c r="I14" s="101">
        <v>17</v>
      </c>
      <c r="J14" s="101">
        <v>17</v>
      </c>
      <c r="K14" s="101">
        <v>20</v>
      </c>
      <c r="L14" s="101">
        <v>21</v>
      </c>
      <c r="M14" s="101">
        <v>22</v>
      </c>
      <c r="N14" s="101">
        <v>23</v>
      </c>
      <c r="O14" s="101">
        <v>24</v>
      </c>
      <c r="P14" s="101">
        <v>25</v>
      </c>
      <c r="Q14" s="101">
        <v>24</v>
      </c>
      <c r="R14" s="101">
        <v>22</v>
      </c>
      <c r="S14" s="101">
        <v>22</v>
      </c>
      <c r="T14" s="101">
        <v>33</v>
      </c>
      <c r="U14" s="101">
        <v>32</v>
      </c>
    </row>
    <row r="15" spans="1:21" x14ac:dyDescent="0.2">
      <c r="A15" s="7" t="s">
        <v>2</v>
      </c>
      <c r="B15" s="101">
        <v>79</v>
      </c>
      <c r="C15" s="101">
        <v>80</v>
      </c>
      <c r="D15" s="101">
        <v>63</v>
      </c>
      <c r="E15" s="101">
        <v>76</v>
      </c>
      <c r="F15" s="101">
        <v>75</v>
      </c>
      <c r="G15" s="101">
        <v>74</v>
      </c>
      <c r="H15" s="101">
        <v>73</v>
      </c>
      <c r="I15" s="101">
        <v>79</v>
      </c>
      <c r="J15" s="101">
        <v>67</v>
      </c>
      <c r="K15" s="101">
        <v>73</v>
      </c>
      <c r="L15" s="101">
        <v>75</v>
      </c>
      <c r="M15" s="101">
        <v>74</v>
      </c>
      <c r="N15" s="101">
        <v>84</v>
      </c>
      <c r="O15" s="101">
        <v>86</v>
      </c>
      <c r="P15" s="101">
        <v>82</v>
      </c>
      <c r="Q15" s="101">
        <v>87</v>
      </c>
      <c r="R15" s="101">
        <v>99</v>
      </c>
      <c r="S15" s="101">
        <v>91</v>
      </c>
      <c r="T15" s="101">
        <v>79</v>
      </c>
      <c r="U15" s="101">
        <v>79</v>
      </c>
    </row>
    <row r="16" spans="1:21" x14ac:dyDescent="0.2">
      <c r="A16" s="7" t="s">
        <v>75</v>
      </c>
      <c r="B16" s="101">
        <v>24</v>
      </c>
      <c r="C16" s="101">
        <v>20</v>
      </c>
      <c r="D16" s="101">
        <v>23</v>
      </c>
      <c r="E16" s="101">
        <v>21</v>
      </c>
      <c r="F16" s="101">
        <v>21</v>
      </c>
      <c r="G16" s="101">
        <v>19</v>
      </c>
      <c r="H16" s="101">
        <v>17</v>
      </c>
      <c r="I16" s="101">
        <v>22</v>
      </c>
      <c r="J16" s="101">
        <v>19</v>
      </c>
      <c r="K16" s="101">
        <v>17</v>
      </c>
      <c r="L16" s="101">
        <v>19</v>
      </c>
      <c r="M16" s="101">
        <v>18</v>
      </c>
      <c r="N16" s="101">
        <v>23</v>
      </c>
      <c r="O16" s="101">
        <v>22</v>
      </c>
      <c r="P16" s="101">
        <v>22</v>
      </c>
      <c r="Q16" s="101">
        <v>24</v>
      </c>
      <c r="R16" s="101">
        <v>13</v>
      </c>
      <c r="S16" s="101">
        <v>12</v>
      </c>
      <c r="T16" s="101">
        <v>19</v>
      </c>
      <c r="U16" s="101">
        <v>19</v>
      </c>
    </row>
    <row r="17" spans="1:21" x14ac:dyDescent="0.2">
      <c r="A17" s="7" t="s">
        <v>79</v>
      </c>
      <c r="B17" s="101">
        <v>36</v>
      </c>
      <c r="C17" s="101">
        <v>38</v>
      </c>
      <c r="D17" s="101">
        <v>41</v>
      </c>
      <c r="E17" s="101">
        <v>40</v>
      </c>
      <c r="F17" s="101">
        <v>36</v>
      </c>
      <c r="G17" s="101">
        <v>34</v>
      </c>
      <c r="H17" s="101">
        <v>35</v>
      </c>
      <c r="I17" s="101">
        <v>33</v>
      </c>
      <c r="J17" s="101">
        <v>34</v>
      </c>
      <c r="K17" s="101">
        <v>36</v>
      </c>
      <c r="L17" s="101">
        <v>37</v>
      </c>
      <c r="M17" s="101">
        <v>39</v>
      </c>
      <c r="N17" s="101">
        <v>44</v>
      </c>
      <c r="O17" s="101">
        <v>44</v>
      </c>
      <c r="P17" s="101">
        <v>41</v>
      </c>
      <c r="Q17" s="101">
        <v>43</v>
      </c>
      <c r="R17" s="101">
        <v>24</v>
      </c>
      <c r="S17" s="101">
        <v>43</v>
      </c>
      <c r="T17" s="101">
        <v>43</v>
      </c>
      <c r="U17" s="101">
        <v>49</v>
      </c>
    </row>
    <row r="18" spans="1:21" x14ac:dyDescent="0.2">
      <c r="A18" s="7" t="s">
        <v>80</v>
      </c>
      <c r="B18" s="101">
        <v>33</v>
      </c>
      <c r="C18" s="101">
        <v>29</v>
      </c>
      <c r="D18" s="101">
        <v>31</v>
      </c>
      <c r="E18" s="101">
        <v>25</v>
      </c>
      <c r="F18" s="101">
        <v>26</v>
      </c>
      <c r="G18" s="101">
        <v>27</v>
      </c>
      <c r="H18" s="101">
        <v>27</v>
      </c>
      <c r="I18" s="101">
        <v>27</v>
      </c>
      <c r="J18" s="101">
        <v>26</v>
      </c>
      <c r="K18" s="101">
        <v>23</v>
      </c>
      <c r="L18" s="101">
        <v>25</v>
      </c>
      <c r="M18" s="101">
        <v>24</v>
      </c>
      <c r="N18" s="101">
        <v>24</v>
      </c>
      <c r="O18" s="101">
        <v>26</v>
      </c>
      <c r="P18" s="101">
        <v>28</v>
      </c>
      <c r="Q18" s="101">
        <v>26</v>
      </c>
      <c r="R18" s="101">
        <v>28</v>
      </c>
      <c r="S18" s="101">
        <v>28</v>
      </c>
      <c r="T18" s="101">
        <v>35</v>
      </c>
      <c r="U18" s="101">
        <v>33</v>
      </c>
    </row>
    <row r="19" spans="1:21" x14ac:dyDescent="0.2">
      <c r="A19" s="7" t="s">
        <v>3</v>
      </c>
      <c r="B19" s="101">
        <v>16</v>
      </c>
      <c r="C19" s="101">
        <v>17</v>
      </c>
      <c r="D19" s="101">
        <v>14</v>
      </c>
      <c r="E19" s="101">
        <v>16</v>
      </c>
      <c r="F19" s="101">
        <v>17</v>
      </c>
      <c r="G19" s="101">
        <v>18</v>
      </c>
      <c r="H19" s="101">
        <v>15</v>
      </c>
      <c r="I19" s="101">
        <v>16</v>
      </c>
      <c r="J19" s="101">
        <v>18</v>
      </c>
      <c r="K19" s="101">
        <v>18</v>
      </c>
      <c r="L19" s="101">
        <v>15</v>
      </c>
      <c r="M19" s="101">
        <v>19</v>
      </c>
      <c r="N19" s="101">
        <v>20</v>
      </c>
      <c r="O19" s="101">
        <v>19</v>
      </c>
      <c r="P19" s="101">
        <v>23</v>
      </c>
      <c r="Q19" s="101">
        <v>23</v>
      </c>
      <c r="R19" s="101">
        <v>19</v>
      </c>
      <c r="S19" s="101">
        <v>22</v>
      </c>
      <c r="T19" s="101">
        <v>21</v>
      </c>
      <c r="U19" s="101">
        <v>27</v>
      </c>
    </row>
    <row r="20" spans="1:21" x14ac:dyDescent="0.2">
      <c r="A20" s="7" t="s">
        <v>4</v>
      </c>
      <c r="B20" s="101">
        <v>38</v>
      </c>
      <c r="C20" s="101">
        <v>35</v>
      </c>
      <c r="D20" s="101">
        <v>33</v>
      </c>
      <c r="E20" s="101">
        <v>31</v>
      </c>
      <c r="F20" s="101">
        <v>33</v>
      </c>
      <c r="G20" s="101">
        <v>29</v>
      </c>
      <c r="H20" s="101">
        <v>26</v>
      </c>
      <c r="I20" s="101">
        <v>24</v>
      </c>
      <c r="J20" s="101">
        <v>23</v>
      </c>
      <c r="K20" s="101">
        <v>26</v>
      </c>
      <c r="L20" s="101">
        <v>31</v>
      </c>
      <c r="M20" s="101">
        <v>33</v>
      </c>
      <c r="N20" s="101">
        <v>39</v>
      </c>
      <c r="O20" s="101">
        <v>41</v>
      </c>
      <c r="P20" s="101">
        <v>39</v>
      </c>
      <c r="Q20" s="101">
        <v>38</v>
      </c>
      <c r="R20" s="101">
        <v>37</v>
      </c>
      <c r="S20" s="101">
        <v>42</v>
      </c>
      <c r="T20" s="101">
        <v>44</v>
      </c>
      <c r="U20" s="101">
        <v>42</v>
      </c>
    </row>
    <row r="21" spans="1:21" s="49" customFormat="1" x14ac:dyDescent="0.2">
      <c r="A21" s="50" t="s">
        <v>0</v>
      </c>
      <c r="B21" s="93">
        <v>376</v>
      </c>
      <c r="C21" s="93">
        <v>360</v>
      </c>
      <c r="D21" s="93">
        <v>351</v>
      </c>
      <c r="E21" s="93">
        <v>373</v>
      </c>
      <c r="F21" s="93">
        <v>365</v>
      </c>
      <c r="G21" s="93">
        <v>347</v>
      </c>
      <c r="H21" s="93">
        <v>339</v>
      </c>
      <c r="I21" s="93">
        <v>342</v>
      </c>
      <c r="J21" s="93">
        <v>336</v>
      </c>
      <c r="K21" s="93">
        <v>338</v>
      </c>
      <c r="L21" s="93">
        <v>348</v>
      </c>
      <c r="M21" s="93">
        <v>350</v>
      </c>
      <c r="N21" s="93">
        <v>376</v>
      </c>
      <c r="O21" s="93">
        <v>385</v>
      </c>
      <c r="P21" s="93">
        <v>377</v>
      </c>
      <c r="Q21" s="93">
        <v>386</v>
      </c>
      <c r="R21" s="93">
        <v>359</v>
      </c>
      <c r="S21" s="93">
        <v>390</v>
      </c>
      <c r="T21" s="93">
        <v>412</v>
      </c>
      <c r="U21" s="93">
        <v>415</v>
      </c>
    </row>
  </sheetData>
  <hyperlinks>
    <hyperlink ref="A2" location="Sommaire!A1" display="Retour au menu &quot;Exploitation des films&quot;" xr:uid="{00000000-0004-0000-1F00-000000000000}"/>
  </hyperlinks>
  <pageMargins left="0.78740157499999996" right="0.78740157499999996" top="0.984251969" bottom="0.984251969" header="0.4921259845" footer="0.492125984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21"/>
  <sheetViews>
    <sheetView workbookViewId="0"/>
  </sheetViews>
  <sheetFormatPr baseColWidth="10" defaultColWidth="5.5703125" defaultRowHeight="12" x14ac:dyDescent="0.2"/>
  <cols>
    <col min="1" max="1" width="29.85546875" style="47" customWidth="1"/>
    <col min="2" max="2" width="5.42578125" style="47" bestFit="1" customWidth="1"/>
    <col min="3" max="16" width="5.42578125" style="48" bestFit="1" customWidth="1"/>
    <col min="17" max="17" width="5.4257812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100</v>
      </c>
    </row>
    <row r="6" spans="1:21" ht="3" customHeight="1" x14ac:dyDescent="0.2"/>
    <row r="7" spans="1:21" s="49" customFormat="1" x14ac:dyDescent="0.2">
      <c r="A7" s="5"/>
      <c r="B7" s="76" t="s">
        <v>37</v>
      </c>
      <c r="C7" s="76" t="s">
        <v>38</v>
      </c>
      <c r="D7" s="76" t="s">
        <v>39</v>
      </c>
      <c r="E7" s="76" t="s">
        <v>40</v>
      </c>
      <c r="F7" s="76" t="s">
        <v>41</v>
      </c>
      <c r="G7" s="76" t="s">
        <v>42</v>
      </c>
      <c r="H7" s="76" t="s">
        <v>43</v>
      </c>
      <c r="I7" s="76" t="s">
        <v>44</v>
      </c>
      <c r="J7" s="76" t="s">
        <v>45</v>
      </c>
      <c r="K7" s="76" t="s">
        <v>54</v>
      </c>
      <c r="L7" s="76" t="s">
        <v>55</v>
      </c>
      <c r="M7" s="76" t="s">
        <v>76</v>
      </c>
      <c r="N7" s="76" t="s">
        <v>81</v>
      </c>
      <c r="O7" s="76" t="s">
        <v>82</v>
      </c>
      <c r="P7" s="76" t="s">
        <v>113</v>
      </c>
      <c r="Q7" s="76" t="s">
        <v>114</v>
      </c>
      <c r="R7" s="76" t="s">
        <v>115</v>
      </c>
      <c r="S7" s="76" t="s">
        <v>116</v>
      </c>
      <c r="T7" s="76" t="s">
        <v>117</v>
      </c>
      <c r="U7" s="76" t="s">
        <v>118</v>
      </c>
    </row>
    <row r="8" spans="1:21" x14ac:dyDescent="0.2">
      <c r="A8" s="7" t="s">
        <v>72</v>
      </c>
      <c r="B8" s="77">
        <v>207</v>
      </c>
      <c r="C8" s="77">
        <v>219</v>
      </c>
      <c r="D8" s="77">
        <v>217</v>
      </c>
      <c r="E8" s="77">
        <v>260</v>
      </c>
      <c r="F8" s="77">
        <v>239</v>
      </c>
      <c r="G8" s="77">
        <v>220</v>
      </c>
      <c r="H8" s="77">
        <v>217</v>
      </c>
      <c r="I8" s="77">
        <v>218</v>
      </c>
      <c r="J8" s="77">
        <v>257</v>
      </c>
      <c r="K8" s="77">
        <v>211</v>
      </c>
      <c r="L8" s="77">
        <v>198</v>
      </c>
      <c r="M8" s="77">
        <v>192</v>
      </c>
      <c r="N8" s="77">
        <v>205</v>
      </c>
      <c r="O8" s="77">
        <v>214</v>
      </c>
      <c r="P8" s="77">
        <v>210</v>
      </c>
      <c r="Q8" s="77">
        <v>220</v>
      </c>
      <c r="R8" s="77">
        <v>310</v>
      </c>
      <c r="S8" s="77">
        <v>353</v>
      </c>
      <c r="T8" s="77">
        <v>291</v>
      </c>
      <c r="U8" s="77">
        <v>232</v>
      </c>
    </row>
    <row r="9" spans="1:21" x14ac:dyDescent="0.2">
      <c r="A9" s="7" t="s">
        <v>73</v>
      </c>
      <c r="B9" s="77">
        <v>72</v>
      </c>
      <c r="C9" s="77">
        <v>80</v>
      </c>
      <c r="D9" s="77">
        <v>85</v>
      </c>
      <c r="E9" s="77">
        <v>130</v>
      </c>
      <c r="F9" s="77">
        <v>78</v>
      </c>
      <c r="G9" s="77">
        <v>61</v>
      </c>
      <c r="H9" s="77">
        <v>78</v>
      </c>
      <c r="I9" s="77">
        <v>77</v>
      </c>
      <c r="J9" s="77">
        <v>87</v>
      </c>
      <c r="K9" s="77">
        <v>107</v>
      </c>
      <c r="L9" s="77">
        <v>73</v>
      </c>
      <c r="M9" s="77">
        <v>80</v>
      </c>
      <c r="N9" s="77">
        <v>80</v>
      </c>
      <c r="O9" s="77">
        <v>90</v>
      </c>
      <c r="P9" s="77">
        <v>97</v>
      </c>
      <c r="Q9" s="77">
        <v>81</v>
      </c>
      <c r="R9" s="77">
        <v>129</v>
      </c>
      <c r="S9" s="77">
        <v>146</v>
      </c>
      <c r="T9" s="77">
        <v>160</v>
      </c>
      <c r="U9" s="77">
        <v>120</v>
      </c>
    </row>
    <row r="10" spans="1:21" x14ac:dyDescent="0.2">
      <c r="A10" s="7" t="s">
        <v>1</v>
      </c>
      <c r="B10" s="77">
        <v>78</v>
      </c>
      <c r="C10" s="77">
        <v>86</v>
      </c>
      <c r="D10" s="77">
        <v>94</v>
      </c>
      <c r="E10" s="77">
        <v>85</v>
      </c>
      <c r="F10" s="77">
        <v>112</v>
      </c>
      <c r="G10" s="77">
        <v>106</v>
      </c>
      <c r="H10" s="77">
        <v>96</v>
      </c>
      <c r="I10" s="77">
        <v>96</v>
      </c>
      <c r="J10" s="77">
        <v>102</v>
      </c>
      <c r="K10" s="77">
        <v>110</v>
      </c>
      <c r="L10" s="77">
        <v>100</v>
      </c>
      <c r="M10" s="77">
        <v>95</v>
      </c>
      <c r="N10" s="77">
        <v>94</v>
      </c>
      <c r="O10" s="77">
        <v>97</v>
      </c>
      <c r="P10" s="77">
        <v>94</v>
      </c>
      <c r="Q10" s="77">
        <v>119</v>
      </c>
      <c r="R10" s="77">
        <v>135</v>
      </c>
      <c r="S10" s="77">
        <v>147</v>
      </c>
      <c r="T10" s="77">
        <v>164</v>
      </c>
      <c r="U10" s="77">
        <v>149</v>
      </c>
    </row>
    <row r="11" spans="1:21" x14ac:dyDescent="0.2">
      <c r="A11" s="7" t="s">
        <v>74</v>
      </c>
      <c r="B11" s="77">
        <v>38</v>
      </c>
      <c r="C11" s="77">
        <v>55</v>
      </c>
      <c r="D11" s="77">
        <v>39</v>
      </c>
      <c r="E11" s="77">
        <v>65</v>
      </c>
      <c r="F11" s="77">
        <v>64</v>
      </c>
      <c r="G11" s="77">
        <v>66</v>
      </c>
      <c r="H11" s="77">
        <v>66</v>
      </c>
      <c r="I11" s="77">
        <v>59</v>
      </c>
      <c r="J11" s="77">
        <v>66</v>
      </c>
      <c r="K11" s="77">
        <v>78</v>
      </c>
      <c r="L11" s="77">
        <v>59</v>
      </c>
      <c r="M11" s="77">
        <v>53</v>
      </c>
      <c r="N11" s="77">
        <v>55</v>
      </c>
      <c r="O11" s="77">
        <v>52</v>
      </c>
      <c r="P11" s="77">
        <v>64</v>
      </c>
      <c r="Q11" s="77">
        <v>52</v>
      </c>
      <c r="R11" s="77">
        <v>111</v>
      </c>
      <c r="S11" s="77">
        <v>82</v>
      </c>
      <c r="T11" s="77">
        <v>77</v>
      </c>
      <c r="U11" s="77">
        <v>81</v>
      </c>
    </row>
    <row r="12" spans="1:21" x14ac:dyDescent="0.2">
      <c r="A12" s="7" t="s">
        <v>5</v>
      </c>
      <c r="B12" s="77">
        <v>10</v>
      </c>
      <c r="C12" s="77">
        <v>6</v>
      </c>
      <c r="D12" s="77">
        <v>6</v>
      </c>
      <c r="E12" s="77">
        <v>6</v>
      </c>
      <c r="F12" s="77">
        <v>6</v>
      </c>
      <c r="G12" s="77">
        <v>6</v>
      </c>
      <c r="H12" s="77">
        <v>6</v>
      </c>
      <c r="I12" s="77">
        <v>6</v>
      </c>
      <c r="J12" s="77">
        <v>0</v>
      </c>
      <c r="K12" s="77">
        <v>0</v>
      </c>
      <c r="L12" s="77">
        <v>14</v>
      </c>
      <c r="M12" s="77">
        <v>11</v>
      </c>
      <c r="N12" s="77">
        <v>9</v>
      </c>
      <c r="O12" s="77">
        <v>9</v>
      </c>
      <c r="P12" s="77">
        <v>9</v>
      </c>
      <c r="Q12" s="77">
        <v>9</v>
      </c>
      <c r="R12" s="77">
        <v>6</v>
      </c>
      <c r="S12" s="77">
        <v>6</v>
      </c>
      <c r="T12" s="77">
        <v>13</v>
      </c>
      <c r="U12" s="77">
        <v>13</v>
      </c>
    </row>
    <row r="13" spans="1:21" x14ac:dyDescent="0.2">
      <c r="A13" s="7" t="s">
        <v>77</v>
      </c>
      <c r="B13" s="77">
        <v>131</v>
      </c>
      <c r="C13" s="77">
        <v>132</v>
      </c>
      <c r="D13" s="77">
        <v>141</v>
      </c>
      <c r="E13" s="77">
        <v>126</v>
      </c>
      <c r="F13" s="77">
        <v>147</v>
      </c>
      <c r="G13" s="77">
        <v>148</v>
      </c>
      <c r="H13" s="77">
        <v>147</v>
      </c>
      <c r="I13" s="77">
        <v>145</v>
      </c>
      <c r="J13" s="77">
        <v>152</v>
      </c>
      <c r="K13" s="77">
        <v>150</v>
      </c>
      <c r="L13" s="77">
        <v>155</v>
      </c>
      <c r="M13" s="77">
        <v>178</v>
      </c>
      <c r="N13" s="77">
        <v>163</v>
      </c>
      <c r="O13" s="77">
        <v>179</v>
      </c>
      <c r="P13" s="77">
        <v>173</v>
      </c>
      <c r="Q13" s="77">
        <v>168</v>
      </c>
      <c r="R13" s="77">
        <v>247</v>
      </c>
      <c r="S13" s="77">
        <v>275</v>
      </c>
      <c r="T13" s="77">
        <v>261</v>
      </c>
      <c r="U13" s="77">
        <v>232</v>
      </c>
    </row>
    <row r="14" spans="1:21" x14ac:dyDescent="0.2">
      <c r="A14" s="7" t="s">
        <v>78</v>
      </c>
      <c r="B14" s="77">
        <v>108</v>
      </c>
      <c r="C14" s="77">
        <v>130</v>
      </c>
      <c r="D14" s="77">
        <v>126</v>
      </c>
      <c r="E14" s="77">
        <v>157</v>
      </c>
      <c r="F14" s="77">
        <v>102</v>
      </c>
      <c r="G14" s="77">
        <v>114</v>
      </c>
      <c r="H14" s="77">
        <v>102</v>
      </c>
      <c r="I14" s="77">
        <v>107</v>
      </c>
      <c r="J14" s="77">
        <v>107</v>
      </c>
      <c r="K14" s="77">
        <v>140</v>
      </c>
      <c r="L14" s="77">
        <v>134</v>
      </c>
      <c r="M14" s="77">
        <v>129</v>
      </c>
      <c r="N14" s="77">
        <v>136</v>
      </c>
      <c r="O14" s="77">
        <v>140</v>
      </c>
      <c r="P14" s="77">
        <v>156</v>
      </c>
      <c r="Q14" s="77">
        <v>146</v>
      </c>
      <c r="R14" s="77">
        <v>232</v>
      </c>
      <c r="S14" s="77">
        <v>232</v>
      </c>
      <c r="T14" s="77">
        <v>272</v>
      </c>
      <c r="U14" s="77">
        <v>242</v>
      </c>
    </row>
    <row r="15" spans="1:21" x14ac:dyDescent="0.2">
      <c r="A15" s="7" t="s">
        <v>2</v>
      </c>
      <c r="B15" s="77">
        <v>259</v>
      </c>
      <c r="C15" s="77">
        <v>302</v>
      </c>
      <c r="D15" s="77">
        <v>238</v>
      </c>
      <c r="E15" s="77">
        <v>271</v>
      </c>
      <c r="F15" s="77">
        <v>254</v>
      </c>
      <c r="G15" s="77">
        <v>241</v>
      </c>
      <c r="H15" s="77">
        <v>245</v>
      </c>
      <c r="I15" s="77">
        <v>270</v>
      </c>
      <c r="J15" s="77">
        <v>235</v>
      </c>
      <c r="K15" s="77">
        <v>273</v>
      </c>
      <c r="L15" s="77">
        <v>283</v>
      </c>
      <c r="M15" s="77">
        <v>288</v>
      </c>
      <c r="N15" s="77">
        <v>311</v>
      </c>
      <c r="O15" s="77">
        <v>322</v>
      </c>
      <c r="P15" s="77">
        <v>340</v>
      </c>
      <c r="Q15" s="77">
        <v>338</v>
      </c>
      <c r="R15" s="77">
        <v>631</v>
      </c>
      <c r="S15" s="77">
        <v>578</v>
      </c>
      <c r="T15" s="77">
        <v>421</v>
      </c>
      <c r="U15" s="77">
        <v>381</v>
      </c>
    </row>
    <row r="16" spans="1:21" x14ac:dyDescent="0.2">
      <c r="A16" s="7" t="s">
        <v>75</v>
      </c>
      <c r="B16" s="77">
        <v>92</v>
      </c>
      <c r="C16" s="77">
        <v>80</v>
      </c>
      <c r="D16" s="77">
        <v>103</v>
      </c>
      <c r="E16" s="77">
        <v>96</v>
      </c>
      <c r="F16" s="77">
        <v>96</v>
      </c>
      <c r="G16" s="77">
        <v>107</v>
      </c>
      <c r="H16" s="77">
        <v>83</v>
      </c>
      <c r="I16" s="77">
        <v>98</v>
      </c>
      <c r="J16" s="77">
        <v>90</v>
      </c>
      <c r="K16" s="77">
        <v>80</v>
      </c>
      <c r="L16" s="77">
        <v>89</v>
      </c>
      <c r="M16" s="77">
        <v>87</v>
      </c>
      <c r="N16" s="77">
        <v>112</v>
      </c>
      <c r="O16" s="77">
        <v>114</v>
      </c>
      <c r="P16" s="77">
        <v>116</v>
      </c>
      <c r="Q16" s="77">
        <v>126</v>
      </c>
      <c r="R16" s="77">
        <v>132</v>
      </c>
      <c r="S16" s="77">
        <v>110</v>
      </c>
      <c r="T16" s="77">
        <v>137</v>
      </c>
      <c r="U16" s="77">
        <v>118</v>
      </c>
    </row>
    <row r="17" spans="1:21" x14ac:dyDescent="0.2">
      <c r="A17" s="7" t="s">
        <v>79</v>
      </c>
      <c r="B17" s="77">
        <v>171</v>
      </c>
      <c r="C17" s="77">
        <v>185</v>
      </c>
      <c r="D17" s="77">
        <v>208</v>
      </c>
      <c r="E17" s="77">
        <v>214</v>
      </c>
      <c r="F17" s="77">
        <v>209</v>
      </c>
      <c r="G17" s="77">
        <v>171</v>
      </c>
      <c r="H17" s="77">
        <v>176</v>
      </c>
      <c r="I17" s="77">
        <v>179</v>
      </c>
      <c r="J17" s="77">
        <v>192</v>
      </c>
      <c r="K17" s="77">
        <v>217</v>
      </c>
      <c r="L17" s="77">
        <v>221</v>
      </c>
      <c r="M17" s="77">
        <v>232</v>
      </c>
      <c r="N17" s="77">
        <v>273</v>
      </c>
      <c r="O17" s="77">
        <v>280</v>
      </c>
      <c r="P17" s="77">
        <v>287</v>
      </c>
      <c r="Q17" s="77">
        <v>291</v>
      </c>
      <c r="R17" s="77">
        <v>200</v>
      </c>
      <c r="S17" s="77">
        <v>339</v>
      </c>
      <c r="T17" s="77">
        <v>308</v>
      </c>
      <c r="U17" s="77">
        <v>332</v>
      </c>
    </row>
    <row r="18" spans="1:21" x14ac:dyDescent="0.2">
      <c r="A18" s="7" t="s">
        <v>80</v>
      </c>
      <c r="B18" s="77">
        <v>144</v>
      </c>
      <c r="C18" s="77">
        <v>129</v>
      </c>
      <c r="D18" s="77">
        <v>127</v>
      </c>
      <c r="E18" s="77">
        <v>122</v>
      </c>
      <c r="F18" s="77">
        <v>120</v>
      </c>
      <c r="G18" s="77">
        <v>126</v>
      </c>
      <c r="H18" s="77">
        <v>132</v>
      </c>
      <c r="I18" s="77">
        <v>139</v>
      </c>
      <c r="J18" s="77">
        <v>145</v>
      </c>
      <c r="K18" s="77">
        <v>146</v>
      </c>
      <c r="L18" s="77">
        <v>151</v>
      </c>
      <c r="M18" s="77">
        <v>150</v>
      </c>
      <c r="N18" s="77">
        <v>153</v>
      </c>
      <c r="O18" s="77">
        <v>175</v>
      </c>
      <c r="P18" s="77">
        <v>197</v>
      </c>
      <c r="Q18" s="77">
        <v>185</v>
      </c>
      <c r="R18" s="77">
        <v>215</v>
      </c>
      <c r="S18" s="77">
        <v>218</v>
      </c>
      <c r="T18" s="77">
        <v>215</v>
      </c>
      <c r="U18" s="77">
        <v>228</v>
      </c>
    </row>
    <row r="19" spans="1:21" x14ac:dyDescent="0.2">
      <c r="A19" s="7" t="s">
        <v>3</v>
      </c>
      <c r="B19" s="77">
        <v>76</v>
      </c>
      <c r="C19" s="77">
        <v>85</v>
      </c>
      <c r="D19" s="77">
        <v>66</v>
      </c>
      <c r="E19" s="77">
        <v>95</v>
      </c>
      <c r="F19" s="77">
        <v>91</v>
      </c>
      <c r="G19" s="77">
        <v>101</v>
      </c>
      <c r="H19" s="77">
        <v>85</v>
      </c>
      <c r="I19" s="77">
        <v>82</v>
      </c>
      <c r="J19" s="77">
        <v>100</v>
      </c>
      <c r="K19" s="77">
        <v>107</v>
      </c>
      <c r="L19" s="77">
        <v>78</v>
      </c>
      <c r="M19" s="77">
        <v>93</v>
      </c>
      <c r="N19" s="77">
        <v>106</v>
      </c>
      <c r="O19" s="77">
        <v>100</v>
      </c>
      <c r="P19" s="77">
        <v>123</v>
      </c>
      <c r="Q19" s="77">
        <v>127</v>
      </c>
      <c r="R19" s="77">
        <v>163</v>
      </c>
      <c r="S19" s="77">
        <v>149</v>
      </c>
      <c r="T19" s="77">
        <v>145</v>
      </c>
      <c r="U19" s="77">
        <v>159</v>
      </c>
    </row>
    <row r="20" spans="1:21" x14ac:dyDescent="0.2">
      <c r="A20" s="7" t="s">
        <v>4</v>
      </c>
      <c r="B20" s="77">
        <v>121</v>
      </c>
      <c r="C20" s="77">
        <v>115</v>
      </c>
      <c r="D20" s="77">
        <v>115</v>
      </c>
      <c r="E20" s="77">
        <v>107</v>
      </c>
      <c r="F20" s="77">
        <v>113</v>
      </c>
      <c r="G20" s="77">
        <v>111</v>
      </c>
      <c r="H20" s="77">
        <v>102</v>
      </c>
      <c r="I20" s="77">
        <v>97</v>
      </c>
      <c r="J20" s="77">
        <v>93</v>
      </c>
      <c r="K20" s="77">
        <v>98</v>
      </c>
      <c r="L20" s="77">
        <v>114</v>
      </c>
      <c r="M20" s="77">
        <v>135</v>
      </c>
      <c r="N20" s="77">
        <v>155</v>
      </c>
      <c r="O20" s="77">
        <v>151</v>
      </c>
      <c r="P20" s="77">
        <v>148</v>
      </c>
      <c r="Q20" s="77">
        <v>151</v>
      </c>
      <c r="R20" s="77">
        <v>196</v>
      </c>
      <c r="S20" s="77">
        <v>203</v>
      </c>
      <c r="T20" s="77">
        <v>183</v>
      </c>
      <c r="U20" s="77">
        <v>171</v>
      </c>
    </row>
    <row r="21" spans="1:21" s="49" customFormat="1" x14ac:dyDescent="0.2">
      <c r="A21" s="50" t="s">
        <v>0</v>
      </c>
      <c r="B21" s="93">
        <v>1507</v>
      </c>
      <c r="C21" s="93">
        <v>1604</v>
      </c>
      <c r="D21" s="93">
        <v>1565</v>
      </c>
      <c r="E21" s="93">
        <v>1734</v>
      </c>
      <c r="F21" s="93">
        <v>1631</v>
      </c>
      <c r="G21" s="93">
        <v>1578</v>
      </c>
      <c r="H21" s="93">
        <v>1535</v>
      </c>
      <c r="I21" s="93">
        <v>1573</v>
      </c>
      <c r="J21" s="93">
        <v>1626</v>
      </c>
      <c r="K21" s="93">
        <v>1717</v>
      </c>
      <c r="L21" s="93">
        <v>1669</v>
      </c>
      <c r="M21" s="93">
        <v>1723</v>
      </c>
      <c r="N21" s="93">
        <v>1852</v>
      </c>
      <c r="O21" s="93">
        <v>1923</v>
      </c>
      <c r="P21" s="93">
        <v>2014</v>
      </c>
      <c r="Q21" s="93">
        <v>2013</v>
      </c>
      <c r="R21" s="93">
        <v>2707</v>
      </c>
      <c r="S21" s="93">
        <v>2838</v>
      </c>
      <c r="T21" s="93">
        <v>2647</v>
      </c>
      <c r="U21" s="93">
        <v>2458</v>
      </c>
    </row>
  </sheetData>
  <phoneticPr fontId="21" type="noConversion"/>
  <hyperlinks>
    <hyperlink ref="A2" location="Sommaire!A1" display="Retour au menu &quot;Exploitation des films&quot;" xr:uid="{00000000-0004-0000-2000-000000000000}"/>
  </hyperlinks>
  <pageMargins left="0.78740157499999996" right="0.78740157499999996" top="0.984251969" bottom="0.984251969" header="0.4921259845" footer="0.492125984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U21"/>
  <sheetViews>
    <sheetView workbookViewId="0"/>
  </sheetViews>
  <sheetFormatPr baseColWidth="10" defaultColWidth="5.5703125" defaultRowHeight="12" x14ac:dyDescent="0.2"/>
  <cols>
    <col min="1" max="1" width="29.85546875" style="47" customWidth="1"/>
    <col min="2" max="2" width="7.42578125" style="47" bestFit="1" customWidth="1"/>
    <col min="3" max="16" width="7.42578125" style="48" bestFit="1" customWidth="1"/>
    <col min="17" max="20" width="7.42578125" style="47" bestFit="1" customWidth="1"/>
    <col min="21"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99</v>
      </c>
    </row>
    <row r="6" spans="1:21" ht="3" customHeight="1" x14ac:dyDescent="0.2"/>
    <row r="7" spans="1:21" s="49" customFormat="1" x14ac:dyDescent="0.2">
      <c r="A7" s="20"/>
      <c r="B7" s="79" t="s">
        <v>37</v>
      </c>
      <c r="C7" s="79" t="s">
        <v>38</v>
      </c>
      <c r="D7" s="79" t="s">
        <v>39</v>
      </c>
      <c r="E7" s="79" t="s">
        <v>40</v>
      </c>
      <c r="F7" s="79" t="s">
        <v>41</v>
      </c>
      <c r="G7" s="79" t="s">
        <v>42</v>
      </c>
      <c r="H7" s="79" t="s">
        <v>43</v>
      </c>
      <c r="I7" s="79" t="s">
        <v>44</v>
      </c>
      <c r="J7" s="79" t="s">
        <v>45</v>
      </c>
      <c r="K7" s="79" t="s">
        <v>54</v>
      </c>
      <c r="L7" s="79" t="s">
        <v>55</v>
      </c>
      <c r="M7" s="79" t="s">
        <v>76</v>
      </c>
      <c r="N7" s="79" t="s">
        <v>81</v>
      </c>
      <c r="O7" s="79" t="s">
        <v>82</v>
      </c>
      <c r="P7" s="79" t="s">
        <v>113</v>
      </c>
      <c r="Q7" s="79" t="s">
        <v>114</v>
      </c>
      <c r="R7" s="79" t="s">
        <v>115</v>
      </c>
      <c r="S7" s="79" t="s">
        <v>116</v>
      </c>
      <c r="T7" s="79" t="s">
        <v>117</v>
      </c>
      <c r="U7" s="79" t="s">
        <v>118</v>
      </c>
    </row>
    <row r="8" spans="1:21" x14ac:dyDescent="0.2">
      <c r="A8" s="7" t="s">
        <v>72</v>
      </c>
      <c r="B8" s="80">
        <v>33642</v>
      </c>
      <c r="C8" s="80">
        <v>33966</v>
      </c>
      <c r="D8" s="80">
        <v>36094</v>
      </c>
      <c r="E8" s="80">
        <v>43376</v>
      </c>
      <c r="F8" s="80">
        <v>39528</v>
      </c>
      <c r="G8" s="80">
        <v>37030</v>
      </c>
      <c r="H8" s="80">
        <v>35425</v>
      </c>
      <c r="I8" s="80">
        <v>35907</v>
      </c>
      <c r="J8" s="80">
        <v>42004</v>
      </c>
      <c r="K8" s="80">
        <v>35061</v>
      </c>
      <c r="L8" s="80">
        <v>33591</v>
      </c>
      <c r="M8" s="80">
        <v>31860</v>
      </c>
      <c r="N8" s="80">
        <v>33314</v>
      </c>
      <c r="O8" s="80">
        <v>35393</v>
      </c>
      <c r="P8" s="80">
        <v>33918</v>
      </c>
      <c r="Q8" s="80">
        <v>35799</v>
      </c>
      <c r="R8" s="80">
        <v>57060</v>
      </c>
      <c r="S8" s="80">
        <v>61652</v>
      </c>
      <c r="T8" s="80">
        <v>48216</v>
      </c>
      <c r="U8" s="80">
        <v>37311</v>
      </c>
    </row>
    <row r="9" spans="1:21" x14ac:dyDescent="0.2">
      <c r="A9" s="7" t="s">
        <v>73</v>
      </c>
      <c r="B9" s="80">
        <v>13426</v>
      </c>
      <c r="C9" s="80">
        <v>14688</v>
      </c>
      <c r="D9" s="80">
        <v>14598</v>
      </c>
      <c r="E9" s="80">
        <v>22193</v>
      </c>
      <c r="F9" s="80">
        <v>14256</v>
      </c>
      <c r="G9" s="80">
        <v>10428</v>
      </c>
      <c r="H9" s="80">
        <v>13775</v>
      </c>
      <c r="I9" s="80">
        <v>12853</v>
      </c>
      <c r="J9" s="80">
        <v>15187</v>
      </c>
      <c r="K9" s="80">
        <v>18299</v>
      </c>
      <c r="L9" s="80">
        <v>12380</v>
      </c>
      <c r="M9" s="80">
        <v>13679</v>
      </c>
      <c r="N9" s="80">
        <v>13569</v>
      </c>
      <c r="O9" s="80">
        <v>15559</v>
      </c>
      <c r="P9" s="80">
        <v>16510</v>
      </c>
      <c r="Q9" s="80">
        <v>14151</v>
      </c>
      <c r="R9" s="80">
        <v>23362</v>
      </c>
      <c r="S9" s="80">
        <v>25966</v>
      </c>
      <c r="T9" s="80">
        <v>27557</v>
      </c>
      <c r="U9" s="80">
        <v>21609</v>
      </c>
    </row>
    <row r="10" spans="1:21" x14ac:dyDescent="0.2">
      <c r="A10" s="7" t="s">
        <v>1</v>
      </c>
      <c r="B10" s="80">
        <v>14710</v>
      </c>
      <c r="C10" s="80">
        <v>15491</v>
      </c>
      <c r="D10" s="80">
        <v>17182</v>
      </c>
      <c r="E10" s="80">
        <v>15288</v>
      </c>
      <c r="F10" s="80">
        <v>20099</v>
      </c>
      <c r="G10" s="80">
        <v>18771</v>
      </c>
      <c r="H10" s="80">
        <v>16804</v>
      </c>
      <c r="I10" s="80">
        <v>16708</v>
      </c>
      <c r="J10" s="80">
        <v>17932</v>
      </c>
      <c r="K10" s="80">
        <v>19426</v>
      </c>
      <c r="L10" s="80">
        <v>17606</v>
      </c>
      <c r="M10" s="80">
        <v>16554</v>
      </c>
      <c r="N10" s="80">
        <v>16339</v>
      </c>
      <c r="O10" s="80">
        <v>16926</v>
      </c>
      <c r="P10" s="80">
        <v>15857</v>
      </c>
      <c r="Q10" s="80">
        <v>20741</v>
      </c>
      <c r="R10" s="80">
        <v>25098</v>
      </c>
      <c r="S10" s="80">
        <v>26166</v>
      </c>
      <c r="T10" s="80">
        <v>28309</v>
      </c>
      <c r="U10" s="80">
        <v>24154</v>
      </c>
    </row>
    <row r="11" spans="1:21" x14ac:dyDescent="0.2">
      <c r="A11" s="7" t="s">
        <v>74</v>
      </c>
      <c r="B11" s="80">
        <v>6585</v>
      </c>
      <c r="C11" s="80">
        <v>10546</v>
      </c>
      <c r="D11" s="80">
        <v>6934</v>
      </c>
      <c r="E11" s="80">
        <v>12258</v>
      </c>
      <c r="F11" s="80">
        <v>11869</v>
      </c>
      <c r="G11" s="80">
        <v>11864</v>
      </c>
      <c r="H11" s="80">
        <v>11864</v>
      </c>
      <c r="I11" s="80">
        <v>10465</v>
      </c>
      <c r="J11" s="80">
        <v>11864</v>
      </c>
      <c r="K11" s="80">
        <v>14484</v>
      </c>
      <c r="L11" s="80">
        <v>10465</v>
      </c>
      <c r="M11" s="80">
        <v>9129</v>
      </c>
      <c r="N11" s="80">
        <v>9323</v>
      </c>
      <c r="O11" s="80">
        <v>8885</v>
      </c>
      <c r="P11" s="80">
        <v>11713</v>
      </c>
      <c r="Q11" s="80">
        <v>9093</v>
      </c>
      <c r="R11" s="80">
        <v>21814</v>
      </c>
      <c r="S11" s="80">
        <v>15549</v>
      </c>
      <c r="T11" s="80">
        <v>13570</v>
      </c>
      <c r="U11" s="80">
        <v>14087</v>
      </c>
    </row>
    <row r="12" spans="1:21" x14ac:dyDescent="0.2">
      <c r="A12" s="7" t="s">
        <v>5</v>
      </c>
      <c r="B12" s="80">
        <v>3551</v>
      </c>
      <c r="C12" s="80">
        <v>1088</v>
      </c>
      <c r="D12" s="80">
        <v>1088</v>
      </c>
      <c r="E12" s="80">
        <v>1088</v>
      </c>
      <c r="F12" s="80">
        <v>1088</v>
      </c>
      <c r="G12" s="80">
        <v>1088</v>
      </c>
      <c r="H12" s="80">
        <v>1088</v>
      </c>
      <c r="I12" s="80">
        <v>1088</v>
      </c>
      <c r="J12" s="80">
        <v>0</v>
      </c>
      <c r="K12" s="80">
        <v>0</v>
      </c>
      <c r="L12" s="80">
        <v>4497</v>
      </c>
      <c r="M12" s="80">
        <v>1790</v>
      </c>
      <c r="N12" s="80">
        <v>1446</v>
      </c>
      <c r="O12" s="80">
        <v>1446</v>
      </c>
      <c r="P12" s="80">
        <v>1446</v>
      </c>
      <c r="Q12" s="80">
        <v>1446</v>
      </c>
      <c r="R12" s="80">
        <v>1147</v>
      </c>
      <c r="S12" s="80">
        <v>1147</v>
      </c>
      <c r="T12" s="80">
        <v>2065</v>
      </c>
      <c r="U12" s="80">
        <v>2065</v>
      </c>
    </row>
    <row r="13" spans="1:21" x14ac:dyDescent="0.2">
      <c r="A13" s="7" t="s">
        <v>77</v>
      </c>
      <c r="B13" s="80">
        <v>25018</v>
      </c>
      <c r="C13" s="80">
        <v>25275</v>
      </c>
      <c r="D13" s="80">
        <v>27238</v>
      </c>
      <c r="E13" s="80">
        <v>24225</v>
      </c>
      <c r="F13" s="80">
        <v>27844</v>
      </c>
      <c r="G13" s="80">
        <v>27566</v>
      </c>
      <c r="H13" s="80">
        <v>27501</v>
      </c>
      <c r="I13" s="80">
        <v>26504</v>
      </c>
      <c r="J13" s="80">
        <v>27577</v>
      </c>
      <c r="K13" s="80">
        <v>27403</v>
      </c>
      <c r="L13" s="80">
        <v>28023</v>
      </c>
      <c r="M13" s="80">
        <v>32609</v>
      </c>
      <c r="N13" s="80">
        <v>29776</v>
      </c>
      <c r="O13" s="80">
        <v>32061</v>
      </c>
      <c r="P13" s="80">
        <v>31194</v>
      </c>
      <c r="Q13" s="80">
        <v>28509</v>
      </c>
      <c r="R13" s="80">
        <v>51092</v>
      </c>
      <c r="S13" s="80">
        <v>54255</v>
      </c>
      <c r="T13" s="80">
        <v>48262</v>
      </c>
      <c r="U13" s="80">
        <v>40617</v>
      </c>
    </row>
    <row r="14" spans="1:21" x14ac:dyDescent="0.2">
      <c r="A14" s="7" t="s">
        <v>78</v>
      </c>
      <c r="B14" s="80">
        <v>19125</v>
      </c>
      <c r="C14" s="80">
        <v>23538</v>
      </c>
      <c r="D14" s="80">
        <v>22188</v>
      </c>
      <c r="E14" s="80">
        <v>27858</v>
      </c>
      <c r="F14" s="80">
        <v>16591</v>
      </c>
      <c r="G14" s="80">
        <v>19426</v>
      </c>
      <c r="H14" s="80">
        <v>16591</v>
      </c>
      <c r="I14" s="80">
        <v>17229</v>
      </c>
      <c r="J14" s="80">
        <v>17229</v>
      </c>
      <c r="K14" s="80">
        <v>24182</v>
      </c>
      <c r="L14" s="80">
        <v>21875</v>
      </c>
      <c r="M14" s="80">
        <v>20529</v>
      </c>
      <c r="N14" s="80">
        <v>21924</v>
      </c>
      <c r="O14" s="80">
        <v>22325</v>
      </c>
      <c r="P14" s="80">
        <v>24491</v>
      </c>
      <c r="Q14" s="80">
        <v>22896</v>
      </c>
      <c r="R14" s="80">
        <v>45664</v>
      </c>
      <c r="S14" s="80">
        <v>44994</v>
      </c>
      <c r="T14" s="80">
        <v>48573</v>
      </c>
      <c r="U14" s="80">
        <v>40372</v>
      </c>
    </row>
    <row r="15" spans="1:21" x14ac:dyDescent="0.2">
      <c r="A15" s="7" t="s">
        <v>2</v>
      </c>
      <c r="B15" s="80">
        <v>45668</v>
      </c>
      <c r="C15" s="80">
        <v>51800</v>
      </c>
      <c r="D15" s="80">
        <v>40111</v>
      </c>
      <c r="E15" s="80">
        <v>44620</v>
      </c>
      <c r="F15" s="80">
        <v>41571</v>
      </c>
      <c r="G15" s="80">
        <v>38818</v>
      </c>
      <c r="H15" s="80">
        <v>39826</v>
      </c>
      <c r="I15" s="80">
        <v>43959</v>
      </c>
      <c r="J15" s="80">
        <v>37582</v>
      </c>
      <c r="K15" s="80">
        <v>45583</v>
      </c>
      <c r="L15" s="80">
        <v>45533</v>
      </c>
      <c r="M15" s="80">
        <v>46449</v>
      </c>
      <c r="N15" s="80">
        <v>49233</v>
      </c>
      <c r="O15" s="80">
        <v>51896</v>
      </c>
      <c r="P15" s="80">
        <v>57031</v>
      </c>
      <c r="Q15" s="80">
        <v>54784</v>
      </c>
      <c r="R15" s="80">
        <v>123769</v>
      </c>
      <c r="S15" s="80">
        <v>106274</v>
      </c>
      <c r="T15" s="80">
        <v>72905</v>
      </c>
      <c r="U15" s="80">
        <v>64004</v>
      </c>
    </row>
    <row r="16" spans="1:21" x14ac:dyDescent="0.2">
      <c r="A16" s="7" t="s">
        <v>75</v>
      </c>
      <c r="B16" s="80">
        <v>18060</v>
      </c>
      <c r="C16" s="80">
        <v>15539</v>
      </c>
      <c r="D16" s="80">
        <v>19835</v>
      </c>
      <c r="E16" s="80">
        <v>18369</v>
      </c>
      <c r="F16" s="80">
        <v>18369</v>
      </c>
      <c r="G16" s="80">
        <v>20434</v>
      </c>
      <c r="H16" s="80">
        <v>15731</v>
      </c>
      <c r="I16" s="80">
        <v>18287</v>
      </c>
      <c r="J16" s="80">
        <v>17550</v>
      </c>
      <c r="K16" s="80">
        <v>15198</v>
      </c>
      <c r="L16" s="80">
        <v>16534</v>
      </c>
      <c r="M16" s="80">
        <v>16081</v>
      </c>
      <c r="N16" s="80">
        <v>20818</v>
      </c>
      <c r="O16" s="80">
        <v>21251</v>
      </c>
      <c r="P16" s="80">
        <v>21450</v>
      </c>
      <c r="Q16" s="80">
        <v>22815</v>
      </c>
      <c r="R16" s="80">
        <v>26789</v>
      </c>
      <c r="S16" s="80">
        <v>21334</v>
      </c>
      <c r="T16" s="80">
        <v>24513</v>
      </c>
      <c r="U16" s="80">
        <v>20978</v>
      </c>
    </row>
    <row r="17" spans="1:21" x14ac:dyDescent="0.2">
      <c r="A17" s="7" t="s">
        <v>79</v>
      </c>
      <c r="B17" s="80">
        <v>30977</v>
      </c>
      <c r="C17" s="80">
        <v>32518</v>
      </c>
      <c r="D17" s="80">
        <v>36193</v>
      </c>
      <c r="E17" s="80">
        <v>36962</v>
      </c>
      <c r="F17" s="80">
        <v>36418</v>
      </c>
      <c r="G17" s="80">
        <v>29634</v>
      </c>
      <c r="H17" s="80">
        <v>30643</v>
      </c>
      <c r="I17" s="80">
        <v>31337</v>
      </c>
      <c r="J17" s="80">
        <v>33203</v>
      </c>
      <c r="K17" s="80">
        <v>35645</v>
      </c>
      <c r="L17" s="80">
        <v>36580</v>
      </c>
      <c r="M17" s="80">
        <v>38242</v>
      </c>
      <c r="N17" s="80">
        <v>46035</v>
      </c>
      <c r="O17" s="80">
        <v>46322</v>
      </c>
      <c r="P17" s="80">
        <v>47921</v>
      </c>
      <c r="Q17" s="80">
        <v>47942</v>
      </c>
      <c r="R17" s="80">
        <v>36318</v>
      </c>
      <c r="S17" s="80">
        <v>59217</v>
      </c>
      <c r="T17" s="80">
        <v>50998</v>
      </c>
      <c r="U17" s="80">
        <v>55052</v>
      </c>
    </row>
    <row r="18" spans="1:21" x14ac:dyDescent="0.2">
      <c r="A18" s="7" t="s">
        <v>80</v>
      </c>
      <c r="B18" s="80">
        <v>22638</v>
      </c>
      <c r="C18" s="80">
        <v>19511</v>
      </c>
      <c r="D18" s="80">
        <v>19088</v>
      </c>
      <c r="E18" s="80">
        <v>18922</v>
      </c>
      <c r="F18" s="80">
        <v>18993</v>
      </c>
      <c r="G18" s="80">
        <v>19911</v>
      </c>
      <c r="H18" s="80">
        <v>20741</v>
      </c>
      <c r="I18" s="80">
        <v>22235</v>
      </c>
      <c r="J18" s="80">
        <v>23282</v>
      </c>
      <c r="K18" s="80">
        <v>23719</v>
      </c>
      <c r="L18" s="80">
        <v>24263</v>
      </c>
      <c r="M18" s="80">
        <v>24131</v>
      </c>
      <c r="N18" s="80">
        <v>24422</v>
      </c>
      <c r="O18" s="80">
        <v>28277</v>
      </c>
      <c r="P18" s="80">
        <v>31928</v>
      </c>
      <c r="Q18" s="80">
        <v>30357</v>
      </c>
      <c r="R18" s="80">
        <v>37642</v>
      </c>
      <c r="S18" s="80">
        <v>36815</v>
      </c>
      <c r="T18" s="80">
        <v>34593</v>
      </c>
      <c r="U18" s="80">
        <v>35928</v>
      </c>
    </row>
    <row r="19" spans="1:21" x14ac:dyDescent="0.2">
      <c r="A19" s="7" t="s">
        <v>3</v>
      </c>
      <c r="B19" s="80">
        <v>12682</v>
      </c>
      <c r="C19" s="80">
        <v>14533</v>
      </c>
      <c r="D19" s="80">
        <v>10376</v>
      </c>
      <c r="E19" s="80">
        <v>16390</v>
      </c>
      <c r="F19" s="80">
        <v>15298</v>
      </c>
      <c r="G19" s="80">
        <v>16862</v>
      </c>
      <c r="H19" s="80">
        <v>13443</v>
      </c>
      <c r="I19" s="80">
        <v>12564</v>
      </c>
      <c r="J19" s="80">
        <v>16264</v>
      </c>
      <c r="K19" s="80">
        <v>18180</v>
      </c>
      <c r="L19" s="80">
        <v>12725</v>
      </c>
      <c r="M19" s="80">
        <v>14435</v>
      </c>
      <c r="N19" s="80">
        <v>17540</v>
      </c>
      <c r="O19" s="80">
        <v>15909</v>
      </c>
      <c r="P19" s="80">
        <v>20678</v>
      </c>
      <c r="Q19" s="80">
        <v>21194</v>
      </c>
      <c r="R19" s="80">
        <v>29905</v>
      </c>
      <c r="S19" s="80">
        <v>25879</v>
      </c>
      <c r="T19" s="80">
        <v>25835</v>
      </c>
      <c r="U19" s="80">
        <v>27092</v>
      </c>
    </row>
    <row r="20" spans="1:21" x14ac:dyDescent="0.2">
      <c r="A20" s="7" t="s">
        <v>4</v>
      </c>
      <c r="B20" s="80">
        <v>21131</v>
      </c>
      <c r="C20" s="80">
        <v>19089</v>
      </c>
      <c r="D20" s="80">
        <v>18842</v>
      </c>
      <c r="E20" s="80">
        <v>17560</v>
      </c>
      <c r="F20" s="80">
        <v>18137</v>
      </c>
      <c r="G20" s="80">
        <v>17784</v>
      </c>
      <c r="H20" s="80">
        <v>16246</v>
      </c>
      <c r="I20" s="80">
        <v>15470</v>
      </c>
      <c r="J20" s="80">
        <v>14924</v>
      </c>
      <c r="K20" s="80">
        <v>15989</v>
      </c>
      <c r="L20" s="80">
        <v>17700</v>
      </c>
      <c r="M20" s="80">
        <v>21745</v>
      </c>
      <c r="N20" s="80">
        <v>25920</v>
      </c>
      <c r="O20" s="80">
        <v>23752</v>
      </c>
      <c r="P20" s="80">
        <v>23477</v>
      </c>
      <c r="Q20" s="80">
        <v>23511</v>
      </c>
      <c r="R20" s="80">
        <v>34636</v>
      </c>
      <c r="S20" s="80">
        <v>34484</v>
      </c>
      <c r="T20" s="80">
        <v>30024</v>
      </c>
      <c r="U20" s="80">
        <v>27433</v>
      </c>
    </row>
    <row r="21" spans="1:21" s="49" customFormat="1" x14ac:dyDescent="0.2">
      <c r="A21" s="50" t="s">
        <v>0</v>
      </c>
      <c r="B21" s="93">
        <v>267213</v>
      </c>
      <c r="C21" s="93">
        <v>277582</v>
      </c>
      <c r="D21" s="93">
        <v>269767</v>
      </c>
      <c r="E21" s="93">
        <v>299109</v>
      </c>
      <c r="F21" s="93">
        <v>280061</v>
      </c>
      <c r="G21" s="93">
        <v>269616</v>
      </c>
      <c r="H21" s="93">
        <v>259678</v>
      </c>
      <c r="I21" s="93">
        <v>264606</v>
      </c>
      <c r="J21" s="93">
        <v>274598</v>
      </c>
      <c r="K21" s="93">
        <v>293169</v>
      </c>
      <c r="L21" s="93">
        <v>281772</v>
      </c>
      <c r="M21" s="93">
        <v>287233</v>
      </c>
      <c r="N21" s="93">
        <v>309659</v>
      </c>
      <c r="O21" s="93">
        <v>320002</v>
      </c>
      <c r="P21" s="93">
        <v>337614</v>
      </c>
      <c r="Q21" s="93">
        <v>333238</v>
      </c>
      <c r="R21" s="93">
        <v>514296</v>
      </c>
      <c r="S21" s="93">
        <v>513732</v>
      </c>
      <c r="T21" s="93">
        <v>455420</v>
      </c>
      <c r="U21" s="93">
        <v>410702</v>
      </c>
    </row>
  </sheetData>
  <phoneticPr fontId="21" type="noConversion"/>
  <hyperlinks>
    <hyperlink ref="A2" location="Sommaire!A1" display="Retour au menu &quot;Exploitation des films&quot;" xr:uid="{00000000-0004-0000-2100-000000000000}"/>
  </hyperlinks>
  <pageMargins left="0.78740157499999996" right="0.78740157499999996" top="0.984251969" bottom="0.984251969" header="0.4921259845" footer="0.492125984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U21"/>
  <sheetViews>
    <sheetView workbookViewId="0"/>
  </sheetViews>
  <sheetFormatPr baseColWidth="10" defaultColWidth="5.5703125" defaultRowHeight="12" x14ac:dyDescent="0.2"/>
  <cols>
    <col min="1" max="1" width="29.85546875" style="47" customWidth="1"/>
    <col min="2" max="2" width="6.85546875" style="47" bestFit="1" customWidth="1"/>
    <col min="3" max="16" width="6.85546875" style="48" bestFit="1" customWidth="1"/>
    <col min="17" max="20" width="6.85546875" style="47" bestFit="1" customWidth="1"/>
    <col min="21"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98</v>
      </c>
    </row>
    <row r="6" spans="1:21" ht="3" customHeight="1" x14ac:dyDescent="0.2"/>
    <row r="7" spans="1:21" s="49" customFormat="1" x14ac:dyDescent="0.2">
      <c r="A7" s="11"/>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84">
        <v>194101</v>
      </c>
      <c r="C8" s="84">
        <v>244200</v>
      </c>
      <c r="D8" s="84">
        <v>232502</v>
      </c>
      <c r="E8" s="84">
        <v>287240</v>
      </c>
      <c r="F8" s="84">
        <v>277162</v>
      </c>
      <c r="G8" s="84">
        <v>266941</v>
      </c>
      <c r="H8" s="84">
        <v>266023</v>
      </c>
      <c r="I8" s="84">
        <v>266013</v>
      </c>
      <c r="J8" s="84">
        <v>328404</v>
      </c>
      <c r="K8" s="84">
        <v>272154</v>
      </c>
      <c r="L8" s="84">
        <v>259085</v>
      </c>
      <c r="M8" s="84">
        <v>243140</v>
      </c>
      <c r="N8" s="84">
        <v>257615</v>
      </c>
      <c r="O8" s="84">
        <v>273311</v>
      </c>
      <c r="P8" s="84">
        <v>293441</v>
      </c>
      <c r="Q8" s="84">
        <v>315369</v>
      </c>
      <c r="R8" s="84">
        <v>268679</v>
      </c>
      <c r="S8" s="84">
        <v>335464</v>
      </c>
      <c r="T8" s="84">
        <v>417910</v>
      </c>
      <c r="U8" s="84">
        <v>316017</v>
      </c>
    </row>
    <row r="9" spans="1:21" x14ac:dyDescent="0.2">
      <c r="A9" s="7" t="s">
        <v>73</v>
      </c>
      <c r="B9" s="84">
        <v>78489</v>
      </c>
      <c r="C9" s="84">
        <v>94211</v>
      </c>
      <c r="D9" s="84">
        <v>110214</v>
      </c>
      <c r="E9" s="84">
        <v>171496</v>
      </c>
      <c r="F9" s="84">
        <v>96337</v>
      </c>
      <c r="G9" s="84">
        <v>73626</v>
      </c>
      <c r="H9" s="84">
        <v>94591</v>
      </c>
      <c r="I9" s="84">
        <v>96727</v>
      </c>
      <c r="J9" s="84">
        <v>125099</v>
      </c>
      <c r="K9" s="84">
        <v>161580</v>
      </c>
      <c r="L9" s="84">
        <v>116712</v>
      </c>
      <c r="M9" s="84">
        <v>128755</v>
      </c>
      <c r="N9" s="84">
        <v>135128</v>
      </c>
      <c r="O9" s="84">
        <v>152450</v>
      </c>
      <c r="P9" s="84">
        <v>156901</v>
      </c>
      <c r="Q9" s="84">
        <v>141013</v>
      </c>
      <c r="R9" s="84">
        <v>116977</v>
      </c>
      <c r="S9" s="84">
        <v>142407</v>
      </c>
      <c r="T9" s="84">
        <v>251879</v>
      </c>
      <c r="U9" s="84">
        <v>185990</v>
      </c>
    </row>
    <row r="10" spans="1:21" x14ac:dyDescent="0.2">
      <c r="A10" s="7" t="s">
        <v>1</v>
      </c>
      <c r="B10" s="84">
        <v>81637</v>
      </c>
      <c r="C10" s="84">
        <v>99939</v>
      </c>
      <c r="D10" s="84">
        <v>117805</v>
      </c>
      <c r="E10" s="84">
        <v>106543</v>
      </c>
      <c r="F10" s="84">
        <v>141022</v>
      </c>
      <c r="G10" s="84">
        <v>136436</v>
      </c>
      <c r="H10" s="84">
        <v>121045</v>
      </c>
      <c r="I10" s="84">
        <v>124990</v>
      </c>
      <c r="J10" s="84">
        <v>129182</v>
      </c>
      <c r="K10" s="84">
        <v>152485</v>
      </c>
      <c r="L10" s="84">
        <v>138726</v>
      </c>
      <c r="M10" s="84">
        <v>130801</v>
      </c>
      <c r="N10" s="84">
        <v>133793</v>
      </c>
      <c r="O10" s="84">
        <v>138170</v>
      </c>
      <c r="P10" s="84">
        <v>131914</v>
      </c>
      <c r="Q10" s="84">
        <v>166419</v>
      </c>
      <c r="R10" s="84">
        <v>108797</v>
      </c>
      <c r="S10" s="84">
        <v>142103</v>
      </c>
      <c r="T10" s="84">
        <v>240900</v>
      </c>
      <c r="U10" s="84">
        <v>209253</v>
      </c>
    </row>
    <row r="11" spans="1:21" x14ac:dyDescent="0.2">
      <c r="A11" s="7" t="s">
        <v>74</v>
      </c>
      <c r="B11" s="84">
        <v>55375</v>
      </c>
      <c r="C11" s="84">
        <v>90067</v>
      </c>
      <c r="D11" s="84">
        <v>55021</v>
      </c>
      <c r="E11" s="84">
        <v>101246</v>
      </c>
      <c r="F11" s="84">
        <v>73114</v>
      </c>
      <c r="G11" s="84">
        <v>97317</v>
      </c>
      <c r="H11" s="84">
        <v>98225</v>
      </c>
      <c r="I11" s="84">
        <v>89221</v>
      </c>
      <c r="J11" s="84">
        <v>98861</v>
      </c>
      <c r="K11" s="84">
        <v>123734</v>
      </c>
      <c r="L11" s="84">
        <v>88792</v>
      </c>
      <c r="M11" s="84">
        <v>80053</v>
      </c>
      <c r="N11" s="84">
        <v>82523</v>
      </c>
      <c r="O11" s="84">
        <v>79891</v>
      </c>
      <c r="P11" s="84">
        <v>107586</v>
      </c>
      <c r="Q11" s="84">
        <v>82571</v>
      </c>
      <c r="R11" s="84">
        <v>98591</v>
      </c>
      <c r="S11" s="84">
        <v>81477</v>
      </c>
      <c r="T11" s="84">
        <v>117082</v>
      </c>
      <c r="U11" s="84">
        <v>125489</v>
      </c>
    </row>
    <row r="12" spans="1:21" x14ac:dyDescent="0.2">
      <c r="A12" s="7" t="s">
        <v>5</v>
      </c>
      <c r="B12" s="84">
        <v>7741</v>
      </c>
      <c r="C12" s="84">
        <v>4796</v>
      </c>
      <c r="D12" s="84">
        <v>4548</v>
      </c>
      <c r="E12" s="84">
        <v>4114</v>
      </c>
      <c r="F12" s="84">
        <v>4091</v>
      </c>
      <c r="G12" s="84">
        <v>4204</v>
      </c>
      <c r="H12" s="84">
        <v>4000</v>
      </c>
      <c r="I12" s="84">
        <v>3188</v>
      </c>
      <c r="J12" s="84">
        <v>0</v>
      </c>
      <c r="K12" s="84">
        <v>0</v>
      </c>
      <c r="L12" s="84">
        <v>4894</v>
      </c>
      <c r="M12" s="84">
        <v>13194</v>
      </c>
      <c r="N12" s="84">
        <v>13712</v>
      </c>
      <c r="O12" s="84">
        <v>13744</v>
      </c>
      <c r="P12" s="84">
        <v>13978</v>
      </c>
      <c r="Q12" s="84">
        <v>14004</v>
      </c>
      <c r="R12" s="84">
        <v>4998</v>
      </c>
      <c r="S12" s="84">
        <v>5503</v>
      </c>
      <c r="T12" s="84">
        <v>20195</v>
      </c>
      <c r="U12" s="84">
        <v>19966</v>
      </c>
    </row>
    <row r="13" spans="1:21" x14ac:dyDescent="0.2">
      <c r="A13" s="7" t="s">
        <v>77</v>
      </c>
      <c r="B13" s="84">
        <v>174935</v>
      </c>
      <c r="C13" s="84">
        <v>178270</v>
      </c>
      <c r="D13" s="84">
        <v>190252</v>
      </c>
      <c r="E13" s="84">
        <v>174535</v>
      </c>
      <c r="F13" s="84">
        <v>202607</v>
      </c>
      <c r="G13" s="84">
        <v>199980</v>
      </c>
      <c r="H13" s="84">
        <v>196787</v>
      </c>
      <c r="I13" s="84">
        <v>192214</v>
      </c>
      <c r="J13" s="84">
        <v>217722</v>
      </c>
      <c r="K13" s="84">
        <v>221157</v>
      </c>
      <c r="L13" s="84">
        <v>229117</v>
      </c>
      <c r="M13" s="84">
        <v>264123</v>
      </c>
      <c r="N13" s="84">
        <v>244508</v>
      </c>
      <c r="O13" s="84">
        <v>263687</v>
      </c>
      <c r="P13" s="84">
        <v>262718</v>
      </c>
      <c r="Q13" s="84">
        <v>239940</v>
      </c>
      <c r="R13" s="84">
        <v>208963</v>
      </c>
      <c r="S13" s="84">
        <v>273253</v>
      </c>
      <c r="T13" s="84">
        <v>408285</v>
      </c>
      <c r="U13" s="84">
        <v>342532</v>
      </c>
    </row>
    <row r="14" spans="1:21" x14ac:dyDescent="0.2">
      <c r="A14" s="7" t="s">
        <v>78</v>
      </c>
      <c r="B14" s="84">
        <v>151306</v>
      </c>
      <c r="C14" s="84">
        <v>199034</v>
      </c>
      <c r="D14" s="84">
        <v>186865</v>
      </c>
      <c r="E14" s="84">
        <v>235045</v>
      </c>
      <c r="F14" s="84">
        <v>152204</v>
      </c>
      <c r="G14" s="84">
        <v>153023</v>
      </c>
      <c r="H14" s="84">
        <v>153405</v>
      </c>
      <c r="I14" s="84">
        <v>160558</v>
      </c>
      <c r="J14" s="84">
        <v>165138</v>
      </c>
      <c r="K14" s="84">
        <v>222480</v>
      </c>
      <c r="L14" s="84">
        <v>199880</v>
      </c>
      <c r="M14" s="84">
        <v>198244</v>
      </c>
      <c r="N14" s="84">
        <v>215177</v>
      </c>
      <c r="O14" s="84">
        <v>219915</v>
      </c>
      <c r="P14" s="84">
        <v>262995</v>
      </c>
      <c r="Q14" s="84">
        <v>241064</v>
      </c>
      <c r="R14" s="84">
        <v>198249</v>
      </c>
      <c r="S14" s="84">
        <v>232100</v>
      </c>
      <c r="T14" s="84">
        <v>432857</v>
      </c>
      <c r="U14" s="84">
        <v>373364</v>
      </c>
    </row>
    <row r="15" spans="1:21" x14ac:dyDescent="0.2">
      <c r="A15" s="7" t="s">
        <v>2</v>
      </c>
      <c r="B15" s="84">
        <v>400201.54196842806</v>
      </c>
      <c r="C15" s="84">
        <v>482064.43557270465</v>
      </c>
      <c r="D15" s="84">
        <v>388896.46344378026</v>
      </c>
      <c r="E15" s="84">
        <v>441908.88013691455</v>
      </c>
      <c r="F15" s="84">
        <v>417902.24442806118</v>
      </c>
      <c r="G15" s="84">
        <v>398261.01868634613</v>
      </c>
      <c r="H15" s="84">
        <v>392919.93867551448</v>
      </c>
      <c r="I15" s="84">
        <v>436354.71171087585</v>
      </c>
      <c r="J15" s="84">
        <v>388055.87030912039</v>
      </c>
      <c r="K15" s="84">
        <v>465829.69909943442</v>
      </c>
      <c r="L15" s="84">
        <v>453380.41263023473</v>
      </c>
      <c r="M15" s="84">
        <v>489352.93131112575</v>
      </c>
      <c r="N15" s="84">
        <v>524537.85430312925</v>
      </c>
      <c r="O15" s="84">
        <v>544442.77528337506</v>
      </c>
      <c r="P15" s="84">
        <v>579839.07066583261</v>
      </c>
      <c r="Q15" s="84">
        <v>561986.44348113553</v>
      </c>
      <c r="R15" s="84">
        <v>569070.99664282589</v>
      </c>
      <c r="S15" s="84">
        <v>595600.85160485469</v>
      </c>
      <c r="T15" s="84">
        <v>688091.5011803353</v>
      </c>
      <c r="U15" s="84">
        <v>605657.46084618627</v>
      </c>
    </row>
    <row r="16" spans="1:21" x14ac:dyDescent="0.2">
      <c r="A16" s="7" t="s">
        <v>75</v>
      </c>
      <c r="B16" s="84">
        <v>102758</v>
      </c>
      <c r="C16" s="84">
        <v>99144</v>
      </c>
      <c r="D16" s="84">
        <v>126523</v>
      </c>
      <c r="E16" s="84">
        <v>121739</v>
      </c>
      <c r="F16" s="84">
        <v>125622</v>
      </c>
      <c r="G16" s="84">
        <v>121789</v>
      </c>
      <c r="H16" s="84">
        <v>100811</v>
      </c>
      <c r="I16" s="84">
        <v>115238</v>
      </c>
      <c r="J16" s="84">
        <v>117888</v>
      </c>
      <c r="K16" s="84">
        <v>104558</v>
      </c>
      <c r="L16" s="84">
        <v>115683</v>
      </c>
      <c r="M16" s="84">
        <v>117158</v>
      </c>
      <c r="N16" s="84">
        <v>157091</v>
      </c>
      <c r="O16" s="84">
        <v>163470</v>
      </c>
      <c r="P16" s="84">
        <v>169911</v>
      </c>
      <c r="Q16" s="84">
        <v>182150</v>
      </c>
      <c r="R16" s="84">
        <v>111742</v>
      </c>
      <c r="S16" s="84">
        <v>108550</v>
      </c>
      <c r="T16" s="84">
        <v>204957</v>
      </c>
      <c r="U16" s="84">
        <v>177165</v>
      </c>
    </row>
    <row r="17" spans="1:21" x14ac:dyDescent="0.2">
      <c r="A17" s="7" t="s">
        <v>79</v>
      </c>
      <c r="B17" s="84">
        <v>226969</v>
      </c>
      <c r="C17" s="84">
        <v>257778</v>
      </c>
      <c r="D17" s="84">
        <v>288829</v>
      </c>
      <c r="E17" s="84">
        <v>292997</v>
      </c>
      <c r="F17" s="84">
        <v>305735</v>
      </c>
      <c r="G17" s="84">
        <v>251060</v>
      </c>
      <c r="H17" s="84">
        <v>247739</v>
      </c>
      <c r="I17" s="84">
        <v>263795</v>
      </c>
      <c r="J17" s="84">
        <v>285892</v>
      </c>
      <c r="K17" s="84">
        <v>339178</v>
      </c>
      <c r="L17" s="84">
        <v>340756</v>
      </c>
      <c r="M17" s="84">
        <v>360405</v>
      </c>
      <c r="N17" s="84">
        <v>429253</v>
      </c>
      <c r="O17" s="84">
        <v>450902</v>
      </c>
      <c r="P17" s="84">
        <v>479240</v>
      </c>
      <c r="Q17" s="84">
        <v>467295</v>
      </c>
      <c r="R17" s="84">
        <v>177203</v>
      </c>
      <c r="S17" s="84">
        <v>340160</v>
      </c>
      <c r="T17" s="84">
        <v>497534</v>
      </c>
      <c r="U17" s="84">
        <v>516828</v>
      </c>
    </row>
    <row r="18" spans="1:21" x14ac:dyDescent="0.2">
      <c r="A18" s="7" t="s">
        <v>80</v>
      </c>
      <c r="B18" s="84">
        <v>183021</v>
      </c>
      <c r="C18" s="84">
        <v>169278</v>
      </c>
      <c r="D18" s="84">
        <v>164891</v>
      </c>
      <c r="E18" s="84">
        <v>149533</v>
      </c>
      <c r="F18" s="84">
        <v>174356</v>
      </c>
      <c r="G18" s="84">
        <v>183758</v>
      </c>
      <c r="H18" s="84">
        <v>199143</v>
      </c>
      <c r="I18" s="84">
        <v>221324</v>
      </c>
      <c r="J18" s="84">
        <v>236822</v>
      </c>
      <c r="K18" s="84">
        <v>226841</v>
      </c>
      <c r="L18" s="84">
        <v>254238</v>
      </c>
      <c r="M18" s="84">
        <v>248900</v>
      </c>
      <c r="N18" s="84">
        <v>261108</v>
      </c>
      <c r="O18" s="84">
        <v>292271</v>
      </c>
      <c r="P18" s="84">
        <v>362435</v>
      </c>
      <c r="Q18" s="84">
        <v>326219</v>
      </c>
      <c r="R18" s="84">
        <v>194026</v>
      </c>
      <c r="S18" s="84">
        <v>236197</v>
      </c>
      <c r="T18" s="84">
        <v>370106</v>
      </c>
      <c r="U18" s="84">
        <v>365667</v>
      </c>
    </row>
    <row r="19" spans="1:21" x14ac:dyDescent="0.2">
      <c r="A19" s="7" t="s">
        <v>3</v>
      </c>
      <c r="B19" s="84">
        <v>101279</v>
      </c>
      <c r="C19" s="84">
        <v>113405</v>
      </c>
      <c r="D19" s="84">
        <v>86273</v>
      </c>
      <c r="E19" s="84">
        <v>131859</v>
      </c>
      <c r="F19" s="84">
        <v>131196</v>
      </c>
      <c r="G19" s="84">
        <v>140557</v>
      </c>
      <c r="H19" s="84">
        <v>119329</v>
      </c>
      <c r="I19" s="84">
        <v>116113</v>
      </c>
      <c r="J19" s="84">
        <v>149935</v>
      </c>
      <c r="K19" s="84">
        <v>159764</v>
      </c>
      <c r="L19" s="84">
        <v>108767</v>
      </c>
      <c r="M19" s="84">
        <v>132620</v>
      </c>
      <c r="N19" s="84">
        <v>159300</v>
      </c>
      <c r="O19" s="84">
        <v>147306</v>
      </c>
      <c r="P19" s="84">
        <v>190692</v>
      </c>
      <c r="Q19" s="84">
        <v>195569</v>
      </c>
      <c r="R19" s="84">
        <v>138050</v>
      </c>
      <c r="S19" s="84">
        <v>145395</v>
      </c>
      <c r="T19" s="84">
        <v>217102</v>
      </c>
      <c r="U19" s="84">
        <v>229334</v>
      </c>
    </row>
    <row r="20" spans="1:21" x14ac:dyDescent="0.2">
      <c r="A20" s="7" t="s">
        <v>4</v>
      </c>
      <c r="B20" s="84">
        <v>147130</v>
      </c>
      <c r="C20" s="84">
        <v>153468</v>
      </c>
      <c r="D20" s="84">
        <v>152623</v>
      </c>
      <c r="E20" s="84">
        <v>150192</v>
      </c>
      <c r="F20" s="84">
        <v>165241</v>
      </c>
      <c r="G20" s="84">
        <v>157182</v>
      </c>
      <c r="H20" s="84">
        <v>145080</v>
      </c>
      <c r="I20" s="84">
        <v>144860</v>
      </c>
      <c r="J20" s="84">
        <v>142793</v>
      </c>
      <c r="K20" s="84">
        <v>148926</v>
      </c>
      <c r="L20" s="84">
        <v>174634</v>
      </c>
      <c r="M20" s="84">
        <v>196080</v>
      </c>
      <c r="N20" s="84">
        <v>230230</v>
      </c>
      <c r="O20" s="84">
        <v>243768</v>
      </c>
      <c r="P20" s="84">
        <v>236841</v>
      </c>
      <c r="Q20" s="84">
        <v>246198</v>
      </c>
      <c r="R20" s="84">
        <v>167781</v>
      </c>
      <c r="S20" s="84">
        <v>183720</v>
      </c>
      <c r="T20" s="84">
        <v>280407</v>
      </c>
      <c r="U20" s="84">
        <v>255276</v>
      </c>
    </row>
    <row r="21" spans="1:21" s="49" customFormat="1" x14ac:dyDescent="0.2">
      <c r="A21" s="50" t="s">
        <v>0</v>
      </c>
      <c r="B21" s="94">
        <v>1904942.5419684281</v>
      </c>
      <c r="C21" s="94">
        <v>2185654.4355727048</v>
      </c>
      <c r="D21" s="94">
        <v>2105242.4634437803</v>
      </c>
      <c r="E21" s="94">
        <v>2368447.8801369146</v>
      </c>
      <c r="F21" s="94">
        <v>2266589.2444280609</v>
      </c>
      <c r="G21" s="94">
        <v>2184134.0186863462</v>
      </c>
      <c r="H21" s="94">
        <v>2139097.9386755144</v>
      </c>
      <c r="I21" s="94">
        <v>2230595.7117108759</v>
      </c>
      <c r="J21" s="94">
        <v>2385791.8703091205</v>
      </c>
      <c r="K21" s="94">
        <v>2598686.6990994345</v>
      </c>
      <c r="L21" s="94">
        <v>2484664.4126302348</v>
      </c>
      <c r="M21" s="94">
        <v>2602825.9313111259</v>
      </c>
      <c r="N21" s="94">
        <v>2843975.854303129</v>
      </c>
      <c r="O21" s="94">
        <v>2983327.7752833748</v>
      </c>
      <c r="P21" s="94">
        <v>3248491.0706658326</v>
      </c>
      <c r="Q21" s="94">
        <v>3179797.4434811356</v>
      </c>
      <c r="R21" s="94">
        <v>2363126.9966428261</v>
      </c>
      <c r="S21" s="94">
        <v>2821929.8516048547</v>
      </c>
      <c r="T21" s="94">
        <v>4147305.5011803354</v>
      </c>
      <c r="U21" s="94">
        <v>3722538.4608461861</v>
      </c>
    </row>
  </sheetData>
  <phoneticPr fontId="21" type="noConversion"/>
  <hyperlinks>
    <hyperlink ref="A2" location="Sommaire!A1" display="Retour au menu &quot;Exploitation des films&quot;" xr:uid="{00000000-0004-0000-2200-000000000000}"/>
  </hyperlinks>
  <pageMargins left="0.78740157499999996" right="0.78740157499999996" top="0.984251969" bottom="0.984251969" header="0.4921259845" footer="0.492125984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U21"/>
  <sheetViews>
    <sheetView workbookViewId="0"/>
  </sheetViews>
  <sheetFormatPr baseColWidth="10" defaultColWidth="5.5703125" defaultRowHeight="12" x14ac:dyDescent="0.2"/>
  <cols>
    <col min="1" max="1" width="29.85546875" style="47" customWidth="1"/>
    <col min="2" max="2" width="5.42578125" style="47" bestFit="1" customWidth="1"/>
    <col min="3" max="16" width="5.42578125" style="48" bestFit="1" customWidth="1"/>
    <col min="17" max="17" width="5.4257812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97</v>
      </c>
    </row>
    <row r="6" spans="1:21" ht="3" customHeight="1" x14ac:dyDescent="0.2"/>
    <row r="7" spans="1:21" s="49" customFormat="1" x14ac:dyDescent="0.2">
      <c r="A7" s="11"/>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86">
        <v>5140731</v>
      </c>
      <c r="C8" s="86">
        <v>5671137</v>
      </c>
      <c r="D8" s="86">
        <v>5999803</v>
      </c>
      <c r="E8" s="86">
        <v>6764109</v>
      </c>
      <c r="F8" s="86">
        <v>6438381</v>
      </c>
      <c r="G8" s="86">
        <v>6549195</v>
      </c>
      <c r="H8" s="86">
        <v>6460181</v>
      </c>
      <c r="I8" s="86">
        <v>6765415</v>
      </c>
      <c r="J8" s="86">
        <v>7453147</v>
      </c>
      <c r="K8" s="86">
        <v>6169547</v>
      </c>
      <c r="L8" s="86">
        <v>6423885</v>
      </c>
      <c r="M8" s="86">
        <v>6247630</v>
      </c>
      <c r="N8" s="86">
        <v>6608713</v>
      </c>
      <c r="O8" s="86">
        <v>6841695</v>
      </c>
      <c r="P8" s="86">
        <v>6759560</v>
      </c>
      <c r="Q8" s="86">
        <v>7653796</v>
      </c>
      <c r="R8" s="86">
        <v>3854992</v>
      </c>
      <c r="S8" s="86">
        <v>5970260</v>
      </c>
      <c r="T8" s="86">
        <v>6824078</v>
      </c>
      <c r="U8" s="86">
        <v>6856914</v>
      </c>
    </row>
    <row r="9" spans="1:21" x14ac:dyDescent="0.2">
      <c r="A9" s="7" t="s">
        <v>73</v>
      </c>
      <c r="B9" s="86">
        <v>1961745</v>
      </c>
      <c r="C9" s="86">
        <v>2043181</v>
      </c>
      <c r="D9" s="86">
        <v>2649835</v>
      </c>
      <c r="E9" s="86">
        <v>3532466</v>
      </c>
      <c r="F9" s="86">
        <v>2298831</v>
      </c>
      <c r="G9" s="86">
        <v>1835942</v>
      </c>
      <c r="H9" s="86">
        <v>2027456</v>
      </c>
      <c r="I9" s="86">
        <v>2151467</v>
      </c>
      <c r="J9" s="86">
        <v>2764733</v>
      </c>
      <c r="K9" s="86">
        <v>3388044</v>
      </c>
      <c r="L9" s="86">
        <v>2441416</v>
      </c>
      <c r="M9" s="86">
        <v>2581902</v>
      </c>
      <c r="N9" s="86">
        <v>2782013</v>
      </c>
      <c r="O9" s="86">
        <v>3149790</v>
      </c>
      <c r="P9" s="86">
        <v>2965561</v>
      </c>
      <c r="Q9" s="86">
        <v>2759835</v>
      </c>
      <c r="R9" s="86">
        <v>1535922</v>
      </c>
      <c r="S9" s="86">
        <v>2500477</v>
      </c>
      <c r="T9" s="86">
        <v>3706102</v>
      </c>
      <c r="U9" s="86">
        <v>3327910</v>
      </c>
    </row>
    <row r="10" spans="1:21" x14ac:dyDescent="0.2">
      <c r="A10" s="7" t="s">
        <v>1</v>
      </c>
      <c r="B10" s="86">
        <v>2746676</v>
      </c>
      <c r="C10" s="86">
        <v>2778495</v>
      </c>
      <c r="D10" s="86">
        <v>3194850</v>
      </c>
      <c r="E10" s="86">
        <v>2648158</v>
      </c>
      <c r="F10" s="86">
        <v>3539235</v>
      </c>
      <c r="G10" s="86">
        <v>3377795</v>
      </c>
      <c r="H10" s="86">
        <v>2951107</v>
      </c>
      <c r="I10" s="86">
        <v>3225836</v>
      </c>
      <c r="J10" s="86">
        <v>3004416</v>
      </c>
      <c r="K10" s="86">
        <v>3270779</v>
      </c>
      <c r="L10" s="86">
        <v>3144179</v>
      </c>
      <c r="M10" s="86">
        <v>2825031</v>
      </c>
      <c r="N10" s="86">
        <v>2993563</v>
      </c>
      <c r="O10" s="86">
        <v>3076580</v>
      </c>
      <c r="P10" s="86">
        <v>2862422</v>
      </c>
      <c r="Q10" s="86">
        <v>3632409</v>
      </c>
      <c r="R10" s="86">
        <v>1748958</v>
      </c>
      <c r="S10" s="86">
        <v>2735525</v>
      </c>
      <c r="T10" s="86">
        <v>4247188</v>
      </c>
      <c r="U10" s="86">
        <v>4430275</v>
      </c>
    </row>
    <row r="11" spans="1:21" x14ac:dyDescent="0.2">
      <c r="A11" s="7" t="s">
        <v>74</v>
      </c>
      <c r="B11" s="86">
        <v>1457160</v>
      </c>
      <c r="C11" s="86">
        <v>1725551</v>
      </c>
      <c r="D11" s="86">
        <v>1210729</v>
      </c>
      <c r="E11" s="86">
        <v>2063846</v>
      </c>
      <c r="F11" s="86">
        <v>1682750</v>
      </c>
      <c r="G11" s="86">
        <v>2232716</v>
      </c>
      <c r="H11" s="86">
        <v>2256172</v>
      </c>
      <c r="I11" s="86">
        <v>2044743</v>
      </c>
      <c r="J11" s="86">
        <v>2274572</v>
      </c>
      <c r="K11" s="86">
        <v>2567904</v>
      </c>
      <c r="L11" s="86">
        <v>1915289</v>
      </c>
      <c r="M11" s="86">
        <v>1831914</v>
      </c>
      <c r="N11" s="86">
        <v>1904842</v>
      </c>
      <c r="O11" s="86">
        <v>1837708</v>
      </c>
      <c r="P11" s="86">
        <v>2145933</v>
      </c>
      <c r="Q11" s="86">
        <v>1827612</v>
      </c>
      <c r="R11" s="86">
        <v>1524160</v>
      </c>
      <c r="S11" s="86">
        <v>1542275</v>
      </c>
      <c r="T11" s="86">
        <v>1803710</v>
      </c>
      <c r="U11" s="86">
        <v>2303376</v>
      </c>
    </row>
    <row r="12" spans="1:21" x14ac:dyDescent="0.2">
      <c r="A12" s="7" t="s">
        <v>5</v>
      </c>
      <c r="B12" s="86">
        <v>201462</v>
      </c>
      <c r="C12" s="86">
        <v>112290</v>
      </c>
      <c r="D12" s="86">
        <v>118442</v>
      </c>
      <c r="E12" s="86">
        <v>107226</v>
      </c>
      <c r="F12" s="86">
        <v>107194</v>
      </c>
      <c r="G12" s="86">
        <v>119726</v>
      </c>
      <c r="H12" s="86">
        <v>121078</v>
      </c>
      <c r="I12" s="86">
        <v>94607</v>
      </c>
      <c r="J12" s="86">
        <v>0</v>
      </c>
      <c r="K12" s="86">
        <v>0</v>
      </c>
      <c r="L12" s="86">
        <v>181905</v>
      </c>
      <c r="M12" s="86">
        <v>409508</v>
      </c>
      <c r="N12" s="86">
        <v>453624</v>
      </c>
      <c r="O12" s="86">
        <v>463745</v>
      </c>
      <c r="P12" s="86">
        <v>438844</v>
      </c>
      <c r="Q12" s="86">
        <v>449754</v>
      </c>
      <c r="R12" s="86">
        <v>92522</v>
      </c>
      <c r="S12" s="86">
        <v>141285</v>
      </c>
      <c r="T12" s="86">
        <v>416490</v>
      </c>
      <c r="U12" s="86">
        <v>499177</v>
      </c>
    </row>
    <row r="13" spans="1:21" x14ac:dyDescent="0.2">
      <c r="A13" s="7" t="s">
        <v>77</v>
      </c>
      <c r="B13" s="86">
        <v>4401397</v>
      </c>
      <c r="C13" s="86">
        <v>3774317</v>
      </c>
      <c r="D13" s="86">
        <v>4336045</v>
      </c>
      <c r="E13" s="86">
        <v>3746210</v>
      </c>
      <c r="F13" s="86">
        <v>4353282</v>
      </c>
      <c r="G13" s="86">
        <v>4479808</v>
      </c>
      <c r="H13" s="86">
        <v>4340572</v>
      </c>
      <c r="I13" s="86">
        <v>4372034</v>
      </c>
      <c r="J13" s="86">
        <v>4414914</v>
      </c>
      <c r="K13" s="86">
        <v>4193788</v>
      </c>
      <c r="L13" s="86">
        <v>4900638</v>
      </c>
      <c r="M13" s="86">
        <v>5469839</v>
      </c>
      <c r="N13" s="86">
        <v>5183722</v>
      </c>
      <c r="O13" s="86">
        <v>5375424</v>
      </c>
      <c r="P13" s="86">
        <v>5035821</v>
      </c>
      <c r="Q13" s="86">
        <v>4749970</v>
      </c>
      <c r="R13" s="86">
        <v>3259736</v>
      </c>
      <c r="S13" s="86">
        <v>4723345</v>
      </c>
      <c r="T13" s="86">
        <v>5976095</v>
      </c>
      <c r="U13" s="86">
        <v>6156115</v>
      </c>
    </row>
    <row r="14" spans="1:21" x14ac:dyDescent="0.2">
      <c r="A14" s="7" t="s">
        <v>78</v>
      </c>
      <c r="B14" s="86">
        <v>3491387</v>
      </c>
      <c r="C14" s="86">
        <v>4272664</v>
      </c>
      <c r="D14" s="86">
        <v>4083628</v>
      </c>
      <c r="E14" s="86">
        <v>4968268</v>
      </c>
      <c r="F14" s="86">
        <v>3250824</v>
      </c>
      <c r="G14" s="86">
        <v>3340325</v>
      </c>
      <c r="H14" s="86">
        <v>3286587</v>
      </c>
      <c r="I14" s="86">
        <v>3682555</v>
      </c>
      <c r="J14" s="86">
        <v>3417561</v>
      </c>
      <c r="K14" s="86">
        <v>4377545</v>
      </c>
      <c r="L14" s="86">
        <v>4458102</v>
      </c>
      <c r="M14" s="86">
        <v>4368438</v>
      </c>
      <c r="N14" s="86">
        <v>4856323</v>
      </c>
      <c r="O14" s="86">
        <v>4938655</v>
      </c>
      <c r="P14" s="86">
        <v>5448976</v>
      </c>
      <c r="Q14" s="86">
        <v>5131703</v>
      </c>
      <c r="R14" s="86">
        <v>3012768</v>
      </c>
      <c r="S14" s="86">
        <v>4248906</v>
      </c>
      <c r="T14" s="86">
        <v>6665390</v>
      </c>
      <c r="U14" s="86">
        <v>7016891</v>
      </c>
    </row>
    <row r="15" spans="1:21" x14ac:dyDescent="0.2">
      <c r="A15" s="7" t="s">
        <v>2</v>
      </c>
      <c r="B15" s="86">
        <v>10644077.883468445</v>
      </c>
      <c r="C15" s="86">
        <v>11428781.334882036</v>
      </c>
      <c r="D15" s="86">
        <v>9695673.8234493956</v>
      </c>
      <c r="E15" s="86">
        <v>10558075.532453138</v>
      </c>
      <c r="F15" s="86">
        <v>10137830.934675366</v>
      </c>
      <c r="G15" s="86">
        <v>10001329.413512388</v>
      </c>
      <c r="H15" s="86">
        <v>9299022.1019808576</v>
      </c>
      <c r="I15" s="86">
        <v>10335397.569304563</v>
      </c>
      <c r="J15" s="86">
        <v>9137141.7540568132</v>
      </c>
      <c r="K15" s="86">
        <v>11117428.258094501</v>
      </c>
      <c r="L15" s="86">
        <v>10608279.110558845</v>
      </c>
      <c r="M15" s="86">
        <v>10679885.502226999</v>
      </c>
      <c r="N15" s="86">
        <v>11942996.78830548</v>
      </c>
      <c r="O15" s="86">
        <v>11856896.622874882</v>
      </c>
      <c r="P15" s="86">
        <v>11682715.898099259</v>
      </c>
      <c r="Q15" s="86">
        <v>11718445.891161282</v>
      </c>
      <c r="R15" s="86">
        <v>10204865.25595941</v>
      </c>
      <c r="S15" s="86">
        <v>11567212.946486697</v>
      </c>
      <c r="T15" s="86">
        <v>11765300.458463125</v>
      </c>
      <c r="U15" s="86">
        <v>11327623.248726297</v>
      </c>
    </row>
    <row r="16" spans="1:21" x14ac:dyDescent="0.2">
      <c r="A16" s="7" t="s">
        <v>75</v>
      </c>
      <c r="B16" s="86">
        <v>2310592</v>
      </c>
      <c r="C16" s="86">
        <v>2149552</v>
      </c>
      <c r="D16" s="86">
        <v>3065745</v>
      </c>
      <c r="E16" s="86">
        <v>2631407</v>
      </c>
      <c r="F16" s="86">
        <v>2883703</v>
      </c>
      <c r="G16" s="86">
        <v>2894328</v>
      </c>
      <c r="H16" s="86">
        <v>2088069</v>
      </c>
      <c r="I16" s="86">
        <v>2586427</v>
      </c>
      <c r="J16" s="86">
        <v>2541500</v>
      </c>
      <c r="K16" s="86">
        <v>1926844</v>
      </c>
      <c r="L16" s="86">
        <v>2511149</v>
      </c>
      <c r="M16" s="86">
        <v>2487141</v>
      </c>
      <c r="N16" s="86">
        <v>3060262</v>
      </c>
      <c r="O16" s="86">
        <v>3024801</v>
      </c>
      <c r="P16" s="86">
        <v>3009584</v>
      </c>
      <c r="Q16" s="86">
        <v>3510731</v>
      </c>
      <c r="R16" s="86">
        <v>1683790</v>
      </c>
      <c r="S16" s="86">
        <v>2231238</v>
      </c>
      <c r="T16" s="86">
        <v>3254723</v>
      </c>
      <c r="U16" s="86">
        <v>3313060</v>
      </c>
    </row>
    <row r="17" spans="1:21" x14ac:dyDescent="0.2">
      <c r="A17" s="7" t="s">
        <v>79</v>
      </c>
      <c r="B17" s="86">
        <v>5197026</v>
      </c>
      <c r="C17" s="86">
        <v>5036443</v>
      </c>
      <c r="D17" s="86">
        <v>5988532</v>
      </c>
      <c r="E17" s="86">
        <v>6107068</v>
      </c>
      <c r="F17" s="86">
        <v>6138146</v>
      </c>
      <c r="G17" s="86">
        <v>5374137</v>
      </c>
      <c r="H17" s="86">
        <v>5389452</v>
      </c>
      <c r="I17" s="86">
        <v>5834901</v>
      </c>
      <c r="J17" s="86">
        <v>6017746</v>
      </c>
      <c r="K17" s="86">
        <v>6187908</v>
      </c>
      <c r="L17" s="86">
        <v>6671733</v>
      </c>
      <c r="M17" s="86">
        <v>7320681</v>
      </c>
      <c r="N17" s="86">
        <v>8578295</v>
      </c>
      <c r="O17" s="86">
        <v>8770563</v>
      </c>
      <c r="P17" s="86">
        <v>8828758</v>
      </c>
      <c r="Q17" s="86">
        <v>9193405</v>
      </c>
      <c r="R17" s="86">
        <v>2193695</v>
      </c>
      <c r="S17" s="86">
        <v>5305472</v>
      </c>
      <c r="T17" s="86">
        <v>7273351</v>
      </c>
      <c r="U17" s="86">
        <v>9221881</v>
      </c>
    </row>
    <row r="18" spans="1:21" x14ac:dyDescent="0.2">
      <c r="A18" s="7" t="s">
        <v>80</v>
      </c>
      <c r="B18" s="86">
        <v>4275142</v>
      </c>
      <c r="C18" s="86">
        <v>3541285</v>
      </c>
      <c r="D18" s="86">
        <v>3452843</v>
      </c>
      <c r="E18" s="86">
        <v>2913209</v>
      </c>
      <c r="F18" s="86">
        <v>3662218</v>
      </c>
      <c r="G18" s="86">
        <v>4152880</v>
      </c>
      <c r="H18" s="86">
        <v>4444444</v>
      </c>
      <c r="I18" s="86">
        <v>5042819</v>
      </c>
      <c r="J18" s="86">
        <v>4962585</v>
      </c>
      <c r="K18" s="86">
        <v>4459886</v>
      </c>
      <c r="L18" s="86">
        <v>5259273</v>
      </c>
      <c r="M18" s="86">
        <v>5020084</v>
      </c>
      <c r="N18" s="86">
        <v>5417010</v>
      </c>
      <c r="O18" s="86">
        <v>5877544</v>
      </c>
      <c r="P18" s="86">
        <v>6518861</v>
      </c>
      <c r="Q18" s="86">
        <v>6465633</v>
      </c>
      <c r="R18" s="86">
        <v>2485054</v>
      </c>
      <c r="S18" s="86">
        <v>3660995</v>
      </c>
      <c r="T18" s="86">
        <v>5506469</v>
      </c>
      <c r="U18" s="86">
        <v>6554550</v>
      </c>
    </row>
    <row r="19" spans="1:21" x14ac:dyDescent="0.2">
      <c r="A19" s="7" t="s">
        <v>3</v>
      </c>
      <c r="B19" s="86">
        <v>2766418</v>
      </c>
      <c r="C19" s="86">
        <v>2878835</v>
      </c>
      <c r="D19" s="86">
        <v>2349375</v>
      </c>
      <c r="E19" s="86">
        <v>3242907</v>
      </c>
      <c r="F19" s="86">
        <v>3116439</v>
      </c>
      <c r="G19" s="86">
        <v>3418598</v>
      </c>
      <c r="H19" s="86">
        <v>2820520</v>
      </c>
      <c r="I19" s="86">
        <v>2835078</v>
      </c>
      <c r="J19" s="86">
        <v>3427748</v>
      </c>
      <c r="K19" s="86">
        <v>3621587</v>
      </c>
      <c r="L19" s="86">
        <v>2855572</v>
      </c>
      <c r="M19" s="86">
        <v>3054394</v>
      </c>
      <c r="N19" s="86">
        <v>4086721</v>
      </c>
      <c r="O19" s="86">
        <v>3719843</v>
      </c>
      <c r="P19" s="86">
        <v>4547290</v>
      </c>
      <c r="Q19" s="86">
        <v>5009071</v>
      </c>
      <c r="R19" s="86">
        <v>2527251</v>
      </c>
      <c r="S19" s="86">
        <v>3021821</v>
      </c>
      <c r="T19" s="86">
        <v>4303372</v>
      </c>
      <c r="U19" s="86">
        <v>5647698</v>
      </c>
    </row>
    <row r="20" spans="1:21" x14ac:dyDescent="0.2">
      <c r="A20" s="7" t="s">
        <v>4</v>
      </c>
      <c r="B20" s="86">
        <v>3533492</v>
      </c>
      <c r="C20" s="86">
        <v>3484241</v>
      </c>
      <c r="D20" s="86">
        <v>3797527</v>
      </c>
      <c r="E20" s="86">
        <v>3474696</v>
      </c>
      <c r="F20" s="86">
        <v>3785923</v>
      </c>
      <c r="G20" s="86">
        <v>4021520</v>
      </c>
      <c r="H20" s="86">
        <v>3830897</v>
      </c>
      <c r="I20" s="86">
        <v>3835725</v>
      </c>
      <c r="J20" s="86">
        <v>3385788</v>
      </c>
      <c r="K20" s="86">
        <v>3289338</v>
      </c>
      <c r="L20" s="86">
        <v>4012466</v>
      </c>
      <c r="M20" s="86">
        <v>4237075</v>
      </c>
      <c r="N20" s="86">
        <v>5155833</v>
      </c>
      <c r="O20" s="86">
        <v>5112390</v>
      </c>
      <c r="P20" s="86">
        <v>4928392</v>
      </c>
      <c r="Q20" s="86">
        <v>5219450</v>
      </c>
      <c r="R20" s="86">
        <v>2686645</v>
      </c>
      <c r="S20" s="86">
        <v>3019488</v>
      </c>
      <c r="T20" s="86">
        <v>4286482</v>
      </c>
      <c r="U20" s="86">
        <v>4685626</v>
      </c>
    </row>
    <row r="21" spans="1:21" s="49" customFormat="1" x14ac:dyDescent="0.2">
      <c r="A21" s="50" t="s">
        <v>0</v>
      </c>
      <c r="B21" s="95">
        <v>48127305.883468449</v>
      </c>
      <c r="C21" s="95">
        <v>48896772.334882036</v>
      </c>
      <c r="D21" s="95">
        <v>49943027.823449396</v>
      </c>
      <c r="E21" s="95">
        <v>52757645.532453135</v>
      </c>
      <c r="F21" s="95">
        <v>51394756.934675366</v>
      </c>
      <c r="G21" s="95">
        <v>51798299.413512386</v>
      </c>
      <c r="H21" s="95">
        <v>49315557.101980858</v>
      </c>
      <c r="I21" s="95">
        <v>52807004.569304563</v>
      </c>
      <c r="J21" s="95">
        <v>52801851.754056811</v>
      </c>
      <c r="K21" s="95">
        <v>54570598.258094504</v>
      </c>
      <c r="L21" s="95">
        <v>55383886.110558845</v>
      </c>
      <c r="M21" s="95">
        <v>56533522.502227001</v>
      </c>
      <c r="N21" s="95">
        <v>63023917.788305476</v>
      </c>
      <c r="O21" s="95">
        <v>64045634.622874886</v>
      </c>
      <c r="P21" s="95">
        <v>65172717.898099259</v>
      </c>
      <c r="Q21" s="95">
        <v>67321814.891161278</v>
      </c>
      <c r="R21" s="95">
        <v>36810358.255959406</v>
      </c>
      <c r="S21" s="95">
        <v>50668299.946486697</v>
      </c>
      <c r="T21" s="95">
        <v>66028750.458463125</v>
      </c>
      <c r="U21" s="95">
        <v>71341096.248726293</v>
      </c>
    </row>
  </sheetData>
  <phoneticPr fontId="21" type="noConversion"/>
  <hyperlinks>
    <hyperlink ref="A2" location="Sommaire!A1" display="Retour au menu &quot;Exploitation des films&quot;" xr:uid="{00000000-0004-0000-2300-000000000000}"/>
  </hyperlinks>
  <pageMargins left="0.78740157499999996" right="0.78740157499999996" top="0.984251969" bottom="0.984251969" header="0.4921259845" footer="0.492125984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U21"/>
  <sheetViews>
    <sheetView workbookViewId="0"/>
  </sheetViews>
  <sheetFormatPr baseColWidth="10" defaultColWidth="5.5703125" defaultRowHeight="12" x14ac:dyDescent="0.2"/>
  <cols>
    <col min="1" max="1" width="29.85546875" style="47" customWidth="1"/>
    <col min="2" max="2" width="6.42578125" style="47" bestFit="1" customWidth="1"/>
    <col min="3" max="16" width="6.42578125" style="48" bestFit="1" customWidth="1"/>
    <col min="17" max="20" width="6.42578125" style="47" bestFit="1" customWidth="1"/>
    <col min="21" max="21" width="6.5703125" style="47" customWidth="1"/>
    <col min="22"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96</v>
      </c>
    </row>
    <row r="6" spans="1:21" ht="3" customHeight="1" x14ac:dyDescent="0.2"/>
    <row r="7" spans="1:21" s="49" customFormat="1" x14ac:dyDescent="0.2">
      <c r="A7" s="11"/>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86">
        <v>27945133</v>
      </c>
      <c r="C8" s="86">
        <v>32028710</v>
      </c>
      <c r="D8" s="86">
        <v>34102789</v>
      </c>
      <c r="E8" s="86">
        <v>39515413</v>
      </c>
      <c r="F8" s="86">
        <v>38169801</v>
      </c>
      <c r="G8" s="86">
        <v>39987203</v>
      </c>
      <c r="H8" s="86">
        <v>40200365</v>
      </c>
      <c r="I8" s="86">
        <v>42751479</v>
      </c>
      <c r="J8" s="86">
        <v>47779231</v>
      </c>
      <c r="K8" s="86">
        <v>39239648</v>
      </c>
      <c r="L8" s="86">
        <v>39556747</v>
      </c>
      <c r="M8" s="86">
        <v>39380978</v>
      </c>
      <c r="N8" s="86">
        <v>41258035</v>
      </c>
      <c r="O8" s="86">
        <v>43166616</v>
      </c>
      <c r="P8" s="86">
        <v>43184335</v>
      </c>
      <c r="Q8" s="86">
        <v>49171606</v>
      </c>
      <c r="R8" s="86">
        <v>27793012</v>
      </c>
      <c r="S8" s="86">
        <v>44279397</v>
      </c>
      <c r="T8" s="86">
        <v>50356087</v>
      </c>
      <c r="U8" s="86">
        <v>48214523</v>
      </c>
    </row>
    <row r="9" spans="1:21" x14ac:dyDescent="0.2">
      <c r="A9" s="7" t="s">
        <v>73</v>
      </c>
      <c r="B9" s="86">
        <v>10860068</v>
      </c>
      <c r="C9" s="86">
        <v>11611333</v>
      </c>
      <c r="D9" s="86">
        <v>15199616</v>
      </c>
      <c r="E9" s="86">
        <v>20249180</v>
      </c>
      <c r="F9" s="86">
        <v>13562861</v>
      </c>
      <c r="G9" s="86">
        <v>10997905</v>
      </c>
      <c r="H9" s="86">
        <v>12640865</v>
      </c>
      <c r="I9" s="86">
        <v>13574280</v>
      </c>
      <c r="J9" s="86">
        <v>17484051</v>
      </c>
      <c r="K9" s="86">
        <v>21461219</v>
      </c>
      <c r="L9" s="86">
        <v>15401088</v>
      </c>
      <c r="M9" s="86">
        <v>16767940</v>
      </c>
      <c r="N9" s="86">
        <v>17974902</v>
      </c>
      <c r="O9" s="86">
        <v>20192338</v>
      </c>
      <c r="P9" s="86">
        <v>18872375</v>
      </c>
      <c r="Q9" s="86">
        <v>17904852</v>
      </c>
      <c r="R9" s="86">
        <v>10061135</v>
      </c>
      <c r="S9" s="86">
        <v>17008353</v>
      </c>
      <c r="T9" s="86">
        <v>25759173</v>
      </c>
      <c r="U9" s="86">
        <v>24201730</v>
      </c>
    </row>
    <row r="10" spans="1:21" x14ac:dyDescent="0.2">
      <c r="A10" s="7" t="s">
        <v>1</v>
      </c>
      <c r="B10" s="86">
        <v>15481706</v>
      </c>
      <c r="C10" s="86">
        <v>15770710</v>
      </c>
      <c r="D10" s="86">
        <v>18149401</v>
      </c>
      <c r="E10" s="86">
        <v>15212649</v>
      </c>
      <c r="F10" s="86">
        <v>20467853</v>
      </c>
      <c r="G10" s="86">
        <v>19455383</v>
      </c>
      <c r="H10" s="86">
        <v>17815212</v>
      </c>
      <c r="I10" s="86">
        <v>19809462</v>
      </c>
      <c r="J10" s="86">
        <v>18347451</v>
      </c>
      <c r="K10" s="86">
        <v>19418932</v>
      </c>
      <c r="L10" s="86">
        <v>18557196</v>
      </c>
      <c r="M10" s="86">
        <v>16570439</v>
      </c>
      <c r="N10" s="86">
        <v>17640593</v>
      </c>
      <c r="O10" s="86">
        <v>18351530</v>
      </c>
      <c r="P10" s="86">
        <v>17148342</v>
      </c>
      <c r="Q10" s="86">
        <v>22204097</v>
      </c>
      <c r="R10" s="86">
        <v>12089874</v>
      </c>
      <c r="S10" s="86">
        <v>19413114</v>
      </c>
      <c r="T10" s="86">
        <v>29501331</v>
      </c>
      <c r="U10" s="86">
        <v>30295188</v>
      </c>
    </row>
    <row r="11" spans="1:21" x14ac:dyDescent="0.2">
      <c r="A11" s="7" t="s">
        <v>74</v>
      </c>
      <c r="B11" s="86">
        <v>8175063</v>
      </c>
      <c r="C11" s="86">
        <v>10208355</v>
      </c>
      <c r="D11" s="86">
        <v>7360983</v>
      </c>
      <c r="E11" s="86">
        <v>12150877</v>
      </c>
      <c r="F11" s="86">
        <v>10877601</v>
      </c>
      <c r="G11" s="86">
        <v>13979183</v>
      </c>
      <c r="H11" s="86">
        <v>14717403</v>
      </c>
      <c r="I11" s="86">
        <v>13050076</v>
      </c>
      <c r="J11" s="86">
        <v>15140635</v>
      </c>
      <c r="K11" s="86">
        <v>16926158</v>
      </c>
      <c r="L11" s="86">
        <v>12164171</v>
      </c>
      <c r="M11" s="86">
        <v>11998940</v>
      </c>
      <c r="N11" s="86">
        <v>12544432</v>
      </c>
      <c r="O11" s="86">
        <v>12252649</v>
      </c>
      <c r="P11" s="86">
        <v>14464394</v>
      </c>
      <c r="Q11" s="86">
        <v>12308098</v>
      </c>
      <c r="R11" s="86">
        <v>10996836</v>
      </c>
      <c r="S11" s="86">
        <v>12012742</v>
      </c>
      <c r="T11" s="86">
        <v>13081884</v>
      </c>
      <c r="U11" s="86">
        <v>16653730</v>
      </c>
    </row>
    <row r="12" spans="1:21" x14ac:dyDescent="0.2">
      <c r="A12" s="7" t="s">
        <v>5</v>
      </c>
      <c r="B12" s="86">
        <v>1310782</v>
      </c>
      <c r="C12" s="86">
        <v>700407</v>
      </c>
      <c r="D12" s="86">
        <v>739487</v>
      </c>
      <c r="E12" s="86">
        <v>674434</v>
      </c>
      <c r="F12" s="86">
        <v>672930</v>
      </c>
      <c r="G12" s="86">
        <v>771381</v>
      </c>
      <c r="H12" s="86">
        <v>825628</v>
      </c>
      <c r="I12" s="86">
        <v>657327</v>
      </c>
      <c r="J12" s="86">
        <v>0</v>
      </c>
      <c r="K12" s="86">
        <v>0</v>
      </c>
      <c r="L12" s="86">
        <v>1284983</v>
      </c>
      <c r="M12" s="86">
        <v>2790308</v>
      </c>
      <c r="N12" s="86">
        <v>3177887</v>
      </c>
      <c r="O12" s="86">
        <v>3193066</v>
      </c>
      <c r="P12" s="86">
        <v>2979586</v>
      </c>
      <c r="Q12" s="86">
        <v>3022762</v>
      </c>
      <c r="R12" s="86">
        <v>594480</v>
      </c>
      <c r="S12" s="86">
        <v>943250</v>
      </c>
      <c r="T12" s="86">
        <v>2865224</v>
      </c>
      <c r="U12" s="86">
        <v>3479890</v>
      </c>
    </row>
    <row r="13" spans="1:21" x14ac:dyDescent="0.2">
      <c r="A13" s="7" t="s">
        <v>77</v>
      </c>
      <c r="B13" s="86">
        <v>25297400</v>
      </c>
      <c r="C13" s="86">
        <v>21906949</v>
      </c>
      <c r="D13" s="86">
        <v>25562238</v>
      </c>
      <c r="E13" s="86">
        <v>21956106</v>
      </c>
      <c r="F13" s="86">
        <v>25705692</v>
      </c>
      <c r="G13" s="86">
        <v>26955155</v>
      </c>
      <c r="H13" s="86">
        <v>27044916</v>
      </c>
      <c r="I13" s="86">
        <v>27787357</v>
      </c>
      <c r="J13" s="86">
        <v>28113887</v>
      </c>
      <c r="K13" s="86">
        <v>26698125</v>
      </c>
      <c r="L13" s="86">
        <v>30645908</v>
      </c>
      <c r="M13" s="86">
        <v>34329275</v>
      </c>
      <c r="N13" s="86">
        <v>32908434</v>
      </c>
      <c r="O13" s="86">
        <v>33708301</v>
      </c>
      <c r="P13" s="86">
        <v>32661299</v>
      </c>
      <c r="Q13" s="86">
        <v>31220771</v>
      </c>
      <c r="R13" s="86">
        <v>22730277</v>
      </c>
      <c r="S13" s="86">
        <v>34971725</v>
      </c>
      <c r="T13" s="86">
        <v>44234538</v>
      </c>
      <c r="U13" s="86">
        <v>45948949</v>
      </c>
    </row>
    <row r="14" spans="1:21" x14ac:dyDescent="0.2">
      <c r="A14" s="7" t="s">
        <v>78</v>
      </c>
      <c r="B14" s="86">
        <v>19741960</v>
      </c>
      <c r="C14" s="86">
        <v>24835348</v>
      </c>
      <c r="D14" s="86">
        <v>23700750</v>
      </c>
      <c r="E14" s="86">
        <v>29212822</v>
      </c>
      <c r="F14" s="86">
        <v>19031516</v>
      </c>
      <c r="G14" s="86">
        <v>20056547</v>
      </c>
      <c r="H14" s="86">
        <v>20447540</v>
      </c>
      <c r="I14" s="86">
        <v>22893430</v>
      </c>
      <c r="J14" s="86">
        <v>21219400</v>
      </c>
      <c r="K14" s="86">
        <v>27417966</v>
      </c>
      <c r="L14" s="86">
        <v>26967988</v>
      </c>
      <c r="M14" s="86">
        <v>26477145</v>
      </c>
      <c r="N14" s="86">
        <v>29444262</v>
      </c>
      <c r="O14" s="86">
        <v>30172301</v>
      </c>
      <c r="P14" s="86">
        <v>33920373</v>
      </c>
      <c r="Q14" s="86">
        <v>32051556</v>
      </c>
      <c r="R14" s="86">
        <v>20700817</v>
      </c>
      <c r="S14" s="86">
        <v>30326404</v>
      </c>
      <c r="T14" s="86">
        <v>47703880</v>
      </c>
      <c r="U14" s="86">
        <v>50172420</v>
      </c>
    </row>
    <row r="15" spans="1:21" x14ac:dyDescent="0.2">
      <c r="A15" s="7" t="s">
        <v>2</v>
      </c>
      <c r="B15" s="86">
        <v>61309608.773473427</v>
      </c>
      <c r="C15" s="86">
        <v>66386378.06929718</v>
      </c>
      <c r="D15" s="86">
        <v>57197284.807295375</v>
      </c>
      <c r="E15" s="86">
        <v>62249392.053739101</v>
      </c>
      <c r="F15" s="86">
        <v>61517581.955519147</v>
      </c>
      <c r="G15" s="86">
        <v>60268890.720284522</v>
      </c>
      <c r="H15" s="86">
        <v>57327852.163360819</v>
      </c>
      <c r="I15" s="86">
        <v>63953541.562962525</v>
      </c>
      <c r="J15" s="86">
        <v>57819998.198790699</v>
      </c>
      <c r="K15" s="86">
        <v>71943279.202610776</v>
      </c>
      <c r="L15" s="86">
        <v>65413770.262919754</v>
      </c>
      <c r="M15" s="86">
        <v>67738975.103793472</v>
      </c>
      <c r="N15" s="86">
        <v>76302066.272796884</v>
      </c>
      <c r="O15" s="86">
        <v>76389702.526516318</v>
      </c>
      <c r="P15" s="86">
        <v>75745267.068655163</v>
      </c>
      <c r="Q15" s="86">
        <v>75562965.538785324</v>
      </c>
      <c r="R15" s="86">
        <v>74149815.742444813</v>
      </c>
      <c r="S15" s="86">
        <v>87749216.504314482</v>
      </c>
      <c r="T15" s="86">
        <v>86262730.125681221</v>
      </c>
      <c r="U15" s="86">
        <v>82369186.273018509</v>
      </c>
    </row>
    <row r="16" spans="1:21" x14ac:dyDescent="0.2">
      <c r="A16" s="7" t="s">
        <v>75</v>
      </c>
      <c r="B16" s="86">
        <v>12281434</v>
      </c>
      <c r="C16" s="86">
        <v>11314837</v>
      </c>
      <c r="D16" s="86">
        <v>16910185</v>
      </c>
      <c r="E16" s="86">
        <v>14515549</v>
      </c>
      <c r="F16" s="86">
        <v>15786490</v>
      </c>
      <c r="G16" s="86">
        <v>16961816</v>
      </c>
      <c r="H16" s="86">
        <v>12187458</v>
      </c>
      <c r="I16" s="86">
        <v>15599371</v>
      </c>
      <c r="J16" s="86">
        <v>14966448</v>
      </c>
      <c r="K16" s="86">
        <v>11379945</v>
      </c>
      <c r="L16" s="86">
        <v>14641624</v>
      </c>
      <c r="M16" s="86">
        <v>14802889</v>
      </c>
      <c r="N16" s="86">
        <v>18218697</v>
      </c>
      <c r="O16" s="86">
        <v>18320200</v>
      </c>
      <c r="P16" s="86">
        <v>18199918</v>
      </c>
      <c r="Q16" s="86">
        <v>21534662</v>
      </c>
      <c r="R16" s="86">
        <v>12099275</v>
      </c>
      <c r="S16" s="86">
        <v>16493537</v>
      </c>
      <c r="T16" s="86">
        <v>22449040</v>
      </c>
      <c r="U16" s="86">
        <v>22132421</v>
      </c>
    </row>
    <row r="17" spans="1:21" x14ac:dyDescent="0.2">
      <c r="A17" s="7" t="s">
        <v>79</v>
      </c>
      <c r="B17" s="86">
        <v>27826640</v>
      </c>
      <c r="C17" s="86">
        <v>27501626</v>
      </c>
      <c r="D17" s="86">
        <v>33347871</v>
      </c>
      <c r="E17" s="86">
        <v>34330813</v>
      </c>
      <c r="F17" s="86">
        <v>35144999</v>
      </c>
      <c r="G17" s="86">
        <v>31604344</v>
      </c>
      <c r="H17" s="86">
        <v>33319059</v>
      </c>
      <c r="I17" s="86">
        <v>36758102</v>
      </c>
      <c r="J17" s="86">
        <v>37714649</v>
      </c>
      <c r="K17" s="86">
        <v>39282665</v>
      </c>
      <c r="L17" s="86">
        <v>41458686</v>
      </c>
      <c r="M17" s="86">
        <v>46837366</v>
      </c>
      <c r="N17" s="86">
        <v>54829733</v>
      </c>
      <c r="O17" s="86">
        <v>56552148</v>
      </c>
      <c r="P17" s="86">
        <v>56616931</v>
      </c>
      <c r="Q17" s="86">
        <v>59011954</v>
      </c>
      <c r="R17" s="86">
        <v>14939768</v>
      </c>
      <c r="S17" s="86">
        <v>36790811</v>
      </c>
      <c r="T17" s="86">
        <v>50129040</v>
      </c>
      <c r="U17" s="86">
        <v>65039473</v>
      </c>
    </row>
    <row r="18" spans="1:21" x14ac:dyDescent="0.2">
      <c r="A18" s="7" t="s">
        <v>80</v>
      </c>
      <c r="B18" s="86">
        <v>22095403</v>
      </c>
      <c r="C18" s="86">
        <v>18528226</v>
      </c>
      <c r="D18" s="86">
        <v>18161730</v>
      </c>
      <c r="E18" s="86">
        <v>15839236</v>
      </c>
      <c r="F18" s="86">
        <v>20057862</v>
      </c>
      <c r="G18" s="86">
        <v>23969758</v>
      </c>
      <c r="H18" s="86">
        <v>26675028</v>
      </c>
      <c r="I18" s="86">
        <v>30284369</v>
      </c>
      <c r="J18" s="86">
        <v>30097211</v>
      </c>
      <c r="K18" s="86">
        <v>27406294</v>
      </c>
      <c r="L18" s="86">
        <v>31619104</v>
      </c>
      <c r="M18" s="86">
        <v>31137058</v>
      </c>
      <c r="N18" s="86">
        <v>33832234</v>
      </c>
      <c r="O18" s="86">
        <v>38339221</v>
      </c>
      <c r="P18" s="86">
        <v>42744327</v>
      </c>
      <c r="Q18" s="86">
        <v>43152417</v>
      </c>
      <c r="R18" s="86">
        <v>17754861</v>
      </c>
      <c r="S18" s="86">
        <v>25873932</v>
      </c>
      <c r="T18" s="86">
        <v>37388517</v>
      </c>
      <c r="U18" s="86">
        <v>46159093</v>
      </c>
    </row>
    <row r="19" spans="1:21" x14ac:dyDescent="0.2">
      <c r="A19" s="7" t="s">
        <v>3</v>
      </c>
      <c r="B19" s="86">
        <v>15608172</v>
      </c>
      <c r="C19" s="86">
        <v>16511052</v>
      </c>
      <c r="D19" s="86">
        <v>13592517</v>
      </c>
      <c r="E19" s="86">
        <v>19029806</v>
      </c>
      <c r="F19" s="86">
        <v>18279980</v>
      </c>
      <c r="G19" s="86">
        <v>20031426</v>
      </c>
      <c r="H19" s="86">
        <v>17235545</v>
      </c>
      <c r="I19" s="86">
        <v>17052559</v>
      </c>
      <c r="J19" s="86">
        <v>20934419</v>
      </c>
      <c r="K19" s="86">
        <v>22119122</v>
      </c>
      <c r="L19" s="86">
        <v>17196290</v>
      </c>
      <c r="M19" s="86">
        <v>18321572</v>
      </c>
      <c r="N19" s="86">
        <v>25012104</v>
      </c>
      <c r="O19" s="86">
        <v>22905626</v>
      </c>
      <c r="P19" s="86">
        <v>28137671</v>
      </c>
      <c r="Q19" s="86">
        <v>31583472</v>
      </c>
      <c r="R19" s="86">
        <v>16696864</v>
      </c>
      <c r="S19" s="86">
        <v>20529199</v>
      </c>
      <c r="T19" s="86">
        <v>29560785</v>
      </c>
      <c r="U19" s="86">
        <v>38338977</v>
      </c>
    </row>
    <row r="20" spans="1:21" x14ac:dyDescent="0.2">
      <c r="A20" s="7" t="s">
        <v>4</v>
      </c>
      <c r="B20" s="86">
        <v>19267105</v>
      </c>
      <c r="C20" s="86">
        <v>19944352</v>
      </c>
      <c r="D20" s="86">
        <v>22050850</v>
      </c>
      <c r="E20" s="86">
        <v>20298718</v>
      </c>
      <c r="F20" s="86">
        <v>22260351</v>
      </c>
      <c r="G20" s="86">
        <v>24095674</v>
      </c>
      <c r="H20" s="86">
        <v>23644236</v>
      </c>
      <c r="I20" s="86">
        <v>24212205</v>
      </c>
      <c r="J20" s="86">
        <v>21566715</v>
      </c>
      <c r="K20" s="86">
        <v>20979573</v>
      </c>
      <c r="L20" s="86">
        <v>24676918</v>
      </c>
      <c r="M20" s="86">
        <v>26763489</v>
      </c>
      <c r="N20" s="86">
        <v>32563968</v>
      </c>
      <c r="O20" s="86">
        <v>32431088</v>
      </c>
      <c r="P20" s="86">
        <v>31570051</v>
      </c>
      <c r="Q20" s="86">
        <v>33742259</v>
      </c>
      <c r="R20" s="86">
        <v>20141362</v>
      </c>
      <c r="S20" s="86">
        <v>22817476</v>
      </c>
      <c r="T20" s="86">
        <v>31699772</v>
      </c>
      <c r="U20" s="86">
        <v>33779507</v>
      </c>
    </row>
    <row r="21" spans="1:21" s="49" customFormat="1" x14ac:dyDescent="0.2">
      <c r="A21" s="50" t="s">
        <v>0</v>
      </c>
      <c r="B21" s="95">
        <v>267200474.77347344</v>
      </c>
      <c r="C21" s="95">
        <v>277248283.06929719</v>
      </c>
      <c r="D21" s="95">
        <v>286075701.80729538</v>
      </c>
      <c r="E21" s="95">
        <v>305234995.05373907</v>
      </c>
      <c r="F21" s="95">
        <v>301535517.95551914</v>
      </c>
      <c r="G21" s="95">
        <v>309134665.72028452</v>
      </c>
      <c r="H21" s="95">
        <v>304081107.16336083</v>
      </c>
      <c r="I21" s="95">
        <v>328383558.56296253</v>
      </c>
      <c r="J21" s="95">
        <v>331184095.19879067</v>
      </c>
      <c r="K21" s="95">
        <v>344272926.20261079</v>
      </c>
      <c r="L21" s="95">
        <v>339584473.26291978</v>
      </c>
      <c r="M21" s="95">
        <v>353916374.1037935</v>
      </c>
      <c r="N21" s="95">
        <v>395707347.27279687</v>
      </c>
      <c r="O21" s="95">
        <v>405974786.52651632</v>
      </c>
      <c r="P21" s="95">
        <v>416244869.06865513</v>
      </c>
      <c r="Q21" s="95">
        <v>432471471.53878534</v>
      </c>
      <c r="R21" s="95">
        <v>260748376.74244481</v>
      </c>
      <c r="S21" s="95">
        <v>369209156.50431448</v>
      </c>
      <c r="T21" s="95">
        <v>470992001.12568122</v>
      </c>
      <c r="U21" s="95">
        <v>506785087.27301848</v>
      </c>
    </row>
  </sheetData>
  <phoneticPr fontId="21" type="noConversion"/>
  <hyperlinks>
    <hyperlink ref="A2" location="Sommaire!A1" display="Retour au menu &quot;Exploitation des films&quot;" xr:uid="{00000000-0004-0000-2400-000000000000}"/>
  </hyperlinks>
  <pageMargins left="0.78740157499999996" right="0.78740157499999996" top="0.984251969" bottom="0.984251969" header="0.4921259845" footer="0.492125984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U21"/>
  <sheetViews>
    <sheetView workbookViewId="0"/>
  </sheetViews>
  <sheetFormatPr baseColWidth="10" defaultColWidth="5.5703125" defaultRowHeight="12" x14ac:dyDescent="0.2"/>
  <cols>
    <col min="1" max="1" width="29.85546875" style="47" customWidth="1"/>
    <col min="2" max="2" width="5" style="47" bestFit="1" customWidth="1"/>
    <col min="3" max="16" width="5" style="48" bestFit="1" customWidth="1"/>
    <col min="17" max="17" width="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95</v>
      </c>
    </row>
    <row r="6" spans="1:21" ht="3" customHeight="1" x14ac:dyDescent="0.2"/>
    <row r="7" spans="1:21" s="49" customFormat="1" x14ac:dyDescent="0.2">
      <c r="A7" s="5"/>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96">
        <v>5.4360232037039093</v>
      </c>
      <c r="C8" s="96">
        <v>5.647669946961253</v>
      </c>
      <c r="D8" s="96">
        <v>5.683984790833966</v>
      </c>
      <c r="E8" s="96">
        <v>5.8419243391849536</v>
      </c>
      <c r="F8" s="96">
        <v>5.928478137593908</v>
      </c>
      <c r="G8" s="96">
        <v>6.1056668796699443</v>
      </c>
      <c r="H8" s="96">
        <v>6.2227923644863816</v>
      </c>
      <c r="I8" s="96">
        <v>6.3191214433999985</v>
      </c>
      <c r="J8" s="96">
        <v>6.4106116516955858</v>
      </c>
      <c r="K8" s="96">
        <v>6.3602154258651407</v>
      </c>
      <c r="L8" s="96">
        <v>6.1577607631518934</v>
      </c>
      <c r="M8" s="96">
        <v>6.3033467090720805</v>
      </c>
      <c r="N8" s="96">
        <v>6.2429757503465497</v>
      </c>
      <c r="O8" s="96">
        <v>6.3093452718953413</v>
      </c>
      <c r="P8" s="96">
        <v>6.3886310647438593</v>
      </c>
      <c r="Q8" s="96">
        <v>6.4244730327278123</v>
      </c>
      <c r="R8" s="96">
        <v>7.2096159992031108</v>
      </c>
      <c r="S8" s="96">
        <v>7.4166614184306878</v>
      </c>
      <c r="T8" s="96">
        <v>7.3791781102150358</v>
      </c>
      <c r="U8" s="96">
        <v>7.0315192811226739</v>
      </c>
    </row>
    <row r="9" spans="1:21" x14ac:dyDescent="0.2">
      <c r="A9" s="7" t="s">
        <v>73</v>
      </c>
      <c r="B9" s="96">
        <v>5.5359223548422447</v>
      </c>
      <c r="C9" s="96">
        <v>5.6829683713777683</v>
      </c>
      <c r="D9" s="96">
        <v>5.7360613019301203</v>
      </c>
      <c r="E9" s="96">
        <v>5.7323071191626473</v>
      </c>
      <c r="F9" s="96">
        <v>5.8998947726039885</v>
      </c>
      <c r="G9" s="96">
        <v>5.9903335726292006</v>
      </c>
      <c r="H9" s="96">
        <v>6.2348406081315701</v>
      </c>
      <c r="I9" s="96">
        <v>6.309313598581805</v>
      </c>
      <c r="J9" s="96">
        <v>6.3239564182147063</v>
      </c>
      <c r="K9" s="96">
        <v>6.3343979594125699</v>
      </c>
      <c r="L9" s="96">
        <v>6.3082604521310586</v>
      </c>
      <c r="M9" s="96">
        <v>6.4944138081151026</v>
      </c>
      <c r="N9" s="96">
        <v>6.4611135893326166</v>
      </c>
      <c r="O9" s="96">
        <v>6.4106934113067853</v>
      </c>
      <c r="P9" s="96">
        <v>6.3638465032417137</v>
      </c>
      <c r="Q9" s="96">
        <v>6.4876530662159153</v>
      </c>
      <c r="R9" s="96">
        <v>6.5505507441133082</v>
      </c>
      <c r="S9" s="96">
        <v>6.8020433701249798</v>
      </c>
      <c r="T9" s="96">
        <v>6.950475998771755</v>
      </c>
      <c r="U9" s="96">
        <v>7.2723511152645353</v>
      </c>
    </row>
    <row r="10" spans="1:21" x14ac:dyDescent="0.2">
      <c r="A10" s="7" t="s">
        <v>1</v>
      </c>
      <c r="B10" s="96">
        <v>5.6365242933640518</v>
      </c>
      <c r="C10" s="96">
        <v>5.6759900593666712</v>
      </c>
      <c r="D10" s="96">
        <v>5.6808303989232671</v>
      </c>
      <c r="E10" s="96">
        <v>5.7446153137388327</v>
      </c>
      <c r="F10" s="96">
        <v>5.7831291225363675</v>
      </c>
      <c r="G10" s="96">
        <v>5.7597879681863464</v>
      </c>
      <c r="H10" s="96">
        <v>6.0367895843830803</v>
      </c>
      <c r="I10" s="96">
        <v>6.1408769695669587</v>
      </c>
      <c r="J10" s="96">
        <v>6.1068277495526582</v>
      </c>
      <c r="K10" s="96">
        <v>5.9370969423492079</v>
      </c>
      <c r="L10" s="96">
        <v>5.9020800024426094</v>
      </c>
      <c r="M10" s="96">
        <v>5.8655777582617681</v>
      </c>
      <c r="N10" s="96">
        <v>5.892841740761761</v>
      </c>
      <c r="O10" s="96">
        <v>5.9649123377256563</v>
      </c>
      <c r="P10" s="96">
        <v>5.9908504057053777</v>
      </c>
      <c r="Q10" s="96">
        <v>6.1127744700555473</v>
      </c>
      <c r="R10" s="96">
        <v>6.9126153972822673</v>
      </c>
      <c r="S10" s="96">
        <v>7.0966684640059956</v>
      </c>
      <c r="T10" s="96">
        <v>6.9460855041029497</v>
      </c>
      <c r="U10" s="96">
        <v>6.8382183950206255</v>
      </c>
    </row>
    <row r="11" spans="1:21" x14ac:dyDescent="0.2">
      <c r="A11" s="7" t="s">
        <v>74</v>
      </c>
      <c r="B11" s="96">
        <v>5.6102713497488264</v>
      </c>
      <c r="C11" s="96">
        <v>5.9159972669599448</v>
      </c>
      <c r="D11" s="96">
        <v>6.0797940744790946</v>
      </c>
      <c r="E11" s="96">
        <v>5.8874920900105918</v>
      </c>
      <c r="F11" s="96">
        <v>6.4641812509285392</v>
      </c>
      <c r="G11" s="96">
        <v>6.2610663425173643</v>
      </c>
      <c r="H11" s="96">
        <v>6.5231742083493636</v>
      </c>
      <c r="I11" s="96">
        <v>6.3822573301387999</v>
      </c>
      <c r="J11" s="96">
        <v>6.6564764711778741</v>
      </c>
      <c r="K11" s="96">
        <v>6.5914294303836902</v>
      </c>
      <c r="L11" s="96">
        <v>6.3510890523571115</v>
      </c>
      <c r="M11" s="96">
        <v>6.5499472136792445</v>
      </c>
      <c r="N11" s="96">
        <v>6.5855498776276455</v>
      </c>
      <c r="O11" s="96">
        <v>6.6673535730377189</v>
      </c>
      <c r="P11" s="96">
        <v>6.7403753984863464</v>
      </c>
      <c r="Q11" s="96">
        <v>6.7345246146337407</v>
      </c>
      <c r="R11" s="96">
        <v>7.2150141717405001</v>
      </c>
      <c r="S11" s="96">
        <v>7.7889753772835588</v>
      </c>
      <c r="T11" s="96">
        <v>7.2527645796718989</v>
      </c>
      <c r="U11" s="96">
        <v>7.2301395864157652</v>
      </c>
    </row>
    <row r="12" spans="1:21" x14ac:dyDescent="0.2">
      <c r="A12" s="7" t="s">
        <v>5</v>
      </c>
      <c r="B12" s="96">
        <v>6.5063485917939863</v>
      </c>
      <c r="C12" s="96">
        <v>6.2374833021640397</v>
      </c>
      <c r="D12" s="96">
        <v>6.2434524915148346</v>
      </c>
      <c r="E12" s="96">
        <v>6.2898364202712029</v>
      </c>
      <c r="F12" s="96">
        <v>6.2776834524320391</v>
      </c>
      <c r="G12" s="96">
        <v>6.4428862569533765</v>
      </c>
      <c r="H12" s="96">
        <v>6.8189761971621596</v>
      </c>
      <c r="I12" s="96">
        <v>6.9479742513767482</v>
      </c>
      <c r="J12" s="96" t="e">
        <v>#DIV/0!</v>
      </c>
      <c r="K12" s="96" t="e">
        <v>#DIV/0!</v>
      </c>
      <c r="L12" s="96">
        <v>7.0640334240400211</v>
      </c>
      <c r="M12" s="96">
        <v>6.813805835295037</v>
      </c>
      <c r="N12" s="96">
        <v>7.0055530571574698</v>
      </c>
      <c r="O12" s="96">
        <v>6.8853917562453502</v>
      </c>
      <c r="P12" s="96">
        <v>6.7896245590688267</v>
      </c>
      <c r="Q12" s="96">
        <v>6.7209229934586459</v>
      </c>
      <c r="R12" s="96">
        <v>6.4252826354812909</v>
      </c>
      <c r="S12" s="96">
        <v>6.676221821141664</v>
      </c>
      <c r="T12" s="96">
        <v>6.8794544887032103</v>
      </c>
      <c r="U12" s="96">
        <v>6.9712546852118589</v>
      </c>
    </row>
    <row r="13" spans="1:21" x14ac:dyDescent="0.2">
      <c r="A13" s="7" t="s">
        <v>77</v>
      </c>
      <c r="B13" s="96">
        <v>5.7475842329151403</v>
      </c>
      <c r="C13" s="96">
        <v>5.8042154381839151</v>
      </c>
      <c r="D13" s="96">
        <v>5.895288909593881</v>
      </c>
      <c r="E13" s="96">
        <v>5.8608850011077864</v>
      </c>
      <c r="F13" s="96">
        <v>5.9048993380166968</v>
      </c>
      <c r="G13" s="96">
        <v>6.0170335425089645</v>
      </c>
      <c r="H13" s="96">
        <v>6.230726272942829</v>
      </c>
      <c r="I13" s="96">
        <v>6.3557046903111916</v>
      </c>
      <c r="J13" s="96">
        <v>6.3679353663514169</v>
      </c>
      <c r="K13" s="96">
        <v>6.3661122116807052</v>
      </c>
      <c r="L13" s="96">
        <v>6.2534527137078886</v>
      </c>
      <c r="M13" s="96">
        <v>6.2761033734265306</v>
      </c>
      <c r="N13" s="96">
        <v>6.3484179900079516</v>
      </c>
      <c r="O13" s="96">
        <v>6.2708171485635367</v>
      </c>
      <c r="P13" s="96">
        <v>6.4857942726717255</v>
      </c>
      <c r="Q13" s="96">
        <v>6.5728354073815201</v>
      </c>
      <c r="R13" s="96">
        <v>6.9730422954496927</v>
      </c>
      <c r="S13" s="96">
        <v>7.4040166449835869</v>
      </c>
      <c r="T13" s="96">
        <v>7.4019134568643903</v>
      </c>
      <c r="U13" s="96">
        <v>7.4639523465692239</v>
      </c>
    </row>
    <row r="14" spans="1:21" x14ac:dyDescent="0.2">
      <c r="A14" s="7" t="s">
        <v>78</v>
      </c>
      <c r="B14" s="96">
        <v>5.6544748548356285</v>
      </c>
      <c r="C14" s="96">
        <v>5.8126143314803134</v>
      </c>
      <c r="D14" s="96">
        <v>5.8038464816090007</v>
      </c>
      <c r="E14" s="96">
        <v>5.8798804734366179</v>
      </c>
      <c r="F14" s="96">
        <v>5.8543667697789852</v>
      </c>
      <c r="G14" s="96">
        <v>6.0043699340633019</v>
      </c>
      <c r="H14" s="96">
        <v>6.2215118601759212</v>
      </c>
      <c r="I14" s="96">
        <v>6.2167245295725388</v>
      </c>
      <c r="J14" s="96">
        <v>6.2089308720458831</v>
      </c>
      <c r="K14" s="96">
        <v>6.2633201943098245</v>
      </c>
      <c r="L14" s="96">
        <v>6.0492083850930287</v>
      </c>
      <c r="M14" s="96">
        <v>6.0610096789744983</v>
      </c>
      <c r="N14" s="96">
        <v>6.0630773529684907</v>
      </c>
      <c r="O14" s="96">
        <v>6.1094166326661812</v>
      </c>
      <c r="P14" s="96">
        <v>6.2250912832062388</v>
      </c>
      <c r="Q14" s="96">
        <v>6.2457932581055449</v>
      </c>
      <c r="R14" s="96">
        <v>6.8710292329180342</v>
      </c>
      <c r="S14" s="96">
        <v>7.1374617372095308</v>
      </c>
      <c r="T14" s="96">
        <v>7.1569525564145531</v>
      </c>
      <c r="U14" s="96">
        <v>7.1502350542426836</v>
      </c>
    </row>
    <row r="15" spans="1:21" x14ac:dyDescent="0.2">
      <c r="A15" s="7" t="s">
        <v>2</v>
      </c>
      <c r="B15" s="96">
        <v>5.7599737097653847</v>
      </c>
      <c r="C15" s="96">
        <v>5.8087013937940917</v>
      </c>
      <c r="D15" s="96">
        <v>5.899258354686121</v>
      </c>
      <c r="E15" s="96">
        <v>5.8959032697198026</v>
      </c>
      <c r="F15" s="96">
        <v>6.0681207204891177</v>
      </c>
      <c r="G15" s="96">
        <v>6.0260879557529305</v>
      </c>
      <c r="H15" s="96">
        <v>6.1649334236068718</v>
      </c>
      <c r="I15" s="96">
        <v>6.1878163016099403</v>
      </c>
      <c r="J15" s="96">
        <v>6.3280180777669459</v>
      </c>
      <c r="K15" s="96">
        <v>6.4712159622194561</v>
      </c>
      <c r="L15" s="96">
        <v>6.1662942293638192</v>
      </c>
      <c r="M15" s="96">
        <v>6.3426686634110778</v>
      </c>
      <c r="N15" s="96">
        <v>6.3888542905338017</v>
      </c>
      <c r="O15" s="96">
        <v>6.442638824997573</v>
      </c>
      <c r="P15" s="96">
        <v>6.4835324019972687</v>
      </c>
      <c r="Q15" s="96">
        <v>6.4482070609532967</v>
      </c>
      <c r="R15" s="96">
        <v>7.2661239401610915</v>
      </c>
      <c r="S15" s="96">
        <v>7.5860293149497613</v>
      </c>
      <c r="T15" s="96">
        <v>7.3319615109047147</v>
      </c>
      <c r="U15" s="96">
        <v>7.2715330007360794</v>
      </c>
    </row>
    <row r="16" spans="1:21" x14ac:dyDescent="0.2">
      <c r="A16" s="7" t="s">
        <v>75</v>
      </c>
      <c r="B16" s="96">
        <v>5.3152759119740738</v>
      </c>
      <c r="C16" s="96">
        <v>5.2638117151853034</v>
      </c>
      <c r="D16" s="96">
        <v>5.5158485131672723</v>
      </c>
      <c r="E16" s="96">
        <v>5.5162690530199248</v>
      </c>
      <c r="F16" s="96">
        <v>5.474381377000336</v>
      </c>
      <c r="G16" s="96">
        <v>5.8603641328833493</v>
      </c>
      <c r="H16" s="96">
        <v>5.8367122925535506</v>
      </c>
      <c r="I16" s="96">
        <v>6.0312434876375791</v>
      </c>
      <c r="J16" s="96">
        <v>5.8888247098170368</v>
      </c>
      <c r="K16" s="96">
        <v>5.906002250311909</v>
      </c>
      <c r="L16" s="96">
        <v>5.8306472455437728</v>
      </c>
      <c r="M16" s="96">
        <v>5.9517691196438003</v>
      </c>
      <c r="N16" s="96">
        <v>5.9533128209284039</v>
      </c>
      <c r="O16" s="96">
        <v>6.0566629011296937</v>
      </c>
      <c r="P16" s="96">
        <v>6.0473201611917125</v>
      </c>
      <c r="Q16" s="96">
        <v>6.1339538688666266</v>
      </c>
      <c r="R16" s="96">
        <v>7.1857387203867464</v>
      </c>
      <c r="S16" s="96">
        <v>7.3921011563983763</v>
      </c>
      <c r="T16" s="96">
        <v>6.8973734477557693</v>
      </c>
      <c r="U16" s="96">
        <v>6.6803562265699989</v>
      </c>
    </row>
    <row r="17" spans="1:21" x14ac:dyDescent="0.2">
      <c r="A17" s="7" t="s">
        <v>79</v>
      </c>
      <c r="B17" s="96">
        <v>5.3543391932232014</v>
      </c>
      <c r="C17" s="96">
        <v>5.4605256130169648</v>
      </c>
      <c r="D17" s="96">
        <v>5.5686219928356397</v>
      </c>
      <c r="E17" s="96">
        <v>5.621488576842439</v>
      </c>
      <c r="F17" s="96">
        <v>5.7256700964753851</v>
      </c>
      <c r="G17" s="96">
        <v>5.8808221673544985</v>
      </c>
      <c r="H17" s="96">
        <v>6.1822721493762263</v>
      </c>
      <c r="I17" s="96">
        <v>6.2996959160061152</v>
      </c>
      <c r="J17" s="96">
        <v>6.2672384311335172</v>
      </c>
      <c r="K17" s="96">
        <v>6.3482949326331291</v>
      </c>
      <c r="L17" s="96">
        <v>6.2140805095167924</v>
      </c>
      <c r="M17" s="96">
        <v>6.3979520484501373</v>
      </c>
      <c r="N17" s="96">
        <v>6.3916819134804763</v>
      </c>
      <c r="O17" s="96">
        <v>6.4479495786074397</v>
      </c>
      <c r="P17" s="96">
        <v>6.4127854676728031</v>
      </c>
      <c r="Q17" s="96">
        <v>6.418944232305658</v>
      </c>
      <c r="R17" s="96">
        <v>6.810321398371241</v>
      </c>
      <c r="S17" s="96">
        <v>6.9345029056792686</v>
      </c>
      <c r="T17" s="96">
        <v>6.8921519118216628</v>
      </c>
      <c r="U17" s="96">
        <v>7.0527339270589158</v>
      </c>
    </row>
    <row r="18" spans="1:21" x14ac:dyDescent="0.2">
      <c r="A18" s="7" t="s">
        <v>80</v>
      </c>
      <c r="B18" s="96">
        <v>5.1683436480004641</v>
      </c>
      <c r="C18" s="96">
        <v>5.2320629376059822</v>
      </c>
      <c r="D18" s="96">
        <v>5.2599350737928132</v>
      </c>
      <c r="E18" s="96">
        <v>5.4370407341182867</v>
      </c>
      <c r="F18" s="96">
        <v>5.4769710596146925</v>
      </c>
      <c r="G18" s="96">
        <v>5.7718397834755644</v>
      </c>
      <c r="H18" s="96">
        <v>6.0018819001881898</v>
      </c>
      <c r="I18" s="96">
        <v>6.0054443754574578</v>
      </c>
      <c r="J18" s="96">
        <v>6.0648252876273148</v>
      </c>
      <c r="K18" s="96">
        <v>6.1450660398046049</v>
      </c>
      <c r="L18" s="96">
        <v>6.0120674473449087</v>
      </c>
      <c r="M18" s="96">
        <v>6.2024974084098989</v>
      </c>
      <c r="N18" s="96">
        <v>6.2455550202048729</v>
      </c>
      <c r="O18" s="96">
        <v>6.5230002531669689</v>
      </c>
      <c r="P18" s="96">
        <v>6.5570238420484808</v>
      </c>
      <c r="Q18" s="96">
        <v>6.6741210025375706</v>
      </c>
      <c r="R18" s="96">
        <v>7.1446580235278594</v>
      </c>
      <c r="S18" s="96">
        <v>7.0674589831452925</v>
      </c>
      <c r="T18" s="96">
        <v>6.7899259943168664</v>
      </c>
      <c r="U18" s="96">
        <v>7.0422977931360657</v>
      </c>
    </row>
    <row r="19" spans="1:21" x14ac:dyDescent="0.2">
      <c r="A19" s="7" t="s">
        <v>3</v>
      </c>
      <c r="B19" s="96">
        <v>5.6420150534011855</v>
      </c>
      <c r="C19" s="96">
        <v>5.7353241849567622</v>
      </c>
      <c r="D19" s="96">
        <v>5.7855885075818039</v>
      </c>
      <c r="E19" s="96">
        <v>5.8681318952409054</v>
      </c>
      <c r="F19" s="96">
        <v>5.8656627002806729</v>
      </c>
      <c r="G19" s="96">
        <v>5.8595441757117976</v>
      </c>
      <c r="H19" s="96">
        <v>6.1107685816799737</v>
      </c>
      <c r="I19" s="96">
        <v>6.0148465051049742</v>
      </c>
      <c r="J19" s="96">
        <v>6.1073389875801842</v>
      </c>
      <c r="K19" s="96">
        <v>6.1075771478084055</v>
      </c>
      <c r="L19" s="96">
        <v>6.0220124024188495</v>
      </c>
      <c r="M19" s="96">
        <v>5.9984311126855276</v>
      </c>
      <c r="N19" s="96">
        <v>6.1203355942331275</v>
      </c>
      <c r="O19" s="96">
        <v>6.1576862249293853</v>
      </c>
      <c r="P19" s="96">
        <v>6.1877889908055126</v>
      </c>
      <c r="Q19" s="96">
        <v>6.3052554056430825</v>
      </c>
      <c r="R19" s="96">
        <v>6.6067296046178239</v>
      </c>
      <c r="S19" s="96">
        <v>6.7936515763177239</v>
      </c>
      <c r="T19" s="96">
        <v>6.8692144206914953</v>
      </c>
      <c r="U19" s="96">
        <v>6.7884254788411136</v>
      </c>
    </row>
    <row r="20" spans="1:21" x14ac:dyDescent="0.2">
      <c r="A20" s="7" t="s">
        <v>4</v>
      </c>
      <c r="B20" s="96">
        <v>5.4527093877671158</v>
      </c>
      <c r="C20" s="96">
        <v>5.7241597237389721</v>
      </c>
      <c r="D20" s="96">
        <v>5.806634159546463</v>
      </c>
      <c r="E20" s="96">
        <v>5.8418687562883198</v>
      </c>
      <c r="F20" s="96">
        <v>5.8797685531375041</v>
      </c>
      <c r="G20" s="96">
        <v>5.9916832441464916</v>
      </c>
      <c r="H20" s="96">
        <v>6.1719842637377091</v>
      </c>
      <c r="I20" s="96">
        <v>6.3122890718182347</v>
      </c>
      <c r="J20" s="96">
        <v>6.3697771390293783</v>
      </c>
      <c r="K20" s="96">
        <v>6.3780532739414433</v>
      </c>
      <c r="L20" s="96">
        <v>6.1500628291928203</v>
      </c>
      <c r="M20" s="96">
        <v>6.3165011240065372</v>
      </c>
      <c r="N20" s="96">
        <v>6.3159470060415064</v>
      </c>
      <c r="O20" s="96">
        <v>6.3436255841201472</v>
      </c>
      <c r="P20" s="96">
        <v>6.40575080066683</v>
      </c>
      <c r="Q20" s="96">
        <v>6.4647154393662172</v>
      </c>
      <c r="R20" s="96">
        <v>7.4968453219535887</v>
      </c>
      <c r="S20" s="96">
        <v>7.5567367712671816</v>
      </c>
      <c r="T20" s="96">
        <v>7.3952887239465834</v>
      </c>
      <c r="U20" s="96">
        <v>7.2091769594927122</v>
      </c>
    </row>
    <row r="21" spans="1:21" s="49" customFormat="1" x14ac:dyDescent="0.2">
      <c r="A21" s="50" t="s">
        <v>0</v>
      </c>
      <c r="B21" s="102">
        <v>5.551951638856556</v>
      </c>
      <c r="C21" s="102">
        <v>5.6700732958505213</v>
      </c>
      <c r="D21" s="102">
        <v>5.7280408151981588</v>
      </c>
      <c r="E21" s="102">
        <v>5.7856068437697434</v>
      </c>
      <c r="F21" s="102">
        <v>5.8670482348769921</v>
      </c>
      <c r="G21" s="102">
        <v>5.9680466196857802</v>
      </c>
      <c r="H21" s="102">
        <v>6.1660280250823085</v>
      </c>
      <c r="I21" s="102">
        <v>6.2185606103066862</v>
      </c>
      <c r="J21" s="102">
        <v>6.2722060722680153</v>
      </c>
      <c r="K21" s="102">
        <v>6.3087621758213821</v>
      </c>
      <c r="L21" s="102">
        <v>6.1314670585778659</v>
      </c>
      <c r="M21" s="102">
        <v>6.2602922733118538</v>
      </c>
      <c r="N21" s="102">
        <v>6.278685317564042</v>
      </c>
      <c r="O21" s="102">
        <v>6.3388361894928611</v>
      </c>
      <c r="P21" s="102">
        <v>6.3867962315070921</v>
      </c>
      <c r="Q21" s="102">
        <v>6.4239425546973008</v>
      </c>
      <c r="R21" s="102">
        <v>7.0835598754388922</v>
      </c>
      <c r="S21" s="102">
        <v>7.286787930407268</v>
      </c>
      <c r="T21" s="102">
        <v>7.1331351548439397</v>
      </c>
      <c r="U21" s="102">
        <v>7.1036907746152904</v>
      </c>
    </row>
  </sheetData>
  <phoneticPr fontId="21" type="noConversion"/>
  <hyperlinks>
    <hyperlink ref="A2" location="Sommaire!A1" display="Retour au menu &quot;Exploitation des films&quot;" xr:uid="{00000000-0004-0000-2500-000000000000}"/>
  </hyperlinks>
  <pageMargins left="0.78740157499999996" right="0.78740157499999996" top="0.984251969" bottom="0.984251969" header="0.4921259845" footer="0.492125984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U21"/>
  <sheetViews>
    <sheetView workbookViewId="0"/>
  </sheetViews>
  <sheetFormatPr baseColWidth="10" defaultColWidth="5.5703125" defaultRowHeight="12" x14ac:dyDescent="0.2"/>
  <cols>
    <col min="1" max="1" width="29.85546875" style="47" customWidth="1"/>
    <col min="2" max="2" width="5" style="47" bestFit="1" customWidth="1"/>
    <col min="3" max="16" width="5" style="48" bestFit="1" customWidth="1"/>
    <col min="17" max="17" width="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94</v>
      </c>
    </row>
    <row r="6" spans="1:21" ht="3" customHeight="1" x14ac:dyDescent="0.2"/>
    <row r="7" spans="1:21" s="49" customFormat="1" x14ac:dyDescent="0.2">
      <c r="A7" s="5"/>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96">
        <v>0.69873176470876064</v>
      </c>
      <c r="C8" s="96">
        <v>0.68736838686015134</v>
      </c>
      <c r="D8" s="96">
        <v>0.72720424662438887</v>
      </c>
      <c r="E8" s="96">
        <v>0.81984171637472902</v>
      </c>
      <c r="F8" s="96">
        <v>0.78036195598185132</v>
      </c>
      <c r="G8" s="96">
        <v>0.79379313220304304</v>
      </c>
      <c r="H8" s="96">
        <v>0.78300421816552823</v>
      </c>
      <c r="I8" s="96">
        <v>0.82000000969637499</v>
      </c>
      <c r="J8" s="96">
        <v>0.90335635171951878</v>
      </c>
      <c r="K8" s="96">
        <v>0.74777801506962116</v>
      </c>
      <c r="L8" s="96">
        <v>0.77860497283439345</v>
      </c>
      <c r="M8" s="96">
        <v>0.75724204066999046</v>
      </c>
      <c r="N8" s="96">
        <v>0.80100699278323051</v>
      </c>
      <c r="O8" s="96">
        <v>0.82924550324549795</v>
      </c>
      <c r="P8" s="96">
        <v>0.81929035625208924</v>
      </c>
      <c r="Q8" s="96">
        <v>0.9276759510265189</v>
      </c>
      <c r="R8" s="96">
        <v>0.46724309999895763</v>
      </c>
      <c r="S8" s="96">
        <v>0.72362349654675728</v>
      </c>
      <c r="T8" s="96">
        <v>0.8271102402688999</v>
      </c>
      <c r="U8" s="96">
        <v>0.83109011738189154</v>
      </c>
    </row>
    <row r="9" spans="1:21" x14ac:dyDescent="0.2">
      <c r="A9" s="7" t="s">
        <v>73</v>
      </c>
      <c r="B9" s="96">
        <v>0.70580051312106917</v>
      </c>
      <c r="C9" s="96">
        <v>0.71081900804479814</v>
      </c>
      <c r="D9" s="96">
        <v>0.92187284737983943</v>
      </c>
      <c r="E9" s="96">
        <v>1.2289385903999577</v>
      </c>
      <c r="F9" s="96">
        <v>0.79975918486058328</v>
      </c>
      <c r="G9" s="96">
        <v>0.63872093136524999</v>
      </c>
      <c r="H9" s="96">
        <v>0.70534830872765275</v>
      </c>
      <c r="I9" s="96">
        <v>0.74849151337111974</v>
      </c>
      <c r="J9" s="96">
        <v>0.96184565565592028</v>
      </c>
      <c r="K9" s="96">
        <v>1.1786944354377464</v>
      </c>
      <c r="L9" s="96">
        <v>0.84936425081512545</v>
      </c>
      <c r="M9" s="96">
        <v>0.89823907843156359</v>
      </c>
      <c r="N9" s="96">
        <v>0.96785733668614438</v>
      </c>
      <c r="O9" s="96">
        <v>1.0958062958442862</v>
      </c>
      <c r="P9" s="96">
        <v>1.0317133569254704</v>
      </c>
      <c r="Q9" s="96">
        <v>0.96014165023427467</v>
      </c>
      <c r="R9" s="96">
        <v>0.53434451107081682</v>
      </c>
      <c r="S9" s="96">
        <v>0.86991146686408727</v>
      </c>
      <c r="T9" s="96">
        <v>1.2893462436038914</v>
      </c>
      <c r="U9" s="96">
        <v>1.1577739246118499</v>
      </c>
    </row>
    <row r="10" spans="1:21" x14ac:dyDescent="0.2">
      <c r="A10" s="7" t="s">
        <v>1</v>
      </c>
      <c r="B10" s="96">
        <v>0.88758953690604148</v>
      </c>
      <c r="C10" s="96">
        <v>0.80223587018567388</v>
      </c>
      <c r="D10" s="96">
        <v>0.92245020050880067</v>
      </c>
      <c r="E10" s="96">
        <v>0.76460362085199129</v>
      </c>
      <c r="F10" s="96">
        <v>1.0218846066005494</v>
      </c>
      <c r="G10" s="96">
        <v>0.97527197678376898</v>
      </c>
      <c r="H10" s="96">
        <v>0.85207419561886322</v>
      </c>
      <c r="I10" s="96">
        <v>0.93139679953941734</v>
      </c>
      <c r="J10" s="96">
        <v>0.86746612254467304</v>
      </c>
      <c r="K10" s="96">
        <v>0.94437320824764059</v>
      </c>
      <c r="L10" s="96">
        <v>0.90781994428081458</v>
      </c>
      <c r="M10" s="96">
        <v>0.81567222636229486</v>
      </c>
      <c r="N10" s="96">
        <v>0.86433253191408888</v>
      </c>
      <c r="O10" s="96">
        <v>0.88830206046649007</v>
      </c>
      <c r="P10" s="96">
        <v>0.82646814336848429</v>
      </c>
      <c r="Q10" s="96">
        <v>1.0487867694508262</v>
      </c>
      <c r="R10" s="96">
        <v>0.50497727836407691</v>
      </c>
      <c r="S10" s="96">
        <v>0.78982912648382142</v>
      </c>
      <c r="T10" s="96">
        <v>1.2262921333391463</v>
      </c>
      <c r="U10" s="96">
        <v>1.2791549093256731</v>
      </c>
    </row>
    <row r="11" spans="1:21" x14ac:dyDescent="0.2">
      <c r="A11" s="7" t="s">
        <v>74</v>
      </c>
      <c r="B11" s="96">
        <v>0.57833746830308541</v>
      </c>
      <c r="C11" s="96">
        <v>0.65543439905222167</v>
      </c>
      <c r="D11" s="96">
        <v>0.45988408023297905</v>
      </c>
      <c r="E11" s="96">
        <v>0.78393258892164386</v>
      </c>
      <c r="F11" s="96">
        <v>0.6391768397486518</v>
      </c>
      <c r="G11" s="96">
        <v>0.848076278078295</v>
      </c>
      <c r="H11" s="96">
        <v>0.85698582016900626</v>
      </c>
      <c r="I11" s="96">
        <v>0.77667649314406639</v>
      </c>
      <c r="J11" s="96">
        <v>0.86397488797549871</v>
      </c>
      <c r="K11" s="96">
        <v>0.97539430307408825</v>
      </c>
      <c r="L11" s="96">
        <v>0.72750460271897532</v>
      </c>
      <c r="M11" s="96">
        <v>0.69583538922080634</v>
      </c>
      <c r="N11" s="96">
        <v>0.72353640753558257</v>
      </c>
      <c r="O11" s="96">
        <v>0.69803618589856808</v>
      </c>
      <c r="P11" s="96">
        <v>0.81511256767335827</v>
      </c>
      <c r="Q11" s="96">
        <v>0.69420131478039704</v>
      </c>
      <c r="R11" s="96">
        <v>0.57893791238823666</v>
      </c>
      <c r="S11" s="96">
        <v>0.58581872561185677</v>
      </c>
      <c r="T11" s="96">
        <v>0.68512236376350666</v>
      </c>
      <c r="U11" s="96">
        <v>0.87491581781779271</v>
      </c>
    </row>
    <row r="12" spans="1:21" x14ac:dyDescent="0.2">
      <c r="A12" s="7" t="s">
        <v>5</v>
      </c>
      <c r="B12" s="96">
        <v>0.68496997803602633</v>
      </c>
      <c r="C12" s="96">
        <v>0.32196926253010666</v>
      </c>
      <c r="D12" s="96">
        <v>0.33960890010322287</v>
      </c>
      <c r="E12" s="96">
        <v>0.30744924876706042</v>
      </c>
      <c r="F12" s="96">
        <v>0.3073574951255878</v>
      </c>
      <c r="G12" s="96">
        <v>0.34329051496731278</v>
      </c>
      <c r="H12" s="96">
        <v>0.34716710631953207</v>
      </c>
      <c r="I12" s="96">
        <v>0.27126677371258173</v>
      </c>
      <c r="J12" s="96">
        <v>0</v>
      </c>
      <c r="K12" s="96">
        <v>0</v>
      </c>
      <c r="L12" s="96">
        <v>0.52157644225255195</v>
      </c>
      <c r="M12" s="96">
        <v>1.1741828191306343</v>
      </c>
      <c r="N12" s="96">
        <v>1.3006766831058607</v>
      </c>
      <c r="O12" s="96">
        <v>1.3296966395228811</v>
      </c>
      <c r="P12" s="96">
        <v>1.2582979699506824</v>
      </c>
      <c r="Q12" s="96">
        <v>1.2895802270902625</v>
      </c>
      <c r="R12" s="96">
        <v>0.26528845051037964</v>
      </c>
      <c r="S12" s="96">
        <v>0.40510666360821196</v>
      </c>
      <c r="T12" s="96">
        <v>1.1942023167794471</v>
      </c>
      <c r="U12" s="96">
        <v>1.4312908590434683</v>
      </c>
    </row>
    <row r="13" spans="1:21" x14ac:dyDescent="0.2">
      <c r="A13" s="7" t="s">
        <v>77</v>
      </c>
      <c r="B13" s="96">
        <v>0.80170625443872234</v>
      </c>
      <c r="C13" s="96">
        <v>0.66584146189145188</v>
      </c>
      <c r="D13" s="96">
        <v>0.76493801173222087</v>
      </c>
      <c r="E13" s="96">
        <v>0.66088300027591107</v>
      </c>
      <c r="F13" s="96">
        <v>0.76797885575211189</v>
      </c>
      <c r="G13" s="96">
        <v>0.7902997834344655</v>
      </c>
      <c r="H13" s="96">
        <v>0.76573663683392335</v>
      </c>
      <c r="I13" s="96">
        <v>0.77128696662181051</v>
      </c>
      <c r="J13" s="96">
        <v>0.77885158874706006</v>
      </c>
      <c r="K13" s="96">
        <v>0.73984191915592368</v>
      </c>
      <c r="L13" s="96">
        <v>0.86453998700183399</v>
      </c>
      <c r="M13" s="96">
        <v>0.96495487688789183</v>
      </c>
      <c r="N13" s="96">
        <v>0.91447990047441186</v>
      </c>
      <c r="O13" s="96">
        <v>0.94829877152512521</v>
      </c>
      <c r="P13" s="96">
        <v>0.88838812862397976</v>
      </c>
      <c r="Q13" s="96">
        <v>0.83796007827125807</v>
      </c>
      <c r="R13" s="96">
        <v>0.57506229169945022</v>
      </c>
      <c r="S13" s="96">
        <v>0.83326306185137067</v>
      </c>
      <c r="T13" s="96">
        <v>1.0542654025091682</v>
      </c>
      <c r="U13" s="96">
        <v>1.0860234079892854</v>
      </c>
    </row>
    <row r="14" spans="1:21" x14ac:dyDescent="0.2">
      <c r="A14" s="7" t="s">
        <v>78</v>
      </c>
      <c r="B14" s="96">
        <v>0.59045959588357788</v>
      </c>
      <c r="C14" s="96">
        <v>0.7017700844719722</v>
      </c>
      <c r="D14" s="96">
        <v>0.67072158412459082</v>
      </c>
      <c r="E14" s="96">
        <v>0.81602060308027879</v>
      </c>
      <c r="F14" s="96">
        <v>0.53393644646139138</v>
      </c>
      <c r="G14" s="96">
        <v>0.54863667197182842</v>
      </c>
      <c r="H14" s="96">
        <v>0.53981039384666929</v>
      </c>
      <c r="I14" s="96">
        <v>0.60484674980824227</v>
      </c>
      <c r="J14" s="96">
        <v>0.56132241422637441</v>
      </c>
      <c r="K14" s="96">
        <v>0.71899642106888328</v>
      </c>
      <c r="L14" s="96">
        <v>0.7322276259318935</v>
      </c>
      <c r="M14" s="96">
        <v>0.71750062824284178</v>
      </c>
      <c r="N14" s="96">
        <v>0.79763402924573079</v>
      </c>
      <c r="O14" s="96">
        <v>0.81115677163660138</v>
      </c>
      <c r="P14" s="96">
        <v>0.89497520699164479</v>
      </c>
      <c r="Q14" s="96">
        <v>0.8428642289201943</v>
      </c>
      <c r="R14" s="96">
        <v>0.49483658295022837</v>
      </c>
      <c r="S14" s="96">
        <v>0.69786791625399736</v>
      </c>
      <c r="T14" s="96">
        <v>1.0947669424365309</v>
      </c>
      <c r="U14" s="96">
        <v>1.1524997495240958</v>
      </c>
    </row>
    <row r="15" spans="1:21" x14ac:dyDescent="0.2">
      <c r="A15" s="7" t="s">
        <v>2</v>
      </c>
      <c r="B15" s="96">
        <v>0.92297177772293715</v>
      </c>
      <c r="C15" s="96">
        <v>0.9228120147660851</v>
      </c>
      <c r="D15" s="96">
        <v>0.78287299698559498</v>
      </c>
      <c r="E15" s="96">
        <v>0.85250725065658561</v>
      </c>
      <c r="F15" s="96">
        <v>0.81857478204016054</v>
      </c>
      <c r="G15" s="96">
        <v>0.80755302564531373</v>
      </c>
      <c r="H15" s="96">
        <v>0.75084552498106605</v>
      </c>
      <c r="I15" s="96">
        <v>0.83452721465834978</v>
      </c>
      <c r="J15" s="96">
        <v>0.73777456617613368</v>
      </c>
      <c r="K15" s="96">
        <v>0.89767194500055481</v>
      </c>
      <c r="L15" s="96">
        <v>0.85656091689646663</v>
      </c>
      <c r="M15" s="96">
        <v>0.86234274407726474</v>
      </c>
      <c r="N15" s="96">
        <v>0.96433211955181919</v>
      </c>
      <c r="O15" s="96">
        <v>0.95737999886593306</v>
      </c>
      <c r="P15" s="96">
        <v>0.94331585144253072</v>
      </c>
      <c r="Q15" s="96">
        <v>0.94620085430670386</v>
      </c>
      <c r="R15" s="96">
        <v>0.82398743937168217</v>
      </c>
      <c r="S15" s="96">
        <v>0.93398961548037263</v>
      </c>
      <c r="T15" s="96">
        <v>0.94998410611508688</v>
      </c>
      <c r="U15" s="96">
        <v>0.91464404877216554</v>
      </c>
    </row>
    <row r="16" spans="1:21" x14ac:dyDescent="0.2">
      <c r="A16" s="7" t="s">
        <v>75</v>
      </c>
      <c r="B16" s="96">
        <v>0.70706838261755134</v>
      </c>
      <c r="C16" s="96">
        <v>0.63290732246782833</v>
      </c>
      <c r="D16" s="96">
        <v>0.90266830452072455</v>
      </c>
      <c r="E16" s="96">
        <v>0.77478319142458563</v>
      </c>
      <c r="F16" s="96">
        <v>0.84906843124634535</v>
      </c>
      <c r="G16" s="96">
        <v>0.85219682279082554</v>
      </c>
      <c r="H16" s="96">
        <v>0.6148044615427195</v>
      </c>
      <c r="I16" s="96">
        <v>0.76153942185557633</v>
      </c>
      <c r="J16" s="96">
        <v>0.74831125743968319</v>
      </c>
      <c r="K16" s="96">
        <v>0.56733388020071174</v>
      </c>
      <c r="L16" s="96">
        <v>0.73937480456754001</v>
      </c>
      <c r="M16" s="96">
        <v>0.73230596464284514</v>
      </c>
      <c r="N16" s="96">
        <v>0.90105390726534706</v>
      </c>
      <c r="O16" s="96">
        <v>0.89061288208334088</v>
      </c>
      <c r="P16" s="96">
        <v>0.88613243651794271</v>
      </c>
      <c r="Q16" s="96">
        <v>1.0336885812089225</v>
      </c>
      <c r="R16" s="96">
        <v>0.49576982575816014</v>
      </c>
      <c r="S16" s="96">
        <v>0.65695869109864402</v>
      </c>
      <c r="T16" s="96">
        <v>0.9583103917953405</v>
      </c>
      <c r="U16" s="96">
        <v>0.97548695438643185</v>
      </c>
    </row>
    <row r="17" spans="1:21" x14ac:dyDescent="0.2">
      <c r="A17" s="7" t="s">
        <v>79</v>
      </c>
      <c r="B17" s="96">
        <v>0.9322319048450165</v>
      </c>
      <c r="C17" s="96">
        <v>0.81605163292378258</v>
      </c>
      <c r="D17" s="96">
        <v>0.97031800368163112</v>
      </c>
      <c r="E17" s="96">
        <v>0.98952431582697919</v>
      </c>
      <c r="F17" s="96">
        <v>0.99455986425828391</v>
      </c>
      <c r="G17" s="96">
        <v>0.87076797541560935</v>
      </c>
      <c r="H17" s="96">
        <v>0.87324945505475704</v>
      </c>
      <c r="I17" s="96">
        <v>0.94542527116828512</v>
      </c>
      <c r="J17" s="96">
        <v>0.97505152938702189</v>
      </c>
      <c r="K17" s="96">
        <v>1.0026227692405409</v>
      </c>
      <c r="L17" s="96">
        <v>1.0810166240502446</v>
      </c>
      <c r="M17" s="96">
        <v>1.1861652527714717</v>
      </c>
      <c r="N17" s="96">
        <v>1.3899356435587416</v>
      </c>
      <c r="O17" s="96">
        <v>1.4210887044310656</v>
      </c>
      <c r="P17" s="96">
        <v>1.4305180030011078</v>
      </c>
      <c r="Q17" s="96">
        <v>1.4896015228167314</v>
      </c>
      <c r="R17" s="96">
        <v>0.35544299555990949</v>
      </c>
      <c r="S17" s="96">
        <v>0.85964222945269242</v>
      </c>
      <c r="T17" s="96">
        <v>1.1784964031912655</v>
      </c>
      <c r="U17" s="96">
        <v>1.494215470854888</v>
      </c>
    </row>
    <row r="18" spans="1:21" x14ac:dyDescent="0.2">
      <c r="A18" s="7" t="s">
        <v>80</v>
      </c>
      <c r="B18" s="96">
        <v>0.80496504778979949</v>
      </c>
      <c r="C18" s="96">
        <v>0.58077530954013545</v>
      </c>
      <c r="D18" s="96">
        <v>0.56627070741792596</v>
      </c>
      <c r="E18" s="96">
        <v>0.47777003509463611</v>
      </c>
      <c r="F18" s="96">
        <v>0.60060847758750169</v>
      </c>
      <c r="G18" s="96">
        <v>0.68107767871917613</v>
      </c>
      <c r="H18" s="96">
        <v>0.7288945509423268</v>
      </c>
      <c r="I18" s="96">
        <v>0.82702882306277981</v>
      </c>
      <c r="J18" s="96">
        <v>0.81387034353186294</v>
      </c>
      <c r="K18" s="96">
        <v>0.73142705886809922</v>
      </c>
      <c r="L18" s="96">
        <v>0.86252755836682926</v>
      </c>
      <c r="M18" s="96">
        <v>0.82330025372639637</v>
      </c>
      <c r="N18" s="96">
        <v>0.88839662990468404</v>
      </c>
      <c r="O18" s="96">
        <v>0.96392480016032767</v>
      </c>
      <c r="P18" s="96">
        <v>1.0691016156915123</v>
      </c>
      <c r="Q18" s="96">
        <v>1.0603721550081155</v>
      </c>
      <c r="R18" s="96">
        <v>0.40755206261962867</v>
      </c>
      <c r="S18" s="96">
        <v>0.6004079040093887</v>
      </c>
      <c r="T18" s="96">
        <v>0.90306802133919195</v>
      </c>
      <c r="U18" s="96">
        <v>1.0749546577432472</v>
      </c>
    </row>
    <row r="19" spans="1:21" x14ac:dyDescent="0.2">
      <c r="A19" s="7" t="s">
        <v>3</v>
      </c>
      <c r="B19" s="96">
        <v>0.80178382988984531</v>
      </c>
      <c r="C19" s="96">
        <v>0.73386388351722198</v>
      </c>
      <c r="D19" s="96">
        <v>0.59889554675355594</v>
      </c>
      <c r="E19" s="96">
        <v>0.8266720131251647</v>
      </c>
      <c r="F19" s="96">
        <v>0.79443317428214111</v>
      </c>
      <c r="G19" s="96">
        <v>0.87145862978052158</v>
      </c>
      <c r="H19" s="96">
        <v>0.71899840065095599</v>
      </c>
      <c r="I19" s="96">
        <v>0.72270948184048012</v>
      </c>
      <c r="J19" s="96">
        <v>0.87379112001847636</v>
      </c>
      <c r="K19" s="96">
        <v>0.92320396977092656</v>
      </c>
      <c r="L19" s="96">
        <v>0.72793375013956707</v>
      </c>
      <c r="M19" s="96">
        <v>0.77861685113308043</v>
      </c>
      <c r="N19" s="96">
        <v>1.0417745177863214</v>
      </c>
      <c r="O19" s="96">
        <v>0.94825109117207251</v>
      </c>
      <c r="P19" s="96">
        <v>1.1591813698523981</v>
      </c>
      <c r="Q19" s="96">
        <v>1.2768971812811414</v>
      </c>
      <c r="R19" s="96">
        <v>0.64423915697939715</v>
      </c>
      <c r="S19" s="96">
        <v>0.7703134408029273</v>
      </c>
      <c r="T19" s="96">
        <v>1.097002533364807</v>
      </c>
      <c r="U19" s="96">
        <v>1.4396940384608521</v>
      </c>
    </row>
    <row r="20" spans="1:21" x14ac:dyDescent="0.2">
      <c r="A20" s="7" t="s">
        <v>4</v>
      </c>
      <c r="B20" s="96">
        <v>0.7338155253993992</v>
      </c>
      <c r="C20" s="96">
        <v>0.67340898803525451</v>
      </c>
      <c r="D20" s="96">
        <v>0.73395864812639422</v>
      </c>
      <c r="E20" s="96">
        <v>0.67156419923023314</v>
      </c>
      <c r="F20" s="96">
        <v>0.731715910641484</v>
      </c>
      <c r="G20" s="96">
        <v>0.77725040075113538</v>
      </c>
      <c r="H20" s="96">
        <v>0.74040816121424791</v>
      </c>
      <c r="I20" s="96">
        <v>0.74134128225674589</v>
      </c>
      <c r="J20" s="96">
        <v>0.65438070178897167</v>
      </c>
      <c r="K20" s="96">
        <v>0.635739540946194</v>
      </c>
      <c r="L20" s="96">
        <v>0.77550050888726285</v>
      </c>
      <c r="M20" s="96">
        <v>0.81891131755222324</v>
      </c>
      <c r="N20" s="96">
        <v>0.99648224190254642</v>
      </c>
      <c r="O20" s="96">
        <v>0.98808589197519769</v>
      </c>
      <c r="P20" s="96">
        <v>0.95252408468904537</v>
      </c>
      <c r="Q20" s="96">
        <v>1.0087776771470771</v>
      </c>
      <c r="R20" s="96">
        <v>0.51925538177754538</v>
      </c>
      <c r="S20" s="96">
        <v>0.58358487787285507</v>
      </c>
      <c r="T20" s="96">
        <v>0.82846034641442245</v>
      </c>
      <c r="U20" s="96">
        <v>0.90560402192950418</v>
      </c>
    </row>
    <row r="21" spans="1:21" s="49" customFormat="1" x14ac:dyDescent="0.2">
      <c r="A21" s="50" t="s">
        <v>0</v>
      </c>
      <c r="B21" s="102">
        <v>0.78383820301634577</v>
      </c>
      <c r="C21" s="102">
        <v>0.73557899717570219</v>
      </c>
      <c r="D21" s="102">
        <v>0.75131835023154658</v>
      </c>
      <c r="E21" s="102">
        <v>0.793660074909046</v>
      </c>
      <c r="F21" s="102">
        <v>0.77315744906802708</v>
      </c>
      <c r="G21" s="102">
        <v>0.77922814367068438</v>
      </c>
      <c r="H21" s="102">
        <v>0.74187898926731222</v>
      </c>
      <c r="I21" s="102">
        <v>0.79440260798628204</v>
      </c>
      <c r="J21" s="102">
        <v>0.79432509156768061</v>
      </c>
      <c r="K21" s="102">
        <v>0.82093324416285562</v>
      </c>
      <c r="L21" s="102">
        <v>0.8331679466670151</v>
      </c>
      <c r="M21" s="102">
        <v>0.85046251118976757</v>
      </c>
      <c r="N21" s="102">
        <v>0.94810082610982394</v>
      </c>
      <c r="O21" s="102">
        <v>0.96347103172222903</v>
      </c>
      <c r="P21" s="102">
        <v>0.98042631825208482</v>
      </c>
      <c r="Q21" s="102">
        <v>1.0127562765602356</v>
      </c>
      <c r="R21" s="102">
        <v>0.55375692747475647</v>
      </c>
      <c r="S21" s="102">
        <v>0.76222898738545719</v>
      </c>
      <c r="T21" s="102">
        <v>0.99330405112143827</v>
      </c>
      <c r="U21" s="102">
        <v>1.0732203687525859</v>
      </c>
    </row>
  </sheetData>
  <phoneticPr fontId="21" type="noConversion"/>
  <hyperlinks>
    <hyperlink ref="A2" location="Sommaire!A1" display="Retour au menu &quot;Exploitation des films&quot;" xr:uid="{00000000-0004-0000-2600-000000000000}"/>
  </hyperlinks>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G21"/>
  <sheetViews>
    <sheetView workbookViewId="0">
      <selection activeCell="BF8" sqref="BF8"/>
    </sheetView>
  </sheetViews>
  <sheetFormatPr baseColWidth="10" defaultColWidth="5.5703125" defaultRowHeight="12" x14ac:dyDescent="0.2"/>
  <cols>
    <col min="1" max="1" width="28.85546875" style="1" bestFit="1" customWidth="1"/>
    <col min="2" max="27" width="5" style="1" hidden="1" customWidth="1"/>
    <col min="28" max="38" width="5.42578125" style="1" bestFit="1" customWidth="1"/>
    <col min="39" max="51" width="5.42578125" style="4" bestFit="1" customWidth="1"/>
    <col min="52" max="55" width="5.42578125" style="1" bestFit="1" customWidth="1"/>
    <col min="56" max="16384" width="5.5703125" style="1"/>
  </cols>
  <sheetData>
    <row r="1" spans="1:59" s="36" customFormat="1" ht="12.75" x14ac:dyDescent="0.2">
      <c r="AM1" s="37"/>
      <c r="AN1" s="37"/>
      <c r="AO1" s="37"/>
      <c r="AP1" s="37"/>
      <c r="AQ1" s="37"/>
      <c r="AR1" s="37"/>
      <c r="AS1" s="37"/>
      <c r="AT1" s="37"/>
      <c r="AU1" s="37"/>
      <c r="AV1" s="37"/>
      <c r="AW1" s="37"/>
      <c r="AX1" s="37"/>
      <c r="AY1" s="37"/>
      <c r="AZ1" s="37"/>
      <c r="BA1" s="37"/>
      <c r="BB1" s="37"/>
      <c r="BC1" s="37"/>
      <c r="BD1" s="37"/>
      <c r="BE1" s="37"/>
    </row>
    <row r="2" spans="1:59" s="40" customFormat="1" ht="12.75" x14ac:dyDescent="0.2">
      <c r="A2" s="38" t="s">
        <v>32</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9"/>
      <c r="AN2" s="39"/>
      <c r="AO2" s="39"/>
      <c r="AP2" s="39"/>
      <c r="AQ2" s="39"/>
      <c r="AR2" s="39"/>
      <c r="AS2" s="39"/>
      <c r="AT2" s="39"/>
      <c r="AU2" s="39"/>
      <c r="AV2" s="39"/>
      <c r="AW2" s="39"/>
      <c r="AX2" s="39"/>
      <c r="AY2" s="39"/>
      <c r="AZ2" s="39"/>
      <c r="BA2" s="39"/>
      <c r="BB2" s="39"/>
      <c r="BC2" s="39"/>
      <c r="BD2" s="39"/>
      <c r="BE2" s="39"/>
    </row>
    <row r="3" spans="1:59" s="36" customFormat="1" ht="12.75" x14ac:dyDescent="0.2">
      <c r="AM3" s="37"/>
      <c r="AN3" s="37"/>
      <c r="AO3" s="37"/>
      <c r="AP3" s="37"/>
      <c r="AQ3" s="37"/>
      <c r="AR3" s="37"/>
      <c r="AS3" s="37"/>
      <c r="AT3" s="37"/>
      <c r="AU3" s="37"/>
      <c r="AV3" s="37"/>
      <c r="AW3" s="37"/>
      <c r="AX3" s="37"/>
      <c r="AY3" s="37"/>
      <c r="AZ3" s="37"/>
      <c r="BA3" s="37"/>
      <c r="BB3" s="37"/>
      <c r="BC3" s="37"/>
      <c r="BD3" s="37"/>
      <c r="BE3" s="37"/>
    </row>
    <row r="4" spans="1:59" s="36" customFormat="1" ht="12.75" x14ac:dyDescent="0.2">
      <c r="AM4" s="37"/>
      <c r="AN4" s="37"/>
      <c r="AO4" s="37"/>
      <c r="AP4" s="37"/>
      <c r="AQ4" s="37"/>
      <c r="AR4" s="37"/>
      <c r="AS4" s="37"/>
      <c r="AT4" s="37"/>
      <c r="AU4" s="37"/>
      <c r="AV4" s="37"/>
      <c r="AW4" s="37"/>
      <c r="AX4" s="37"/>
      <c r="AY4" s="37"/>
      <c r="AZ4" s="37"/>
      <c r="BA4" s="37"/>
      <c r="BB4" s="37"/>
      <c r="BC4" s="37"/>
      <c r="BD4" s="37"/>
      <c r="BE4" s="37"/>
    </row>
    <row r="5" spans="1:59" ht="12.75" x14ac:dyDescent="0.2">
      <c r="A5" s="3" t="s">
        <v>6</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9" ht="3" customHeight="1" x14ac:dyDescent="0.2"/>
    <row r="7" spans="1:59" s="2" customFormat="1" x14ac:dyDescent="0.2">
      <c r="A7" s="5"/>
      <c r="B7" s="6">
        <v>1966</v>
      </c>
      <c r="C7" s="6">
        <v>1967</v>
      </c>
      <c r="D7" s="6">
        <v>1968</v>
      </c>
      <c r="E7" s="6">
        <v>1969</v>
      </c>
      <c r="F7" s="6">
        <v>1970</v>
      </c>
      <c r="G7" s="6">
        <v>1971</v>
      </c>
      <c r="H7" s="6">
        <v>1972</v>
      </c>
      <c r="I7" s="6">
        <v>1973</v>
      </c>
      <c r="J7" s="6">
        <v>1974</v>
      </c>
      <c r="K7" s="6">
        <v>1975</v>
      </c>
      <c r="L7" s="6">
        <v>1976</v>
      </c>
      <c r="M7" s="6">
        <v>1977</v>
      </c>
      <c r="N7" s="6">
        <v>1978</v>
      </c>
      <c r="O7" s="6">
        <v>1979</v>
      </c>
      <c r="P7" s="6">
        <v>1980</v>
      </c>
      <c r="Q7" s="6">
        <v>1981</v>
      </c>
      <c r="R7" s="6">
        <v>1982</v>
      </c>
      <c r="S7" s="6">
        <v>1983</v>
      </c>
      <c r="T7" s="6">
        <v>1984</v>
      </c>
      <c r="U7" s="6">
        <v>1985</v>
      </c>
      <c r="V7" s="6">
        <v>1986</v>
      </c>
      <c r="W7" s="6">
        <v>1987</v>
      </c>
      <c r="X7" s="6">
        <v>1988</v>
      </c>
      <c r="Y7" s="6">
        <v>1989</v>
      </c>
      <c r="Z7" s="6">
        <v>1990</v>
      </c>
      <c r="AA7" s="6">
        <v>1991</v>
      </c>
      <c r="AB7" s="6">
        <v>1992</v>
      </c>
      <c r="AC7" s="6">
        <v>1993</v>
      </c>
      <c r="AD7" s="6">
        <v>1994</v>
      </c>
      <c r="AE7" s="6">
        <v>1995</v>
      </c>
      <c r="AF7" s="76">
        <v>1996</v>
      </c>
      <c r="AG7" s="76">
        <v>1997</v>
      </c>
      <c r="AH7" s="76">
        <v>1998</v>
      </c>
      <c r="AI7" s="76">
        <v>1999</v>
      </c>
      <c r="AJ7" s="76">
        <v>2000</v>
      </c>
      <c r="AK7" s="76">
        <v>2001</v>
      </c>
      <c r="AL7" s="76">
        <v>2002</v>
      </c>
      <c r="AM7" s="76">
        <v>2003</v>
      </c>
      <c r="AN7" s="76">
        <v>2004</v>
      </c>
      <c r="AO7" s="76">
        <v>2005</v>
      </c>
      <c r="AP7" s="76">
        <v>2006</v>
      </c>
      <c r="AQ7" s="76">
        <v>2007</v>
      </c>
      <c r="AR7" s="76">
        <v>2008</v>
      </c>
      <c r="AS7" s="76">
        <v>2009</v>
      </c>
      <c r="AT7" s="76">
        <v>2010</v>
      </c>
      <c r="AU7" s="76">
        <v>2011</v>
      </c>
      <c r="AV7" s="76">
        <v>2012</v>
      </c>
      <c r="AW7" s="76">
        <v>2013</v>
      </c>
      <c r="AX7" s="76">
        <v>2014</v>
      </c>
      <c r="AY7" s="76">
        <v>2015</v>
      </c>
      <c r="AZ7" s="76">
        <v>2016</v>
      </c>
      <c r="BA7" s="76">
        <v>2017</v>
      </c>
      <c r="BB7" s="76">
        <v>2018</v>
      </c>
      <c r="BC7" s="76">
        <v>2019</v>
      </c>
      <c r="BD7" s="76">
        <v>2020</v>
      </c>
      <c r="BE7" s="76">
        <v>2021</v>
      </c>
      <c r="BF7" s="76">
        <v>2022</v>
      </c>
      <c r="BG7" s="76">
        <v>2023</v>
      </c>
    </row>
    <row r="8" spans="1:59" x14ac:dyDescent="0.2">
      <c r="A8" s="7" t="s">
        <v>72</v>
      </c>
      <c r="B8" s="8"/>
      <c r="C8" s="8"/>
      <c r="D8" s="8"/>
      <c r="E8" s="8"/>
      <c r="F8" s="8"/>
      <c r="G8" s="8"/>
      <c r="H8" s="8"/>
      <c r="I8" s="8"/>
      <c r="J8" s="8"/>
      <c r="K8" s="8"/>
      <c r="L8" s="8"/>
      <c r="M8" s="8"/>
      <c r="N8" s="8"/>
      <c r="O8" s="8"/>
      <c r="P8" s="8"/>
      <c r="Q8" s="8"/>
      <c r="R8" s="8"/>
      <c r="S8" s="8"/>
      <c r="T8" s="8"/>
      <c r="U8" s="8"/>
      <c r="V8" s="8"/>
      <c r="W8" s="8"/>
      <c r="X8" s="8"/>
      <c r="Y8" s="8"/>
      <c r="Z8" s="8"/>
      <c r="AA8" s="8"/>
      <c r="AB8" s="8">
        <v>343</v>
      </c>
      <c r="AC8" s="8">
        <v>336</v>
      </c>
      <c r="AD8" s="8">
        <v>335</v>
      </c>
      <c r="AE8" s="8">
        <v>342</v>
      </c>
      <c r="AF8" s="77">
        <v>343</v>
      </c>
      <c r="AG8" s="77">
        <v>347</v>
      </c>
      <c r="AH8" s="77">
        <v>349</v>
      </c>
      <c r="AI8" s="77">
        <v>359</v>
      </c>
      <c r="AJ8" s="77">
        <v>353</v>
      </c>
      <c r="AK8" s="77">
        <v>352</v>
      </c>
      <c r="AL8" s="77">
        <v>350</v>
      </c>
      <c r="AM8" s="77">
        <v>349</v>
      </c>
      <c r="AN8" s="77">
        <v>346</v>
      </c>
      <c r="AO8" s="77">
        <v>339</v>
      </c>
      <c r="AP8" s="77">
        <v>343</v>
      </c>
      <c r="AQ8" s="77">
        <v>345</v>
      </c>
      <c r="AR8" s="77">
        <v>350</v>
      </c>
      <c r="AS8" s="77">
        <v>349</v>
      </c>
      <c r="AT8" s="77">
        <v>344</v>
      </c>
      <c r="AU8" s="77">
        <v>339</v>
      </c>
      <c r="AV8" s="77">
        <v>334</v>
      </c>
      <c r="AW8" s="77">
        <v>321</v>
      </c>
      <c r="AX8" s="77">
        <v>316</v>
      </c>
      <c r="AY8" s="77">
        <v>324</v>
      </c>
      <c r="AZ8" s="77">
        <v>324</v>
      </c>
      <c r="BA8" s="77">
        <v>325</v>
      </c>
      <c r="BB8" s="77">
        <v>324</v>
      </c>
      <c r="BC8" s="77">
        <v>323</v>
      </c>
      <c r="BD8" s="77">
        <v>323</v>
      </c>
      <c r="BE8" s="77">
        <v>321</v>
      </c>
      <c r="BF8" s="77">
        <v>324</v>
      </c>
      <c r="BG8" s="77">
        <v>322</v>
      </c>
    </row>
    <row r="9" spans="1:59" x14ac:dyDescent="0.2">
      <c r="A9" s="7" t="s">
        <v>73</v>
      </c>
      <c r="B9" s="8"/>
      <c r="C9" s="8"/>
      <c r="D9" s="8"/>
      <c r="E9" s="8"/>
      <c r="F9" s="8"/>
      <c r="G9" s="8"/>
      <c r="H9" s="8"/>
      <c r="I9" s="8"/>
      <c r="J9" s="8"/>
      <c r="K9" s="8"/>
      <c r="L9" s="8"/>
      <c r="M9" s="8"/>
      <c r="N9" s="8"/>
      <c r="O9" s="8"/>
      <c r="P9" s="8"/>
      <c r="Q9" s="8"/>
      <c r="R9" s="8"/>
      <c r="S9" s="8"/>
      <c r="T9" s="8"/>
      <c r="U9" s="8"/>
      <c r="V9" s="8"/>
      <c r="W9" s="8"/>
      <c r="X9" s="8"/>
      <c r="Y9" s="8"/>
      <c r="Z9" s="8"/>
      <c r="AA9" s="8"/>
      <c r="AB9" s="8">
        <v>106</v>
      </c>
      <c r="AC9" s="8">
        <v>105</v>
      </c>
      <c r="AD9" s="8">
        <v>103</v>
      </c>
      <c r="AE9" s="8">
        <v>106</v>
      </c>
      <c r="AF9" s="77">
        <v>103</v>
      </c>
      <c r="AG9" s="77">
        <v>102</v>
      </c>
      <c r="AH9" s="77">
        <v>103</v>
      </c>
      <c r="AI9" s="77">
        <v>107</v>
      </c>
      <c r="AJ9" s="77">
        <v>108</v>
      </c>
      <c r="AK9" s="77">
        <v>107</v>
      </c>
      <c r="AL9" s="77">
        <v>108</v>
      </c>
      <c r="AM9" s="77">
        <v>101</v>
      </c>
      <c r="AN9" s="77">
        <v>100</v>
      </c>
      <c r="AO9" s="77">
        <v>100</v>
      </c>
      <c r="AP9" s="77">
        <v>96</v>
      </c>
      <c r="AQ9" s="77">
        <v>97</v>
      </c>
      <c r="AR9" s="77">
        <v>100</v>
      </c>
      <c r="AS9" s="77">
        <v>100</v>
      </c>
      <c r="AT9" s="77">
        <v>98</v>
      </c>
      <c r="AU9" s="77">
        <v>98</v>
      </c>
      <c r="AV9" s="77">
        <v>97</v>
      </c>
      <c r="AW9" s="77">
        <v>98</v>
      </c>
      <c r="AX9" s="77">
        <v>94</v>
      </c>
      <c r="AY9" s="77">
        <v>91</v>
      </c>
      <c r="AZ9" s="77">
        <v>91</v>
      </c>
      <c r="BA9" s="77">
        <v>92</v>
      </c>
      <c r="BB9" s="77">
        <v>92</v>
      </c>
      <c r="BC9" s="77">
        <v>91</v>
      </c>
      <c r="BD9" s="77">
        <v>92</v>
      </c>
      <c r="BE9" s="77">
        <v>90</v>
      </c>
      <c r="BF9" s="77">
        <v>92</v>
      </c>
      <c r="BG9" s="77">
        <v>91</v>
      </c>
    </row>
    <row r="10" spans="1:59" x14ac:dyDescent="0.2">
      <c r="A10" s="7" t="s">
        <v>1</v>
      </c>
      <c r="B10" s="8"/>
      <c r="C10" s="8"/>
      <c r="D10" s="8"/>
      <c r="E10" s="8"/>
      <c r="F10" s="8"/>
      <c r="G10" s="8"/>
      <c r="H10" s="8"/>
      <c r="I10" s="8"/>
      <c r="J10" s="8"/>
      <c r="K10" s="8"/>
      <c r="L10" s="8"/>
      <c r="M10" s="8"/>
      <c r="N10" s="8"/>
      <c r="O10" s="8"/>
      <c r="P10" s="8"/>
      <c r="Q10" s="8"/>
      <c r="R10" s="8"/>
      <c r="S10" s="8"/>
      <c r="T10" s="8"/>
      <c r="U10" s="8"/>
      <c r="V10" s="8"/>
      <c r="W10" s="8"/>
      <c r="X10" s="8"/>
      <c r="Y10" s="8"/>
      <c r="Z10" s="8"/>
      <c r="AA10" s="8"/>
      <c r="AB10" s="8">
        <v>136</v>
      </c>
      <c r="AC10" s="8">
        <v>135</v>
      </c>
      <c r="AD10" s="8">
        <v>137</v>
      </c>
      <c r="AE10" s="8">
        <v>136</v>
      </c>
      <c r="AF10" s="77">
        <v>137</v>
      </c>
      <c r="AG10" s="77">
        <v>134</v>
      </c>
      <c r="AH10" s="77">
        <v>131</v>
      </c>
      <c r="AI10" s="77">
        <v>135</v>
      </c>
      <c r="AJ10" s="77">
        <v>134</v>
      </c>
      <c r="AK10" s="77">
        <v>133</v>
      </c>
      <c r="AL10" s="77">
        <v>128</v>
      </c>
      <c r="AM10" s="77">
        <v>127</v>
      </c>
      <c r="AN10" s="77">
        <v>127</v>
      </c>
      <c r="AO10" s="77">
        <v>131</v>
      </c>
      <c r="AP10" s="77">
        <v>126</v>
      </c>
      <c r="AQ10" s="77">
        <v>125</v>
      </c>
      <c r="AR10" s="77">
        <v>127</v>
      </c>
      <c r="AS10" s="77">
        <v>127</v>
      </c>
      <c r="AT10" s="77">
        <v>124</v>
      </c>
      <c r="AU10" s="77">
        <v>125</v>
      </c>
      <c r="AV10" s="77">
        <v>123</v>
      </c>
      <c r="AW10" s="77">
        <v>123</v>
      </c>
      <c r="AX10" s="77">
        <v>122</v>
      </c>
      <c r="AY10" s="77">
        <v>123</v>
      </c>
      <c r="AZ10" s="77">
        <v>122</v>
      </c>
      <c r="BA10" s="77">
        <v>119</v>
      </c>
      <c r="BB10" s="77">
        <v>119</v>
      </c>
      <c r="BC10" s="77">
        <v>121</v>
      </c>
      <c r="BD10" s="77">
        <v>121</v>
      </c>
      <c r="BE10" s="77">
        <v>118</v>
      </c>
      <c r="BF10" s="77">
        <v>120</v>
      </c>
      <c r="BG10" s="77">
        <v>120</v>
      </c>
    </row>
    <row r="11" spans="1:59" x14ac:dyDescent="0.2">
      <c r="A11" s="7" t="s">
        <v>74</v>
      </c>
      <c r="B11" s="8"/>
      <c r="C11" s="8"/>
      <c r="D11" s="8"/>
      <c r="E11" s="8"/>
      <c r="F11" s="8"/>
      <c r="G11" s="8"/>
      <c r="H11" s="8"/>
      <c r="I11" s="8"/>
      <c r="J11" s="8"/>
      <c r="K11" s="8"/>
      <c r="L11" s="8"/>
      <c r="M11" s="8"/>
      <c r="N11" s="8"/>
      <c r="O11" s="8"/>
      <c r="P11" s="8"/>
      <c r="Q11" s="8"/>
      <c r="R11" s="8"/>
      <c r="S11" s="8"/>
      <c r="T11" s="8"/>
      <c r="U11" s="8"/>
      <c r="V11" s="8"/>
      <c r="W11" s="8"/>
      <c r="X11" s="8"/>
      <c r="Y11" s="8"/>
      <c r="Z11" s="8"/>
      <c r="AA11" s="8"/>
      <c r="AB11" s="8">
        <v>64</v>
      </c>
      <c r="AC11" s="8">
        <v>64</v>
      </c>
      <c r="AD11" s="8">
        <v>64</v>
      </c>
      <c r="AE11" s="8">
        <v>64</v>
      </c>
      <c r="AF11" s="77">
        <v>67</v>
      </c>
      <c r="AG11" s="77">
        <v>66</v>
      </c>
      <c r="AH11" s="77">
        <v>70</v>
      </c>
      <c r="AI11" s="77">
        <v>68</v>
      </c>
      <c r="AJ11" s="77">
        <v>67</v>
      </c>
      <c r="AK11" s="77">
        <v>68</v>
      </c>
      <c r="AL11" s="77">
        <v>67</v>
      </c>
      <c r="AM11" s="77">
        <v>67</v>
      </c>
      <c r="AN11" s="77">
        <v>64</v>
      </c>
      <c r="AO11" s="77">
        <v>67</v>
      </c>
      <c r="AP11" s="77">
        <v>68</v>
      </c>
      <c r="AQ11" s="77">
        <v>67</v>
      </c>
      <c r="AR11" s="77">
        <v>70</v>
      </c>
      <c r="AS11" s="77">
        <v>67</v>
      </c>
      <c r="AT11" s="77">
        <v>68</v>
      </c>
      <c r="AU11" s="77">
        <v>69</v>
      </c>
      <c r="AV11" s="77">
        <v>69</v>
      </c>
      <c r="AW11" s="77">
        <v>69</v>
      </c>
      <c r="AX11" s="77">
        <v>67</v>
      </c>
      <c r="AY11" s="77">
        <v>68</v>
      </c>
      <c r="AZ11" s="77">
        <v>68</v>
      </c>
      <c r="BA11" s="77">
        <v>68</v>
      </c>
      <c r="BB11" s="77">
        <v>69</v>
      </c>
      <c r="BC11" s="77">
        <v>70</v>
      </c>
      <c r="BD11" s="77">
        <v>70</v>
      </c>
      <c r="BE11" s="77">
        <v>73</v>
      </c>
      <c r="BF11" s="77">
        <v>73</v>
      </c>
      <c r="BG11" s="77">
        <v>74</v>
      </c>
    </row>
    <row r="12" spans="1:59" x14ac:dyDescent="0.2">
      <c r="A12" s="7" t="s">
        <v>5</v>
      </c>
      <c r="B12" s="8"/>
      <c r="C12" s="8"/>
      <c r="D12" s="8"/>
      <c r="E12" s="8"/>
      <c r="F12" s="8"/>
      <c r="G12" s="8"/>
      <c r="H12" s="8"/>
      <c r="I12" s="8"/>
      <c r="J12" s="8"/>
      <c r="K12" s="8"/>
      <c r="L12" s="8"/>
      <c r="M12" s="8"/>
      <c r="N12" s="8"/>
      <c r="O12" s="8"/>
      <c r="P12" s="8"/>
      <c r="Q12" s="8"/>
      <c r="R12" s="8"/>
      <c r="S12" s="8"/>
      <c r="T12" s="8"/>
      <c r="U12" s="8"/>
      <c r="V12" s="8"/>
      <c r="W12" s="8"/>
      <c r="X12" s="8"/>
      <c r="Y12" s="8"/>
      <c r="Z12" s="8"/>
      <c r="AA12" s="8"/>
      <c r="AB12" s="8">
        <v>21</v>
      </c>
      <c r="AC12" s="8">
        <v>20</v>
      </c>
      <c r="AD12" s="8">
        <v>20</v>
      </c>
      <c r="AE12" s="8">
        <v>22</v>
      </c>
      <c r="AF12" s="77">
        <v>23</v>
      </c>
      <c r="AG12" s="77">
        <v>25</v>
      </c>
      <c r="AH12" s="77">
        <v>24</v>
      </c>
      <c r="AI12" s="77">
        <v>25</v>
      </c>
      <c r="AJ12" s="77">
        <v>23</v>
      </c>
      <c r="AK12" s="77">
        <v>22</v>
      </c>
      <c r="AL12" s="77">
        <v>22</v>
      </c>
      <c r="AM12" s="77">
        <v>22</v>
      </c>
      <c r="AN12" s="77">
        <v>22</v>
      </c>
      <c r="AO12" s="77">
        <v>19</v>
      </c>
      <c r="AP12" s="77">
        <v>19</v>
      </c>
      <c r="AQ12" s="77">
        <v>20</v>
      </c>
      <c r="AR12" s="77">
        <v>20</v>
      </c>
      <c r="AS12" s="77">
        <v>21</v>
      </c>
      <c r="AT12" s="77">
        <v>21</v>
      </c>
      <c r="AU12" s="77">
        <v>21</v>
      </c>
      <c r="AV12" s="77">
        <v>19</v>
      </c>
      <c r="AW12" s="77">
        <v>18</v>
      </c>
      <c r="AX12" s="77">
        <v>20</v>
      </c>
      <c r="AY12" s="77">
        <v>21</v>
      </c>
      <c r="AZ12" s="77">
        <v>22</v>
      </c>
      <c r="BA12" s="77">
        <v>21</v>
      </c>
      <c r="BB12" s="77">
        <v>19</v>
      </c>
      <c r="BC12" s="77">
        <v>20</v>
      </c>
      <c r="BD12" s="77">
        <v>17</v>
      </c>
      <c r="BE12" s="77">
        <v>18</v>
      </c>
      <c r="BF12" s="77">
        <v>19</v>
      </c>
      <c r="BG12" s="77">
        <v>20</v>
      </c>
    </row>
    <row r="13" spans="1:59" x14ac:dyDescent="0.2">
      <c r="A13" s="7" t="s">
        <v>77</v>
      </c>
      <c r="B13" s="8"/>
      <c r="C13" s="8"/>
      <c r="D13" s="8"/>
      <c r="E13" s="8"/>
      <c r="F13" s="8"/>
      <c r="G13" s="8"/>
      <c r="H13" s="8"/>
      <c r="I13" s="8"/>
      <c r="J13" s="8"/>
      <c r="K13" s="8"/>
      <c r="L13" s="8"/>
      <c r="M13" s="8"/>
      <c r="N13" s="8"/>
      <c r="O13" s="8"/>
      <c r="P13" s="8"/>
      <c r="Q13" s="8"/>
      <c r="R13" s="8"/>
      <c r="S13" s="8"/>
      <c r="T13" s="8"/>
      <c r="U13" s="8"/>
      <c r="V13" s="8"/>
      <c r="W13" s="8"/>
      <c r="X13" s="8"/>
      <c r="Y13" s="8"/>
      <c r="Z13" s="8"/>
      <c r="AA13" s="8"/>
      <c r="AB13" s="8">
        <v>140</v>
      </c>
      <c r="AC13" s="8">
        <v>130</v>
      </c>
      <c r="AD13" s="8">
        <v>131</v>
      </c>
      <c r="AE13" s="8">
        <v>132</v>
      </c>
      <c r="AF13" s="77">
        <v>134</v>
      </c>
      <c r="AG13" s="77">
        <v>134</v>
      </c>
      <c r="AH13" s="77">
        <v>131</v>
      </c>
      <c r="AI13" s="77">
        <v>133</v>
      </c>
      <c r="AJ13" s="77">
        <v>130</v>
      </c>
      <c r="AK13" s="77">
        <v>127</v>
      </c>
      <c r="AL13" s="77">
        <v>124</v>
      </c>
      <c r="AM13" s="77">
        <v>125</v>
      </c>
      <c r="AN13" s="77">
        <v>121</v>
      </c>
      <c r="AO13" s="77">
        <v>119</v>
      </c>
      <c r="AP13" s="77">
        <v>117</v>
      </c>
      <c r="AQ13" s="77">
        <v>117</v>
      </c>
      <c r="AR13" s="77">
        <v>117</v>
      </c>
      <c r="AS13" s="77">
        <v>118</v>
      </c>
      <c r="AT13" s="77">
        <v>118</v>
      </c>
      <c r="AU13" s="77">
        <v>118</v>
      </c>
      <c r="AV13" s="77">
        <v>118</v>
      </c>
      <c r="AW13" s="77">
        <v>119</v>
      </c>
      <c r="AX13" s="77">
        <v>121</v>
      </c>
      <c r="AY13" s="77">
        <v>122</v>
      </c>
      <c r="AZ13" s="77">
        <v>122</v>
      </c>
      <c r="BA13" s="77">
        <v>121</v>
      </c>
      <c r="BB13" s="77">
        <v>120</v>
      </c>
      <c r="BC13" s="77">
        <v>119</v>
      </c>
      <c r="BD13" s="77">
        <v>121</v>
      </c>
      <c r="BE13" s="77">
        <v>122</v>
      </c>
      <c r="BF13" s="77">
        <v>127</v>
      </c>
      <c r="BG13" s="77">
        <v>126</v>
      </c>
    </row>
    <row r="14" spans="1:59" x14ac:dyDescent="0.2">
      <c r="A14" s="7" t="s">
        <v>78</v>
      </c>
      <c r="B14" s="8"/>
      <c r="C14" s="8"/>
      <c r="D14" s="8"/>
      <c r="E14" s="8"/>
      <c r="F14" s="8"/>
      <c r="G14" s="8"/>
      <c r="H14" s="8"/>
      <c r="I14" s="8"/>
      <c r="J14" s="8"/>
      <c r="K14" s="8"/>
      <c r="L14" s="8"/>
      <c r="M14" s="8"/>
      <c r="N14" s="8"/>
      <c r="O14" s="8"/>
      <c r="P14" s="8"/>
      <c r="Q14" s="8"/>
      <c r="R14" s="8"/>
      <c r="S14" s="8"/>
      <c r="T14" s="8"/>
      <c r="U14" s="8"/>
      <c r="V14" s="8"/>
      <c r="W14" s="8"/>
      <c r="X14" s="8"/>
      <c r="Y14" s="8"/>
      <c r="Z14" s="8"/>
      <c r="AA14" s="8"/>
      <c r="AB14" s="8">
        <v>130</v>
      </c>
      <c r="AC14" s="8">
        <v>128</v>
      </c>
      <c r="AD14" s="8">
        <v>131</v>
      </c>
      <c r="AE14" s="8">
        <v>131</v>
      </c>
      <c r="AF14" s="77">
        <v>135</v>
      </c>
      <c r="AG14" s="77">
        <v>133</v>
      </c>
      <c r="AH14" s="77">
        <v>136</v>
      </c>
      <c r="AI14" s="77">
        <v>133</v>
      </c>
      <c r="AJ14" s="77">
        <v>132</v>
      </c>
      <c r="AK14" s="77">
        <v>128</v>
      </c>
      <c r="AL14" s="77">
        <v>129</v>
      </c>
      <c r="AM14" s="77">
        <v>126</v>
      </c>
      <c r="AN14" s="77">
        <v>122</v>
      </c>
      <c r="AO14" s="77">
        <v>119</v>
      </c>
      <c r="AP14" s="77">
        <v>117</v>
      </c>
      <c r="AQ14" s="77">
        <v>114</v>
      </c>
      <c r="AR14" s="77">
        <v>114</v>
      </c>
      <c r="AS14" s="77">
        <v>114</v>
      </c>
      <c r="AT14" s="77">
        <v>110</v>
      </c>
      <c r="AU14" s="77">
        <v>111</v>
      </c>
      <c r="AV14" s="77">
        <v>111</v>
      </c>
      <c r="AW14" s="77">
        <v>113</v>
      </c>
      <c r="AX14" s="77">
        <v>113</v>
      </c>
      <c r="AY14" s="77">
        <v>116</v>
      </c>
      <c r="AZ14" s="77">
        <v>117</v>
      </c>
      <c r="BA14" s="77">
        <v>119</v>
      </c>
      <c r="BB14" s="77">
        <v>118</v>
      </c>
      <c r="BC14" s="77">
        <v>119</v>
      </c>
      <c r="BD14" s="77">
        <v>120</v>
      </c>
      <c r="BE14" s="77">
        <v>120</v>
      </c>
      <c r="BF14" s="77">
        <v>121</v>
      </c>
      <c r="BG14" s="77">
        <v>122</v>
      </c>
    </row>
    <row r="15" spans="1:59" x14ac:dyDescent="0.2">
      <c r="A15" s="7" t="s">
        <v>2</v>
      </c>
      <c r="B15" s="8"/>
      <c r="C15" s="8"/>
      <c r="D15" s="8"/>
      <c r="E15" s="8"/>
      <c r="F15" s="8"/>
      <c r="G15" s="8"/>
      <c r="H15" s="8"/>
      <c r="I15" s="8"/>
      <c r="J15" s="8"/>
      <c r="K15" s="8"/>
      <c r="L15" s="8"/>
      <c r="M15" s="8"/>
      <c r="N15" s="8"/>
      <c r="O15" s="8"/>
      <c r="P15" s="8"/>
      <c r="Q15" s="8"/>
      <c r="R15" s="8"/>
      <c r="S15" s="8"/>
      <c r="T15" s="8"/>
      <c r="U15" s="8"/>
      <c r="V15" s="8"/>
      <c r="W15" s="8"/>
      <c r="X15" s="8"/>
      <c r="Y15" s="8"/>
      <c r="Z15" s="8"/>
      <c r="AA15" s="8"/>
      <c r="AB15" s="8">
        <v>314</v>
      </c>
      <c r="AC15" s="8">
        <v>316</v>
      </c>
      <c r="AD15" s="8">
        <v>311</v>
      </c>
      <c r="AE15" s="8">
        <v>313</v>
      </c>
      <c r="AF15" s="77">
        <v>315</v>
      </c>
      <c r="AG15" s="77">
        <v>313</v>
      </c>
      <c r="AH15" s="77">
        <v>316</v>
      </c>
      <c r="AI15" s="77">
        <v>315</v>
      </c>
      <c r="AJ15" s="77">
        <v>313</v>
      </c>
      <c r="AK15" s="77">
        <v>318</v>
      </c>
      <c r="AL15" s="77">
        <v>320</v>
      </c>
      <c r="AM15" s="77">
        <v>318</v>
      </c>
      <c r="AN15" s="77">
        <v>315</v>
      </c>
      <c r="AO15" s="77">
        <v>311</v>
      </c>
      <c r="AP15" s="77">
        <v>307</v>
      </c>
      <c r="AQ15" s="77">
        <v>304</v>
      </c>
      <c r="AR15" s="77">
        <v>307</v>
      </c>
      <c r="AS15" s="77">
        <v>305</v>
      </c>
      <c r="AT15" s="77">
        <v>304</v>
      </c>
      <c r="AU15" s="77">
        <v>304</v>
      </c>
      <c r="AV15" s="77">
        <v>309</v>
      </c>
      <c r="AW15" s="77">
        <v>310</v>
      </c>
      <c r="AX15" s="77">
        <v>308</v>
      </c>
      <c r="AY15" s="77">
        <v>307</v>
      </c>
      <c r="AZ15" s="77">
        <v>311</v>
      </c>
      <c r="BA15" s="77">
        <v>311</v>
      </c>
      <c r="BB15" s="77">
        <v>311</v>
      </c>
      <c r="BC15" s="77">
        <v>312</v>
      </c>
      <c r="BD15" s="77">
        <v>310</v>
      </c>
      <c r="BE15" s="77">
        <v>304</v>
      </c>
      <c r="BF15" s="77">
        <v>311</v>
      </c>
      <c r="BG15" s="77">
        <v>311</v>
      </c>
    </row>
    <row r="16" spans="1:59" x14ac:dyDescent="0.2">
      <c r="A16" s="7" t="s">
        <v>75</v>
      </c>
      <c r="B16" s="8"/>
      <c r="C16" s="8"/>
      <c r="D16" s="8"/>
      <c r="E16" s="8"/>
      <c r="F16" s="8"/>
      <c r="G16" s="8"/>
      <c r="H16" s="8"/>
      <c r="I16" s="8"/>
      <c r="J16" s="8"/>
      <c r="K16" s="8"/>
      <c r="L16" s="8"/>
      <c r="M16" s="8"/>
      <c r="N16" s="8"/>
      <c r="O16" s="8"/>
      <c r="P16" s="8"/>
      <c r="Q16" s="8"/>
      <c r="R16" s="8"/>
      <c r="S16" s="8"/>
      <c r="T16" s="8"/>
      <c r="U16" s="8"/>
      <c r="V16" s="8"/>
      <c r="W16" s="8"/>
      <c r="X16" s="8"/>
      <c r="Y16" s="8"/>
      <c r="Z16" s="8"/>
      <c r="AA16" s="8"/>
      <c r="AB16" s="8">
        <v>108</v>
      </c>
      <c r="AC16" s="8">
        <v>106</v>
      </c>
      <c r="AD16" s="8">
        <v>105</v>
      </c>
      <c r="AE16" s="8">
        <v>103</v>
      </c>
      <c r="AF16" s="77">
        <v>104</v>
      </c>
      <c r="AG16" s="77">
        <v>105</v>
      </c>
      <c r="AH16" s="77">
        <v>107</v>
      </c>
      <c r="AI16" s="77">
        <v>110</v>
      </c>
      <c r="AJ16" s="77">
        <v>112</v>
      </c>
      <c r="AK16" s="77">
        <v>107</v>
      </c>
      <c r="AL16" s="77">
        <v>106</v>
      </c>
      <c r="AM16" s="77">
        <v>107</v>
      </c>
      <c r="AN16" s="77">
        <v>107</v>
      </c>
      <c r="AO16" s="77">
        <v>105</v>
      </c>
      <c r="AP16" s="77">
        <v>105</v>
      </c>
      <c r="AQ16" s="77">
        <v>104</v>
      </c>
      <c r="AR16" s="77">
        <v>105</v>
      </c>
      <c r="AS16" s="77">
        <v>109</v>
      </c>
      <c r="AT16" s="77">
        <v>105</v>
      </c>
      <c r="AU16" s="77">
        <v>105</v>
      </c>
      <c r="AV16" s="77">
        <v>106</v>
      </c>
      <c r="AW16" s="77">
        <v>103</v>
      </c>
      <c r="AX16" s="77">
        <v>103</v>
      </c>
      <c r="AY16" s="77">
        <v>102</v>
      </c>
      <c r="AZ16" s="77">
        <v>102</v>
      </c>
      <c r="BA16" s="77">
        <v>102</v>
      </c>
      <c r="BB16" s="77">
        <v>103</v>
      </c>
      <c r="BC16" s="77">
        <v>103</v>
      </c>
      <c r="BD16" s="77">
        <v>104</v>
      </c>
      <c r="BE16" s="77">
        <v>103</v>
      </c>
      <c r="BF16" s="77">
        <v>104</v>
      </c>
      <c r="BG16" s="77">
        <v>104</v>
      </c>
    </row>
    <row r="17" spans="1:59" x14ac:dyDescent="0.2">
      <c r="A17" s="7" t="s">
        <v>79</v>
      </c>
      <c r="B17" s="8"/>
      <c r="C17" s="8"/>
      <c r="D17" s="8"/>
      <c r="E17" s="8"/>
      <c r="F17" s="8"/>
      <c r="G17" s="8"/>
      <c r="H17" s="8"/>
      <c r="I17" s="8"/>
      <c r="J17" s="8"/>
      <c r="K17" s="8"/>
      <c r="L17" s="8"/>
      <c r="M17" s="8"/>
      <c r="N17" s="8"/>
      <c r="O17" s="8"/>
      <c r="P17" s="8"/>
      <c r="Q17" s="8"/>
      <c r="R17" s="8"/>
      <c r="S17" s="8"/>
      <c r="T17" s="8"/>
      <c r="U17" s="8"/>
      <c r="V17" s="8"/>
      <c r="W17" s="8"/>
      <c r="X17" s="8"/>
      <c r="Y17" s="8"/>
      <c r="Z17" s="8"/>
      <c r="AA17" s="8"/>
      <c r="AB17" s="8">
        <v>250</v>
      </c>
      <c r="AC17" s="8">
        <v>240</v>
      </c>
      <c r="AD17" s="8">
        <v>238</v>
      </c>
      <c r="AE17" s="8">
        <v>236</v>
      </c>
      <c r="AF17" s="77">
        <v>238</v>
      </c>
      <c r="AG17" s="77">
        <v>235</v>
      </c>
      <c r="AH17" s="77">
        <v>238</v>
      </c>
      <c r="AI17" s="77">
        <v>242</v>
      </c>
      <c r="AJ17" s="77">
        <v>244</v>
      </c>
      <c r="AK17" s="77">
        <v>242</v>
      </c>
      <c r="AL17" s="77">
        <v>242</v>
      </c>
      <c r="AM17" s="77">
        <v>242</v>
      </c>
      <c r="AN17" s="77">
        <v>239</v>
      </c>
      <c r="AO17" s="77">
        <v>239</v>
      </c>
      <c r="AP17" s="77">
        <v>236</v>
      </c>
      <c r="AQ17" s="77">
        <v>236</v>
      </c>
      <c r="AR17" s="77">
        <v>232</v>
      </c>
      <c r="AS17" s="77">
        <v>232</v>
      </c>
      <c r="AT17" s="77">
        <v>232</v>
      </c>
      <c r="AU17" s="77">
        <v>225</v>
      </c>
      <c r="AV17" s="77">
        <v>225</v>
      </c>
      <c r="AW17" s="77">
        <v>221</v>
      </c>
      <c r="AX17" s="77">
        <v>223</v>
      </c>
      <c r="AY17" s="77">
        <v>226</v>
      </c>
      <c r="AZ17" s="77">
        <v>232</v>
      </c>
      <c r="BA17" s="77">
        <v>233</v>
      </c>
      <c r="BB17" s="77">
        <v>229</v>
      </c>
      <c r="BC17" s="77">
        <v>229</v>
      </c>
      <c r="BD17" s="77">
        <v>228</v>
      </c>
      <c r="BE17" s="77">
        <v>227</v>
      </c>
      <c r="BF17" s="77">
        <v>229</v>
      </c>
      <c r="BG17" s="77">
        <v>229</v>
      </c>
    </row>
    <row r="18" spans="1:59" x14ac:dyDescent="0.2">
      <c r="A18" s="7" t="s">
        <v>80</v>
      </c>
      <c r="B18" s="8"/>
      <c r="C18" s="8"/>
      <c r="D18" s="8"/>
      <c r="E18" s="8"/>
      <c r="F18" s="8"/>
      <c r="G18" s="8"/>
      <c r="H18" s="8"/>
      <c r="I18" s="8"/>
      <c r="J18" s="8"/>
      <c r="K18" s="8"/>
      <c r="L18" s="8"/>
      <c r="M18" s="8"/>
      <c r="N18" s="8"/>
      <c r="O18" s="8"/>
      <c r="P18" s="8"/>
      <c r="Q18" s="8"/>
      <c r="R18" s="8"/>
      <c r="S18" s="8"/>
      <c r="T18" s="8"/>
      <c r="U18" s="8"/>
      <c r="V18" s="8"/>
      <c r="W18" s="8"/>
      <c r="X18" s="8"/>
      <c r="Y18" s="8"/>
      <c r="Z18" s="8"/>
      <c r="AA18" s="8"/>
      <c r="AB18" s="8">
        <v>212</v>
      </c>
      <c r="AC18" s="8">
        <v>211</v>
      </c>
      <c r="AD18" s="8">
        <v>218</v>
      </c>
      <c r="AE18" s="8">
        <v>217</v>
      </c>
      <c r="AF18" s="77">
        <v>216</v>
      </c>
      <c r="AG18" s="77">
        <v>220</v>
      </c>
      <c r="AH18" s="77">
        <v>215</v>
      </c>
      <c r="AI18" s="77">
        <v>222</v>
      </c>
      <c r="AJ18" s="77">
        <v>220</v>
      </c>
      <c r="AK18" s="77">
        <v>223</v>
      </c>
      <c r="AL18" s="77">
        <v>222</v>
      </c>
      <c r="AM18" s="77">
        <v>222</v>
      </c>
      <c r="AN18" s="77">
        <v>216</v>
      </c>
      <c r="AO18" s="77">
        <v>215</v>
      </c>
      <c r="AP18" s="77">
        <v>216</v>
      </c>
      <c r="AQ18" s="77">
        <v>217</v>
      </c>
      <c r="AR18" s="77">
        <v>216</v>
      </c>
      <c r="AS18" s="77">
        <v>214</v>
      </c>
      <c r="AT18" s="77">
        <v>213</v>
      </c>
      <c r="AU18" s="77">
        <v>212</v>
      </c>
      <c r="AV18" s="77">
        <v>215</v>
      </c>
      <c r="AW18" s="77">
        <v>214</v>
      </c>
      <c r="AX18" s="77">
        <v>210</v>
      </c>
      <c r="AY18" s="77">
        <v>209</v>
      </c>
      <c r="AZ18" s="77">
        <v>209</v>
      </c>
      <c r="BA18" s="77">
        <v>212</v>
      </c>
      <c r="BB18" s="77">
        <v>213</v>
      </c>
      <c r="BC18" s="77">
        <v>216</v>
      </c>
      <c r="BD18" s="77">
        <v>216</v>
      </c>
      <c r="BE18" s="77">
        <v>215</v>
      </c>
      <c r="BF18" s="77">
        <v>218</v>
      </c>
      <c r="BG18" s="77">
        <v>217</v>
      </c>
    </row>
    <row r="19" spans="1:59" x14ac:dyDescent="0.2">
      <c r="A19" s="7" t="s">
        <v>3</v>
      </c>
      <c r="B19" s="8"/>
      <c r="C19" s="8"/>
      <c r="D19" s="8"/>
      <c r="E19" s="8"/>
      <c r="F19" s="8"/>
      <c r="G19" s="8"/>
      <c r="H19" s="8"/>
      <c r="I19" s="8"/>
      <c r="J19" s="8"/>
      <c r="K19" s="8"/>
      <c r="L19" s="8"/>
      <c r="M19" s="8"/>
      <c r="N19" s="8"/>
      <c r="O19" s="8"/>
      <c r="P19" s="8"/>
      <c r="Q19" s="8"/>
      <c r="R19" s="8"/>
      <c r="S19" s="8"/>
      <c r="T19" s="8"/>
      <c r="U19" s="8"/>
      <c r="V19" s="8"/>
      <c r="W19" s="8"/>
      <c r="X19" s="8"/>
      <c r="Y19" s="8"/>
      <c r="Z19" s="8"/>
      <c r="AA19" s="8"/>
      <c r="AB19" s="8">
        <v>136</v>
      </c>
      <c r="AC19" s="8">
        <v>134</v>
      </c>
      <c r="AD19" s="8">
        <v>134</v>
      </c>
      <c r="AE19" s="8">
        <v>134</v>
      </c>
      <c r="AF19" s="77">
        <v>138</v>
      </c>
      <c r="AG19" s="77">
        <v>139</v>
      </c>
      <c r="AH19" s="77">
        <v>136</v>
      </c>
      <c r="AI19" s="77">
        <v>135</v>
      </c>
      <c r="AJ19" s="77">
        <v>135</v>
      </c>
      <c r="AK19" s="77">
        <v>134</v>
      </c>
      <c r="AL19" s="77">
        <v>134</v>
      </c>
      <c r="AM19" s="77">
        <v>134</v>
      </c>
      <c r="AN19" s="77">
        <v>131</v>
      </c>
      <c r="AO19" s="77">
        <v>128</v>
      </c>
      <c r="AP19" s="77">
        <v>129</v>
      </c>
      <c r="AQ19" s="77">
        <v>128</v>
      </c>
      <c r="AR19" s="77">
        <v>128</v>
      </c>
      <c r="AS19" s="77">
        <v>129</v>
      </c>
      <c r="AT19" s="77">
        <v>128</v>
      </c>
      <c r="AU19" s="77">
        <v>128</v>
      </c>
      <c r="AV19" s="77">
        <v>127</v>
      </c>
      <c r="AW19" s="77">
        <v>126</v>
      </c>
      <c r="AX19" s="77">
        <v>126</v>
      </c>
      <c r="AY19" s="77">
        <v>127</v>
      </c>
      <c r="AZ19" s="77">
        <v>127</v>
      </c>
      <c r="BA19" s="77">
        <v>126</v>
      </c>
      <c r="BB19" s="77">
        <v>125</v>
      </c>
      <c r="BC19" s="77">
        <v>126</v>
      </c>
      <c r="BD19" s="77">
        <v>125</v>
      </c>
      <c r="BE19" s="77">
        <v>124</v>
      </c>
      <c r="BF19" s="77">
        <v>124</v>
      </c>
      <c r="BG19" s="77">
        <v>124</v>
      </c>
    </row>
    <row r="20" spans="1:59" x14ac:dyDescent="0.2">
      <c r="A20" s="7" t="s">
        <v>4</v>
      </c>
      <c r="B20" s="8"/>
      <c r="C20" s="8"/>
      <c r="D20" s="8"/>
      <c r="E20" s="8"/>
      <c r="F20" s="8"/>
      <c r="G20" s="8"/>
      <c r="H20" s="8"/>
      <c r="I20" s="8"/>
      <c r="J20" s="8"/>
      <c r="K20" s="8"/>
      <c r="L20" s="8"/>
      <c r="M20" s="8"/>
      <c r="N20" s="8"/>
      <c r="O20" s="8"/>
      <c r="P20" s="8"/>
      <c r="Q20" s="8"/>
      <c r="R20" s="8"/>
      <c r="S20" s="8"/>
      <c r="T20" s="8"/>
      <c r="U20" s="8"/>
      <c r="V20" s="8"/>
      <c r="W20" s="8"/>
      <c r="X20" s="8"/>
      <c r="Y20" s="8"/>
      <c r="Z20" s="8"/>
      <c r="AA20" s="8"/>
      <c r="AB20" s="8">
        <v>180</v>
      </c>
      <c r="AC20" s="8">
        <v>185</v>
      </c>
      <c r="AD20" s="8">
        <v>179</v>
      </c>
      <c r="AE20" s="8">
        <v>183</v>
      </c>
      <c r="AF20" s="77">
        <v>188</v>
      </c>
      <c r="AG20" s="77">
        <v>189</v>
      </c>
      <c r="AH20" s="77">
        <v>190</v>
      </c>
      <c r="AI20" s="77">
        <v>189</v>
      </c>
      <c r="AJ20" s="77">
        <v>189</v>
      </c>
      <c r="AK20" s="77">
        <v>191</v>
      </c>
      <c r="AL20" s="77">
        <v>191</v>
      </c>
      <c r="AM20" s="77">
        <v>189</v>
      </c>
      <c r="AN20" s="77">
        <v>191</v>
      </c>
      <c r="AO20" s="77">
        <v>188</v>
      </c>
      <c r="AP20" s="77">
        <v>187</v>
      </c>
      <c r="AQ20" s="77">
        <v>182</v>
      </c>
      <c r="AR20" s="77">
        <v>186</v>
      </c>
      <c r="AS20" s="77">
        <v>188</v>
      </c>
      <c r="AT20" s="77">
        <v>185</v>
      </c>
      <c r="AU20" s="77">
        <v>179</v>
      </c>
      <c r="AV20" s="77">
        <v>182</v>
      </c>
      <c r="AW20" s="77">
        <v>192</v>
      </c>
      <c r="AX20" s="77">
        <v>197</v>
      </c>
      <c r="AY20" s="77">
        <v>197</v>
      </c>
      <c r="AZ20" s="77">
        <v>197</v>
      </c>
      <c r="BA20" s="77">
        <v>197</v>
      </c>
      <c r="BB20" s="77">
        <v>198</v>
      </c>
      <c r="BC20" s="77">
        <v>196</v>
      </c>
      <c r="BD20" s="77">
        <v>194</v>
      </c>
      <c r="BE20" s="77">
        <v>194</v>
      </c>
      <c r="BF20" s="77">
        <v>199</v>
      </c>
      <c r="BG20" s="77">
        <v>196</v>
      </c>
    </row>
    <row r="21" spans="1:59" s="2" customFormat="1" x14ac:dyDescent="0.2">
      <c r="A21" s="9" t="s">
        <v>0</v>
      </c>
      <c r="B21" s="10">
        <f t="shared" ref="B21:AA21" si="0">SUM(B8:B20)</f>
        <v>0</v>
      </c>
      <c r="C21" s="10">
        <f t="shared" si="0"/>
        <v>0</v>
      </c>
      <c r="D21" s="10">
        <f t="shared" si="0"/>
        <v>0</v>
      </c>
      <c r="E21" s="10">
        <f t="shared" si="0"/>
        <v>0</v>
      </c>
      <c r="F21" s="10">
        <f t="shared" si="0"/>
        <v>0</v>
      </c>
      <c r="G21" s="10">
        <f t="shared" si="0"/>
        <v>0</v>
      </c>
      <c r="H21" s="10">
        <f t="shared" si="0"/>
        <v>0</v>
      </c>
      <c r="I21" s="10">
        <f t="shared" si="0"/>
        <v>0</v>
      </c>
      <c r="J21" s="10">
        <f t="shared" si="0"/>
        <v>0</v>
      </c>
      <c r="K21" s="10">
        <f t="shared" si="0"/>
        <v>0</v>
      </c>
      <c r="L21" s="10">
        <f t="shared" si="0"/>
        <v>0</v>
      </c>
      <c r="M21" s="10">
        <f t="shared" si="0"/>
        <v>0</v>
      </c>
      <c r="N21" s="10">
        <f t="shared" si="0"/>
        <v>0</v>
      </c>
      <c r="O21" s="10">
        <f t="shared" si="0"/>
        <v>0</v>
      </c>
      <c r="P21" s="10">
        <f t="shared" si="0"/>
        <v>0</v>
      </c>
      <c r="Q21" s="10">
        <f t="shared" si="0"/>
        <v>0</v>
      </c>
      <c r="R21" s="10">
        <f t="shared" si="0"/>
        <v>0</v>
      </c>
      <c r="S21" s="10">
        <f t="shared" si="0"/>
        <v>0</v>
      </c>
      <c r="T21" s="10">
        <f t="shared" si="0"/>
        <v>0</v>
      </c>
      <c r="U21" s="10">
        <f t="shared" si="0"/>
        <v>0</v>
      </c>
      <c r="V21" s="10">
        <f t="shared" si="0"/>
        <v>0</v>
      </c>
      <c r="W21" s="10">
        <f t="shared" si="0"/>
        <v>0</v>
      </c>
      <c r="X21" s="10">
        <f t="shared" si="0"/>
        <v>0</v>
      </c>
      <c r="Y21" s="10">
        <f t="shared" si="0"/>
        <v>0</v>
      </c>
      <c r="Z21" s="10">
        <f t="shared" si="0"/>
        <v>0</v>
      </c>
      <c r="AA21" s="10">
        <f t="shared" si="0"/>
        <v>0</v>
      </c>
      <c r="AB21" s="10">
        <v>2140</v>
      </c>
      <c r="AC21" s="10">
        <v>2110</v>
      </c>
      <c r="AD21" s="10">
        <v>2106</v>
      </c>
      <c r="AE21" s="10">
        <v>2119</v>
      </c>
      <c r="AF21" s="10">
        <v>2141</v>
      </c>
      <c r="AG21" s="10">
        <v>2142</v>
      </c>
      <c r="AH21" s="10">
        <v>2146</v>
      </c>
      <c r="AI21" s="10">
        <v>2173</v>
      </c>
      <c r="AJ21" s="10">
        <v>2160</v>
      </c>
      <c r="AK21" s="10">
        <v>2152</v>
      </c>
      <c r="AL21" s="10">
        <v>2143</v>
      </c>
      <c r="AM21" s="10">
        <v>2129</v>
      </c>
      <c r="AN21" s="10">
        <v>2101</v>
      </c>
      <c r="AO21" s="10">
        <v>2080</v>
      </c>
      <c r="AP21" s="10">
        <v>2066</v>
      </c>
      <c r="AQ21" s="10">
        <v>2056</v>
      </c>
      <c r="AR21" s="10">
        <v>2072</v>
      </c>
      <c r="AS21" s="10">
        <v>2073</v>
      </c>
      <c r="AT21" s="10">
        <v>2050</v>
      </c>
      <c r="AU21" s="10">
        <v>2034</v>
      </c>
      <c r="AV21" s="10">
        <v>2035</v>
      </c>
      <c r="AW21" s="10">
        <v>2027</v>
      </c>
      <c r="AX21" s="10">
        <v>2020</v>
      </c>
      <c r="AY21" s="10">
        <v>2033</v>
      </c>
      <c r="AZ21" s="10">
        <v>2044</v>
      </c>
      <c r="BA21" s="10">
        <v>2046</v>
      </c>
      <c r="BB21" s="10">
        <v>2040</v>
      </c>
      <c r="BC21" s="10">
        <v>2045</v>
      </c>
      <c r="BD21" s="10">
        <v>2041</v>
      </c>
      <c r="BE21" s="10">
        <v>2029</v>
      </c>
      <c r="BF21" s="10">
        <v>2061</v>
      </c>
      <c r="BG21" s="10">
        <v>2056</v>
      </c>
    </row>
  </sheetData>
  <phoneticPr fontId="1" type="noConversion"/>
  <hyperlinks>
    <hyperlink ref="A2" location="Sommaire!A1" display="Retour au menu &quot;Exploitation des films&quot;" xr:uid="{00000000-0004-0000-0300-000000000000}"/>
  </hyperlinks>
  <pageMargins left="0.78740157499999996" right="0.78740157499999996" top="0.984251969" bottom="0.984251969" header="0.4921259845" footer="0.492125984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U21"/>
  <sheetViews>
    <sheetView workbookViewId="0"/>
  </sheetViews>
  <sheetFormatPr baseColWidth="10" defaultColWidth="5.5703125" defaultRowHeight="12" x14ac:dyDescent="0.2"/>
  <cols>
    <col min="1" max="1" width="29.85546875" style="47" customWidth="1"/>
    <col min="2" max="2" width="5" style="47" bestFit="1" customWidth="1"/>
    <col min="3" max="16" width="5" style="48" bestFit="1" customWidth="1"/>
    <col min="17" max="17" width="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93</v>
      </c>
    </row>
    <row r="6" spans="1:21" ht="3" customHeight="1" x14ac:dyDescent="0.2"/>
    <row r="7" spans="1:21" s="49" customFormat="1" x14ac:dyDescent="0.2">
      <c r="A7" s="5"/>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98">
        <v>16.984684999214156</v>
      </c>
      <c r="C8" s="98">
        <v>15.050601282340761</v>
      </c>
      <c r="D8" s="98">
        <v>16.145118706173815</v>
      </c>
      <c r="E8" s="98">
        <v>14.739036961091401</v>
      </c>
      <c r="F8" s="98">
        <v>14.47733765148306</v>
      </c>
      <c r="G8" s="98">
        <v>15.213336474557224</v>
      </c>
      <c r="H8" s="98">
        <v>15.519879038665085</v>
      </c>
      <c r="I8" s="98">
        <v>15.720430696183913</v>
      </c>
      <c r="J8" s="98">
        <v>14.449670259134495</v>
      </c>
      <c r="K8" s="98">
        <v>14.27858471848282</v>
      </c>
      <c r="L8" s="98">
        <v>15.153137771167058</v>
      </c>
      <c r="M8" s="98">
        <v>15.833877781835323</v>
      </c>
      <c r="N8" s="98">
        <v>16.308427094821322</v>
      </c>
      <c r="O8" s="98">
        <v>15.832772091849815</v>
      </c>
      <c r="P8" s="98">
        <v>14.827435691517756</v>
      </c>
      <c r="Q8" s="98">
        <v>15.527985984594586</v>
      </c>
      <c r="R8" s="98">
        <v>7.9005775323914103</v>
      </c>
      <c r="S8" s="98">
        <v>10.682700015184162</v>
      </c>
      <c r="T8" s="98">
        <v>10.247591843442613</v>
      </c>
      <c r="U8" s="98">
        <v>13.964069999296798</v>
      </c>
    </row>
    <row r="9" spans="1:21" x14ac:dyDescent="0.2">
      <c r="A9" s="7" t="s">
        <v>73</v>
      </c>
      <c r="B9" s="98">
        <v>14.144456310732812</v>
      </c>
      <c r="C9" s="98">
        <v>12.716876513885344</v>
      </c>
      <c r="D9" s="98">
        <v>14.175305091621237</v>
      </c>
      <c r="E9" s="98">
        <v>11.858364015432102</v>
      </c>
      <c r="F9" s="98">
        <v>13.693827352878523</v>
      </c>
      <c r="G9" s="98">
        <v>14.536247388776777</v>
      </c>
      <c r="H9" s="98">
        <v>12.768322436517074</v>
      </c>
      <c r="I9" s="98">
        <v>13.034267776130184</v>
      </c>
      <c r="J9" s="98">
        <v>12.584862712516953</v>
      </c>
      <c r="K9" s="98">
        <v>12.326827244670445</v>
      </c>
      <c r="L9" s="98">
        <v>12.306405615039262</v>
      </c>
      <c r="M9" s="98">
        <v>11.792493203986727</v>
      </c>
      <c r="N9" s="98">
        <v>12.160860771602573</v>
      </c>
      <c r="O9" s="98">
        <v>12.003460885658383</v>
      </c>
      <c r="P9" s="98">
        <v>10.926142783603378</v>
      </c>
      <c r="Q9" s="98">
        <v>11.287434653195536</v>
      </c>
      <c r="R9" s="98">
        <v>7.4182681231552996</v>
      </c>
      <c r="S9" s="98">
        <v>10.21474821404688</v>
      </c>
      <c r="T9" s="98">
        <v>8.7332358769364937</v>
      </c>
      <c r="U9" s="98">
        <v>10.222860076040721</v>
      </c>
    </row>
    <row r="10" spans="1:21" x14ac:dyDescent="0.2">
      <c r="A10" s="7" t="s">
        <v>1</v>
      </c>
      <c r="B10" s="98">
        <v>17.835469264212119</v>
      </c>
      <c r="C10" s="98">
        <v>15.416316190129544</v>
      </c>
      <c r="D10" s="98">
        <v>14.668684964341944</v>
      </c>
      <c r="E10" s="98">
        <v>13.838519960351453</v>
      </c>
      <c r="F10" s="98">
        <v>14.08983518734335</v>
      </c>
      <c r="G10" s="98">
        <v>14.189088684708009</v>
      </c>
      <c r="H10" s="98">
        <v>14.134188985119648</v>
      </c>
      <c r="I10" s="98">
        <v>14.859564677378351</v>
      </c>
      <c r="J10" s="98">
        <v>13.275607460529978</v>
      </c>
      <c r="K10" s="98">
        <v>12.23295269985595</v>
      </c>
      <c r="L10" s="98">
        <v>13.010445750398878</v>
      </c>
      <c r="M10" s="98">
        <v>12.528704832629872</v>
      </c>
      <c r="N10" s="98">
        <v>13.018019630160344</v>
      </c>
      <c r="O10" s="98">
        <v>12.840406969173474</v>
      </c>
      <c r="P10" s="98">
        <v>12.878248398914534</v>
      </c>
      <c r="Q10" s="98">
        <v>12.554678593558737</v>
      </c>
      <c r="R10" s="98">
        <v>8.8923808464804157</v>
      </c>
      <c r="S10" s="98">
        <v>11.195594227079692</v>
      </c>
      <c r="T10" s="98">
        <v>10.453872685638544</v>
      </c>
      <c r="U10" s="98">
        <v>13.324436691019297</v>
      </c>
    </row>
    <row r="11" spans="1:21" x14ac:dyDescent="0.2">
      <c r="A11" s="7" t="s">
        <v>74</v>
      </c>
      <c r="B11" s="98">
        <v>15.168026521250027</v>
      </c>
      <c r="C11" s="98">
        <v>9.9503586636431844</v>
      </c>
      <c r="D11" s="98">
        <v>12.30065506759712</v>
      </c>
      <c r="E11" s="98">
        <v>10.614335050234134</v>
      </c>
      <c r="F11" s="98">
        <v>12.20758384221541</v>
      </c>
      <c r="G11" s="98">
        <v>12.654304526912238</v>
      </c>
      <c r="H11" s="98">
        <v>12.787873123362564</v>
      </c>
      <c r="I11" s="98">
        <v>12.819087280368741</v>
      </c>
      <c r="J11" s="98">
        <v>12.881195137727868</v>
      </c>
      <c r="K11" s="98">
        <v>11.137747863190032</v>
      </c>
      <c r="L11" s="98">
        <v>12.180469900590566</v>
      </c>
      <c r="M11" s="98">
        <v>13.376948712035833</v>
      </c>
      <c r="N11" s="98">
        <v>13.674778888123134</v>
      </c>
      <c r="O11" s="98">
        <v>13.642300106876714</v>
      </c>
      <c r="P11" s="98">
        <v>10.86990911084356</v>
      </c>
      <c r="Q11" s="98">
        <v>12.724692815845467</v>
      </c>
      <c r="R11" s="98">
        <v>7.9392500686146938</v>
      </c>
      <c r="S11" s="98">
        <v>10.285018260654716</v>
      </c>
      <c r="T11" s="98">
        <v>8.8272597503069488</v>
      </c>
      <c r="U11" s="98">
        <v>10.773329067735311</v>
      </c>
    </row>
    <row r="12" spans="1:21" x14ac:dyDescent="0.2">
      <c r="A12" s="7" t="s">
        <v>5</v>
      </c>
      <c r="B12" s="98">
        <v>8.6153411933749862</v>
      </c>
      <c r="C12" s="98">
        <v>13.552461022644161</v>
      </c>
      <c r="D12" s="98">
        <v>14.691665064470314</v>
      </c>
      <c r="E12" s="98">
        <v>14.513122935054634</v>
      </c>
      <c r="F12" s="98">
        <v>14.49409792176535</v>
      </c>
      <c r="G12" s="98">
        <v>15.859470829944444</v>
      </c>
      <c r="H12" s="98">
        <v>16.910831183596166</v>
      </c>
      <c r="I12" s="98">
        <v>16.451388526614153</v>
      </c>
      <c r="J12" s="98" t="e">
        <v>#DIV/0!</v>
      </c>
      <c r="K12" s="98" t="e">
        <v>#DIV/0!</v>
      </c>
      <c r="L12" s="98">
        <v>11.323830873056435</v>
      </c>
      <c r="M12" s="98">
        <v>17.097612727222625</v>
      </c>
      <c r="N12" s="98">
        <v>20.039068815716586</v>
      </c>
      <c r="O12" s="98">
        <v>20.41744044647205</v>
      </c>
      <c r="P12" s="98">
        <v>18.8852778456761</v>
      </c>
      <c r="Q12" s="98">
        <v>19.28889685646315</v>
      </c>
      <c r="R12" s="98">
        <v>9.6676478302075068</v>
      </c>
      <c r="S12" s="98">
        <v>13.639562599495871</v>
      </c>
      <c r="T12" s="98">
        <v>12.921718874973706</v>
      </c>
      <c r="U12" s="98">
        <v>15.734643437244975</v>
      </c>
    </row>
    <row r="13" spans="1:21" x14ac:dyDescent="0.2">
      <c r="A13" s="7" t="s">
        <v>77</v>
      </c>
      <c r="B13" s="98">
        <v>13.010240834755876</v>
      </c>
      <c r="C13" s="98">
        <v>10.982340837448092</v>
      </c>
      <c r="D13" s="98">
        <v>11.683104259118217</v>
      </c>
      <c r="E13" s="98">
        <v>11.060580535142655</v>
      </c>
      <c r="F13" s="98">
        <v>11.34576858133026</v>
      </c>
      <c r="G13" s="98">
        <v>11.973147249108983</v>
      </c>
      <c r="H13" s="98">
        <v>11.831826051027212</v>
      </c>
      <c r="I13" s="98">
        <v>12.382980399894082</v>
      </c>
      <c r="J13" s="98">
        <v>11.0839539882676</v>
      </c>
      <c r="K13" s="98">
        <v>10.403014913378989</v>
      </c>
      <c r="L13" s="98">
        <v>11.861944649157376</v>
      </c>
      <c r="M13" s="98">
        <v>11.31811666044152</v>
      </c>
      <c r="N13" s="98">
        <v>11.67475215890334</v>
      </c>
      <c r="O13" s="98">
        <v>11.368077542826198</v>
      </c>
      <c r="P13" s="98">
        <v>10.673662841469469</v>
      </c>
      <c r="Q13" s="98">
        <v>11.629926924178054</v>
      </c>
      <c r="R13" s="98">
        <v>7.6647110508502116</v>
      </c>
      <c r="S13" s="98">
        <v>9.0270014145728581</v>
      </c>
      <c r="T13" s="98">
        <v>8.0036661458205671</v>
      </c>
      <c r="U13" s="98">
        <v>10.406257891497248</v>
      </c>
    </row>
    <row r="14" spans="1:21" x14ac:dyDescent="0.2">
      <c r="A14" s="7" t="s">
        <v>78</v>
      </c>
      <c r="B14" s="98">
        <v>13.083402221870804</v>
      </c>
      <c r="C14" s="98">
        <v>11.914734322916868</v>
      </c>
      <c r="D14" s="98">
        <v>12.418189548880033</v>
      </c>
      <c r="E14" s="98">
        <v>11.825620166526599</v>
      </c>
      <c r="F14" s="98">
        <v>13.179573854672149</v>
      </c>
      <c r="G14" s="98">
        <v>13.358345668272003</v>
      </c>
      <c r="H14" s="98">
        <v>13.285947166948334</v>
      </c>
      <c r="I14" s="98">
        <v>14.346715089596964</v>
      </c>
      <c r="J14" s="98">
        <v>13.051622168335461</v>
      </c>
      <c r="K14" s="98">
        <v>11.461744520066015</v>
      </c>
      <c r="L14" s="98">
        <v>13.594205597866985</v>
      </c>
      <c r="M14" s="98">
        <v>14.010219507351549</v>
      </c>
      <c r="N14" s="98">
        <v>14.213066564559481</v>
      </c>
      <c r="O14" s="98">
        <v>14.396244087223838</v>
      </c>
      <c r="P14" s="98">
        <v>13.306343485930098</v>
      </c>
      <c r="Q14" s="98">
        <v>13.689680987163152</v>
      </c>
      <c r="R14" s="98">
        <v>7.7623632174265458</v>
      </c>
      <c r="S14" s="98">
        <v>9.7563035461905514</v>
      </c>
      <c r="T14" s="98">
        <v>8.7844801643546635</v>
      </c>
      <c r="U14" s="98">
        <v>11.460306651342249</v>
      </c>
    </row>
    <row r="15" spans="1:21" x14ac:dyDescent="0.2">
      <c r="A15" s="7" t="s">
        <v>2</v>
      </c>
      <c r="B15" s="98">
        <v>15.274599870144529</v>
      </c>
      <c r="C15" s="98">
        <v>14.111824756061701</v>
      </c>
      <c r="D15" s="98">
        <v>14.885422260484516</v>
      </c>
      <c r="E15" s="98">
        <v>14.530627458163107</v>
      </c>
      <c r="F15" s="98">
        <v>14.878656332890383</v>
      </c>
      <c r="G15" s="98">
        <v>15.661904144367883</v>
      </c>
      <c r="H15" s="98">
        <v>14.675388102224254</v>
      </c>
      <c r="I15" s="98">
        <v>14.903377799309508</v>
      </c>
      <c r="J15" s="98">
        <v>14.79383212182975</v>
      </c>
      <c r="K15" s="98">
        <v>14.360891086666674</v>
      </c>
      <c r="L15" s="98">
        <v>14.656824769999524</v>
      </c>
      <c r="M15" s="98">
        <v>13.567110236184451</v>
      </c>
      <c r="N15" s="98">
        <v>14.371247913569899</v>
      </c>
      <c r="O15" s="98">
        <v>13.728261420974958</v>
      </c>
      <c r="P15" s="98">
        <v>12.088044468881327</v>
      </c>
      <c r="Q15" s="98">
        <v>13.037114423806981</v>
      </c>
      <c r="R15" s="98">
        <v>9.4253524176652128</v>
      </c>
      <c r="S15" s="98">
        <v>10.977704193555461</v>
      </c>
      <c r="T15" s="98">
        <v>10.046349555042296</v>
      </c>
      <c r="U15" s="98">
        <v>11.344905169669357</v>
      </c>
    </row>
    <row r="16" spans="1:21" x14ac:dyDescent="0.2">
      <c r="A16" s="7" t="s">
        <v>75</v>
      </c>
      <c r="B16" s="98">
        <v>12.559473711331352</v>
      </c>
      <c r="C16" s="98">
        <v>11.458938995619908</v>
      </c>
      <c r="D16" s="98">
        <v>12.638775277488717</v>
      </c>
      <c r="E16" s="98">
        <v>11.380223124262978</v>
      </c>
      <c r="F16" s="98">
        <v>12.100447922138271</v>
      </c>
      <c r="G16" s="98">
        <v>12.546804050883967</v>
      </c>
      <c r="H16" s="98">
        <v>11.00271233189407</v>
      </c>
      <c r="I16" s="98">
        <v>12.107400660338904</v>
      </c>
      <c r="J16" s="98">
        <v>11.318646600722952</v>
      </c>
      <c r="K16" s="98">
        <v>9.964566298380543</v>
      </c>
      <c r="L16" s="98">
        <v>12.013943193352009</v>
      </c>
      <c r="M16" s="98">
        <v>11.918033876444452</v>
      </c>
      <c r="N16" s="98">
        <v>10.753985583091797</v>
      </c>
      <c r="O16" s="98">
        <v>10.236584902050758</v>
      </c>
      <c r="P16" s="98">
        <v>9.7355784588571126</v>
      </c>
      <c r="Q16" s="98">
        <v>10.90799773782298</v>
      </c>
      <c r="R16" s="98">
        <v>7.4252885981807095</v>
      </c>
      <c r="S16" s="98">
        <v>10.806607067958607</v>
      </c>
      <c r="T16" s="98">
        <v>9.0104820896374829</v>
      </c>
      <c r="U16" s="98">
        <v>10.821515513878758</v>
      </c>
    </row>
    <row r="17" spans="1:21" x14ac:dyDescent="0.2">
      <c r="A17" s="7" t="s">
        <v>79</v>
      </c>
      <c r="B17" s="98">
        <v>12.880700623331585</v>
      </c>
      <c r="C17" s="98">
        <v>11.60505525753203</v>
      </c>
      <c r="D17" s="98">
        <v>12.291209618507192</v>
      </c>
      <c r="E17" s="98">
        <v>12.165591154990594</v>
      </c>
      <c r="F17" s="98">
        <v>11.952279565620328</v>
      </c>
      <c r="G17" s="98">
        <v>12.804535997269706</v>
      </c>
      <c r="H17" s="98">
        <v>12.908434517367908</v>
      </c>
      <c r="I17" s="98">
        <v>13.012290991965516</v>
      </c>
      <c r="J17" s="98">
        <v>12.536427065809356</v>
      </c>
      <c r="K17" s="98">
        <v>10.958327806568118</v>
      </c>
      <c r="L17" s="98">
        <v>11.823640159622695</v>
      </c>
      <c r="M17" s="98">
        <v>12.254007570698754</v>
      </c>
      <c r="N17" s="98">
        <v>12.10044052806267</v>
      </c>
      <c r="O17" s="98">
        <v>11.859254638658591</v>
      </c>
      <c r="P17" s="98">
        <v>11.129700058778882</v>
      </c>
      <c r="Q17" s="98">
        <v>12.005015376006556</v>
      </c>
      <c r="R17" s="98">
        <v>7.0351250029143388</v>
      </c>
      <c r="S17" s="98">
        <v>9.2047164553283505</v>
      </c>
      <c r="T17" s="98">
        <v>8.862367027044888</v>
      </c>
      <c r="U17" s="98">
        <v>10.92296942493247</v>
      </c>
    </row>
    <row r="18" spans="1:21" x14ac:dyDescent="0.2">
      <c r="A18" s="7" t="s">
        <v>80</v>
      </c>
      <c r="B18" s="98">
        <v>15.251511909750864</v>
      </c>
      <c r="C18" s="98">
        <v>14.033204859861334</v>
      </c>
      <c r="D18" s="98">
        <v>14.026818888472132</v>
      </c>
      <c r="E18" s="98">
        <v>12.766895190696692</v>
      </c>
      <c r="F18" s="98">
        <v>13.267762654362606</v>
      </c>
      <c r="G18" s="98">
        <v>14.414913246997321</v>
      </c>
      <c r="H18" s="98">
        <v>14.105249688122321</v>
      </c>
      <c r="I18" s="98">
        <v>14.273651139671514</v>
      </c>
      <c r="J18" s="98">
        <v>13.067190963857151</v>
      </c>
      <c r="K18" s="98">
        <v>12.204648508221341</v>
      </c>
      <c r="L18" s="98">
        <v>13.018277663592196</v>
      </c>
      <c r="M18" s="98">
        <v>12.645713271914987</v>
      </c>
      <c r="N18" s="98">
        <v>13.106832903359678</v>
      </c>
      <c r="O18" s="98">
        <v>12.6220100609391</v>
      </c>
      <c r="P18" s="98">
        <v>11.162875529006406</v>
      </c>
      <c r="Q18" s="98">
        <v>12.126489123988668</v>
      </c>
      <c r="R18" s="98">
        <v>7.3046801111992128</v>
      </c>
      <c r="S18" s="98">
        <v>9.3672260041713251</v>
      </c>
      <c r="T18" s="98">
        <v>9.2986244425965481</v>
      </c>
      <c r="U18" s="98">
        <v>11.364919053853647</v>
      </c>
    </row>
    <row r="19" spans="1:21" x14ac:dyDescent="0.2">
      <c r="A19" s="7" t="s">
        <v>3</v>
      </c>
      <c r="B19" s="98">
        <v>16.42722721562448</v>
      </c>
      <c r="C19" s="98">
        <v>15.007636139416473</v>
      </c>
      <c r="D19" s="98">
        <v>17.208283385516381</v>
      </c>
      <c r="E19" s="98">
        <v>14.487537902996742</v>
      </c>
      <c r="F19" s="98">
        <v>14.499025710604577</v>
      </c>
      <c r="G19" s="98">
        <v>14.867660952765988</v>
      </c>
      <c r="H19" s="98">
        <v>15.412952165158789</v>
      </c>
      <c r="I19" s="98">
        <v>16.333910564188862</v>
      </c>
      <c r="J19" s="98">
        <v>14.419310036611249</v>
      </c>
      <c r="K19" s="98">
        <v>13.942871059818696</v>
      </c>
      <c r="L19" s="98">
        <v>16.452782999745796</v>
      </c>
      <c r="M19" s="98">
        <v>14.960651557639348</v>
      </c>
      <c r="N19" s="98">
        <v>15.720373055649073</v>
      </c>
      <c r="O19" s="98">
        <v>16.138353348194549</v>
      </c>
      <c r="P19" s="98">
        <v>14.29660010048797</v>
      </c>
      <c r="Q19" s="98">
        <v>15.429214392132684</v>
      </c>
      <c r="R19" s="98">
        <v>10.156112518550547</v>
      </c>
      <c r="S19" s="98">
        <v>12.289203478237672</v>
      </c>
      <c r="T19" s="98">
        <v>11.388029148929155</v>
      </c>
      <c r="U19" s="98">
        <v>14.853810880835216</v>
      </c>
    </row>
    <row r="20" spans="1:21" x14ac:dyDescent="0.2">
      <c r="A20" s="7" t="s">
        <v>4</v>
      </c>
      <c r="B20" s="98">
        <v>14.432304516882466</v>
      </c>
      <c r="C20" s="98">
        <v>14.280036741911189</v>
      </c>
      <c r="D20" s="98">
        <v>15.66561454438529</v>
      </c>
      <c r="E20" s="98">
        <v>14.485404646724056</v>
      </c>
      <c r="F20" s="98">
        <v>14.523149204494242</v>
      </c>
      <c r="G20" s="98">
        <v>15.923301187417414</v>
      </c>
      <c r="H20" s="98">
        <v>16.627931500455727</v>
      </c>
      <c r="I20" s="98">
        <v>16.684275726118159</v>
      </c>
      <c r="J20" s="98">
        <v>15.055099511723569</v>
      </c>
      <c r="K20" s="98">
        <v>13.884317069851578</v>
      </c>
      <c r="L20" s="98">
        <v>15.134574000471259</v>
      </c>
      <c r="M20" s="98">
        <v>13.908263936034015</v>
      </c>
      <c r="N20" s="98">
        <v>13.754485525429427</v>
      </c>
      <c r="O20" s="98">
        <v>13.451707751105241</v>
      </c>
      <c r="P20" s="98">
        <v>13.352752529018252</v>
      </c>
      <c r="Q20" s="98">
        <v>13.826193899108002</v>
      </c>
      <c r="R20" s="98">
        <v>9.3311038067042791</v>
      </c>
      <c r="S20" s="98">
        <v>10.028572661241705</v>
      </c>
      <c r="T20" s="98">
        <v>9.6754294546499668</v>
      </c>
      <c r="U20" s="98">
        <v>11.880313352935639</v>
      </c>
    </row>
    <row r="21" spans="1:21" s="49" customFormat="1" x14ac:dyDescent="0.2">
      <c r="A21" s="50" t="s">
        <v>0</v>
      </c>
      <c r="B21" s="99">
        <v>14.59370058943337</v>
      </c>
      <c r="C21" s="99">
        <v>13.139720556471715</v>
      </c>
      <c r="D21" s="99">
        <v>13.915350643361609</v>
      </c>
      <c r="E21" s="99">
        <v>12.992702100681255</v>
      </c>
      <c r="F21" s="99">
        <v>13.439149171842441</v>
      </c>
      <c r="G21" s="99">
        <v>14.142504166370365</v>
      </c>
      <c r="H21" s="99">
        <v>13.887528779013774</v>
      </c>
      <c r="I21" s="99">
        <v>14.272873067503458</v>
      </c>
      <c r="J21" s="99">
        <v>13.323286116386038</v>
      </c>
      <c r="K21" s="99">
        <v>12.447107729901377</v>
      </c>
      <c r="L21" s="99">
        <v>13.448860827509849</v>
      </c>
      <c r="M21" s="99">
        <v>13.165523393959614</v>
      </c>
      <c r="N21" s="99">
        <v>13.454527777994921</v>
      </c>
      <c r="O21" s="99">
        <v>13.117670673551846</v>
      </c>
      <c r="P21" s="99">
        <v>12.087992213101659</v>
      </c>
      <c r="Q21" s="99">
        <v>12.949491979976877</v>
      </c>
      <c r="R21" s="99">
        <v>8.3567189040269163</v>
      </c>
      <c r="S21" s="99">
        <v>10.253769051143264</v>
      </c>
      <c r="T21" s="99">
        <v>9.4263721515614822</v>
      </c>
      <c r="U21" s="99">
        <v>11.697743481046654</v>
      </c>
    </row>
  </sheetData>
  <phoneticPr fontId="21" type="noConversion"/>
  <hyperlinks>
    <hyperlink ref="A2" location="Sommaire!A1" display="Retour au menu &quot;Exploitation des films&quot;" xr:uid="{00000000-0004-0000-2700-000000000000}"/>
  </hyperlinks>
  <pageMargins left="0.78740157499999996" right="0.78740157499999996" top="0.984251969" bottom="0.984251969" header="0.4921259845" footer="0.492125984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U21"/>
  <sheetViews>
    <sheetView workbookViewId="0"/>
  </sheetViews>
  <sheetFormatPr baseColWidth="10" defaultColWidth="5.5703125" defaultRowHeight="12" x14ac:dyDescent="0.2"/>
  <cols>
    <col min="1" max="1" width="29.85546875" style="47" customWidth="1"/>
    <col min="2" max="2" width="5" style="47" bestFit="1" customWidth="1"/>
    <col min="3" max="16" width="5" style="48" bestFit="1" customWidth="1"/>
    <col min="17" max="17" width="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102</v>
      </c>
    </row>
    <row r="6" spans="1:21" ht="3" customHeight="1" x14ac:dyDescent="0.2"/>
    <row r="7" spans="1:21" s="49" customFormat="1" x14ac:dyDescent="0.2">
      <c r="A7" s="14"/>
      <c r="B7" s="92" t="s">
        <v>37</v>
      </c>
      <c r="C7" s="92" t="s">
        <v>38</v>
      </c>
      <c r="D7" s="92" t="s">
        <v>39</v>
      </c>
      <c r="E7" s="92" t="s">
        <v>40</v>
      </c>
      <c r="F7" s="92" t="s">
        <v>41</v>
      </c>
      <c r="G7" s="92" t="s">
        <v>42</v>
      </c>
      <c r="H7" s="92" t="s">
        <v>43</v>
      </c>
      <c r="I7" s="100">
        <v>2011</v>
      </c>
      <c r="J7" s="92">
        <v>2012</v>
      </c>
      <c r="K7" s="100">
        <v>2013</v>
      </c>
      <c r="L7" s="92">
        <v>2014</v>
      </c>
      <c r="M7" s="100">
        <v>2015</v>
      </c>
      <c r="N7" s="92">
        <v>2016</v>
      </c>
      <c r="O7" s="100">
        <v>2017</v>
      </c>
      <c r="P7" s="92">
        <v>2018</v>
      </c>
      <c r="Q7" s="100">
        <v>2019</v>
      </c>
      <c r="R7" s="100">
        <v>2020</v>
      </c>
      <c r="S7" s="100">
        <v>2021</v>
      </c>
      <c r="T7" s="100">
        <v>2022</v>
      </c>
      <c r="U7" s="100">
        <v>2023</v>
      </c>
    </row>
    <row r="8" spans="1:21" x14ac:dyDescent="0.2">
      <c r="A8" s="7" t="s">
        <v>72</v>
      </c>
      <c r="B8" s="101">
        <v>25</v>
      </c>
      <c r="C8" s="101">
        <v>19</v>
      </c>
      <c r="D8" s="101">
        <v>20</v>
      </c>
      <c r="E8" s="101">
        <v>15</v>
      </c>
      <c r="F8" s="101">
        <v>17</v>
      </c>
      <c r="G8" s="101">
        <v>20</v>
      </c>
      <c r="H8" s="101">
        <v>20</v>
      </c>
      <c r="I8" s="101">
        <v>22</v>
      </c>
      <c r="J8" s="101">
        <v>18</v>
      </c>
      <c r="K8" s="101">
        <v>24</v>
      </c>
      <c r="L8" s="101">
        <v>28</v>
      </c>
      <c r="M8" s="101">
        <v>29</v>
      </c>
      <c r="N8" s="101">
        <v>29</v>
      </c>
      <c r="O8" s="101">
        <v>30</v>
      </c>
      <c r="P8" s="101">
        <v>30</v>
      </c>
      <c r="Q8" s="101">
        <v>30</v>
      </c>
      <c r="R8" s="101">
        <v>6</v>
      </c>
      <c r="S8" s="101">
        <v>8</v>
      </c>
      <c r="T8" s="101">
        <v>21</v>
      </c>
      <c r="U8" s="101">
        <v>29</v>
      </c>
    </row>
    <row r="9" spans="1:21" x14ac:dyDescent="0.2">
      <c r="A9" s="7" t="s">
        <v>73</v>
      </c>
      <c r="B9" s="101">
        <v>9</v>
      </c>
      <c r="C9" s="101">
        <v>7</v>
      </c>
      <c r="D9" s="101">
        <v>7</v>
      </c>
      <c r="E9" s="101">
        <v>2</v>
      </c>
      <c r="F9" s="101">
        <v>9</v>
      </c>
      <c r="G9" s="101">
        <v>10</v>
      </c>
      <c r="H9" s="101">
        <v>9</v>
      </c>
      <c r="I9" s="101">
        <v>9</v>
      </c>
      <c r="J9" s="101">
        <v>6</v>
      </c>
      <c r="K9" s="101">
        <v>5</v>
      </c>
      <c r="L9" s="101">
        <v>9</v>
      </c>
      <c r="M9" s="101">
        <v>8</v>
      </c>
      <c r="N9" s="101">
        <v>9</v>
      </c>
      <c r="O9" s="101">
        <v>8</v>
      </c>
      <c r="P9" s="101">
        <v>7</v>
      </c>
      <c r="Q9" s="101">
        <v>8</v>
      </c>
      <c r="R9" s="101">
        <v>0</v>
      </c>
      <c r="S9" s="101">
        <v>0</v>
      </c>
      <c r="T9" s="101">
        <v>1</v>
      </c>
      <c r="U9" s="101">
        <v>6</v>
      </c>
    </row>
    <row r="10" spans="1:21" x14ac:dyDescent="0.2">
      <c r="A10" s="7" t="s">
        <v>1</v>
      </c>
      <c r="B10" s="101">
        <v>8</v>
      </c>
      <c r="C10" s="101">
        <v>6</v>
      </c>
      <c r="D10" s="101">
        <v>6</v>
      </c>
      <c r="E10" s="101">
        <v>8</v>
      </c>
      <c r="F10" s="101">
        <v>6</v>
      </c>
      <c r="G10" s="101">
        <v>6</v>
      </c>
      <c r="H10" s="101">
        <v>9</v>
      </c>
      <c r="I10" s="101">
        <v>9</v>
      </c>
      <c r="J10" s="101">
        <v>9</v>
      </c>
      <c r="K10" s="101">
        <v>6</v>
      </c>
      <c r="L10" s="101">
        <v>9</v>
      </c>
      <c r="M10" s="101">
        <v>10</v>
      </c>
      <c r="N10" s="101">
        <v>10</v>
      </c>
      <c r="O10" s="101">
        <v>10</v>
      </c>
      <c r="P10" s="101">
        <v>10</v>
      </c>
      <c r="Q10" s="101">
        <v>7</v>
      </c>
      <c r="R10" s="101">
        <v>0</v>
      </c>
      <c r="S10" s="101">
        <v>2</v>
      </c>
      <c r="T10" s="101">
        <v>4</v>
      </c>
      <c r="U10" s="101">
        <v>7</v>
      </c>
    </row>
    <row r="11" spans="1:21" x14ac:dyDescent="0.2">
      <c r="A11" s="7" t="s">
        <v>74</v>
      </c>
      <c r="B11" s="101">
        <v>7</v>
      </c>
      <c r="C11" s="101">
        <v>4</v>
      </c>
      <c r="D11" s="101">
        <v>8</v>
      </c>
      <c r="E11" s="101">
        <v>4</v>
      </c>
      <c r="F11" s="101">
        <v>7</v>
      </c>
      <c r="G11" s="101">
        <v>6</v>
      </c>
      <c r="H11" s="101">
        <v>6</v>
      </c>
      <c r="I11" s="101">
        <v>7</v>
      </c>
      <c r="J11" s="101">
        <v>6</v>
      </c>
      <c r="K11" s="101">
        <v>5</v>
      </c>
      <c r="L11" s="101">
        <v>7</v>
      </c>
      <c r="M11" s="101">
        <v>7</v>
      </c>
      <c r="N11" s="101">
        <v>7</v>
      </c>
      <c r="O11" s="101">
        <v>7</v>
      </c>
      <c r="P11" s="101">
        <v>6</v>
      </c>
      <c r="Q11" s="101">
        <v>8</v>
      </c>
      <c r="R11" s="101">
        <v>0</v>
      </c>
      <c r="S11" s="101">
        <v>4</v>
      </c>
      <c r="T11" s="101">
        <v>7</v>
      </c>
      <c r="U11" s="101">
        <v>6</v>
      </c>
    </row>
    <row r="12" spans="1:21" x14ac:dyDescent="0.2">
      <c r="A12" s="7" t="s">
        <v>5</v>
      </c>
      <c r="B12" s="101">
        <v>0</v>
      </c>
      <c r="C12" s="101">
        <v>0</v>
      </c>
      <c r="D12" s="101">
        <v>0</v>
      </c>
      <c r="E12" s="101">
        <v>0</v>
      </c>
      <c r="F12" s="101">
        <v>0</v>
      </c>
      <c r="G12" s="101">
        <v>0</v>
      </c>
      <c r="H12" s="101">
        <v>0</v>
      </c>
      <c r="I12" s="101">
        <v>0</v>
      </c>
      <c r="J12" s="101">
        <v>0</v>
      </c>
      <c r="K12" s="101">
        <v>0</v>
      </c>
      <c r="L12" s="101">
        <v>0</v>
      </c>
      <c r="M12" s="101">
        <v>0</v>
      </c>
      <c r="N12" s="101">
        <v>0</v>
      </c>
      <c r="O12" s="101">
        <v>0</v>
      </c>
      <c r="P12" s="101">
        <v>0</v>
      </c>
      <c r="Q12" s="101">
        <v>0</v>
      </c>
      <c r="R12" s="101">
        <v>0</v>
      </c>
      <c r="S12" s="101">
        <v>0</v>
      </c>
      <c r="T12" s="101">
        <v>0</v>
      </c>
      <c r="U12" s="101">
        <v>0</v>
      </c>
    </row>
    <row r="13" spans="1:21" x14ac:dyDescent="0.2">
      <c r="A13" s="7" t="s">
        <v>77</v>
      </c>
      <c r="B13" s="101">
        <v>14</v>
      </c>
      <c r="C13" s="101">
        <v>15</v>
      </c>
      <c r="D13" s="101">
        <v>15</v>
      </c>
      <c r="E13" s="101">
        <v>17</v>
      </c>
      <c r="F13" s="101">
        <v>16</v>
      </c>
      <c r="G13" s="101">
        <v>16</v>
      </c>
      <c r="H13" s="101">
        <v>16</v>
      </c>
      <c r="I13" s="101">
        <v>17</v>
      </c>
      <c r="J13" s="101">
        <v>17</v>
      </c>
      <c r="K13" s="101">
        <v>17</v>
      </c>
      <c r="L13" s="101">
        <v>17</v>
      </c>
      <c r="M13" s="101">
        <v>14</v>
      </c>
      <c r="N13" s="101">
        <v>17</v>
      </c>
      <c r="O13" s="101">
        <v>14</v>
      </c>
      <c r="P13" s="101">
        <v>13</v>
      </c>
      <c r="Q13" s="101">
        <v>17</v>
      </c>
      <c r="R13" s="101">
        <v>0</v>
      </c>
      <c r="S13" s="101">
        <v>1</v>
      </c>
      <c r="T13" s="101">
        <v>10</v>
      </c>
      <c r="U13" s="101">
        <v>12</v>
      </c>
    </row>
    <row r="14" spans="1:21" x14ac:dyDescent="0.2">
      <c r="A14" s="7" t="s">
        <v>78</v>
      </c>
      <c r="B14" s="101">
        <v>11</v>
      </c>
      <c r="C14" s="101">
        <v>7</v>
      </c>
      <c r="D14" s="101">
        <v>9</v>
      </c>
      <c r="E14" s="101">
        <v>7</v>
      </c>
      <c r="F14" s="101">
        <v>12</v>
      </c>
      <c r="G14" s="101">
        <v>12</v>
      </c>
      <c r="H14" s="101">
        <v>13</v>
      </c>
      <c r="I14" s="101">
        <v>13</v>
      </c>
      <c r="J14" s="101">
        <v>13</v>
      </c>
      <c r="K14" s="101">
        <v>10</v>
      </c>
      <c r="L14" s="101">
        <v>12</v>
      </c>
      <c r="M14" s="101">
        <v>13</v>
      </c>
      <c r="N14" s="101">
        <v>13</v>
      </c>
      <c r="O14" s="101">
        <v>13</v>
      </c>
      <c r="P14" s="101">
        <v>12</v>
      </c>
      <c r="Q14" s="101">
        <v>13</v>
      </c>
      <c r="R14" s="101">
        <v>1</v>
      </c>
      <c r="S14" s="101">
        <v>3</v>
      </c>
      <c r="T14" s="101">
        <v>4</v>
      </c>
      <c r="U14" s="101">
        <v>7</v>
      </c>
    </row>
    <row r="15" spans="1:21" x14ac:dyDescent="0.2">
      <c r="A15" s="7" t="s">
        <v>2</v>
      </c>
      <c r="B15" s="101">
        <v>70</v>
      </c>
      <c r="C15" s="101">
        <v>62</v>
      </c>
      <c r="D15" s="101">
        <v>75</v>
      </c>
      <c r="E15" s="101">
        <v>60</v>
      </c>
      <c r="F15" s="101">
        <v>60</v>
      </c>
      <c r="G15" s="101">
        <v>61</v>
      </c>
      <c r="H15" s="101">
        <v>63</v>
      </c>
      <c r="I15" s="101">
        <v>61</v>
      </c>
      <c r="J15" s="101">
        <v>66</v>
      </c>
      <c r="K15" s="101">
        <v>60</v>
      </c>
      <c r="L15" s="101">
        <v>63</v>
      </c>
      <c r="M15" s="101">
        <v>59</v>
      </c>
      <c r="N15" s="101">
        <v>61</v>
      </c>
      <c r="O15" s="101">
        <v>56</v>
      </c>
      <c r="P15" s="101">
        <v>61</v>
      </c>
      <c r="Q15" s="101">
        <v>62</v>
      </c>
      <c r="R15" s="101">
        <v>12</v>
      </c>
      <c r="S15" s="101">
        <v>21</v>
      </c>
      <c r="T15" s="101">
        <v>45</v>
      </c>
      <c r="U15" s="101">
        <v>56</v>
      </c>
    </row>
    <row r="16" spans="1:21" x14ac:dyDescent="0.2">
      <c r="A16" s="7" t="s">
        <v>75</v>
      </c>
      <c r="B16" s="101">
        <v>10</v>
      </c>
      <c r="C16" s="101">
        <v>7</v>
      </c>
      <c r="D16" s="101">
        <v>5</v>
      </c>
      <c r="E16" s="101">
        <v>5</v>
      </c>
      <c r="F16" s="101">
        <v>5</v>
      </c>
      <c r="G16" s="101">
        <v>7</v>
      </c>
      <c r="H16" s="101">
        <v>8</v>
      </c>
      <c r="I16" s="101">
        <v>8</v>
      </c>
      <c r="J16" s="101">
        <v>6</v>
      </c>
      <c r="K16" s="101">
        <v>8</v>
      </c>
      <c r="L16" s="101">
        <v>7</v>
      </c>
      <c r="M16" s="101">
        <v>7</v>
      </c>
      <c r="N16" s="101">
        <v>6</v>
      </c>
      <c r="O16" s="101">
        <v>6</v>
      </c>
      <c r="P16" s="101">
        <v>6</v>
      </c>
      <c r="Q16" s="101">
        <v>6</v>
      </c>
      <c r="R16" s="101">
        <v>0</v>
      </c>
      <c r="S16" s="101">
        <v>2</v>
      </c>
      <c r="T16" s="101">
        <v>3</v>
      </c>
      <c r="U16" s="101">
        <v>6</v>
      </c>
    </row>
    <row r="17" spans="1:21" x14ac:dyDescent="0.2">
      <c r="A17" s="7" t="s">
        <v>79</v>
      </c>
      <c r="B17" s="101">
        <v>11</v>
      </c>
      <c r="C17" s="101">
        <v>8</v>
      </c>
      <c r="D17" s="101">
        <v>8</v>
      </c>
      <c r="E17" s="101">
        <v>7</v>
      </c>
      <c r="F17" s="101">
        <v>8</v>
      </c>
      <c r="G17" s="101">
        <v>11</v>
      </c>
      <c r="H17" s="101">
        <v>13</v>
      </c>
      <c r="I17" s="101">
        <v>13</v>
      </c>
      <c r="J17" s="101">
        <v>11</v>
      </c>
      <c r="K17" s="101">
        <v>11</v>
      </c>
      <c r="L17" s="101">
        <v>12</v>
      </c>
      <c r="M17" s="101">
        <v>11</v>
      </c>
      <c r="N17" s="101">
        <v>11</v>
      </c>
      <c r="O17" s="101">
        <v>11</v>
      </c>
      <c r="P17" s="101">
        <v>10</v>
      </c>
      <c r="Q17" s="101">
        <v>11</v>
      </c>
      <c r="R17" s="101">
        <v>4</v>
      </c>
      <c r="S17" s="101">
        <v>5</v>
      </c>
      <c r="T17" s="101">
        <v>9</v>
      </c>
      <c r="U17" s="101">
        <v>9</v>
      </c>
    </row>
    <row r="18" spans="1:21" x14ac:dyDescent="0.2">
      <c r="A18" s="7" t="s">
        <v>80</v>
      </c>
      <c r="B18" s="101">
        <v>11</v>
      </c>
      <c r="C18" s="101">
        <v>11</v>
      </c>
      <c r="D18" s="101">
        <v>12</v>
      </c>
      <c r="E18" s="101">
        <v>14</v>
      </c>
      <c r="F18" s="101">
        <v>12</v>
      </c>
      <c r="G18" s="101">
        <v>12</v>
      </c>
      <c r="H18" s="101">
        <v>12</v>
      </c>
      <c r="I18" s="101">
        <v>13</v>
      </c>
      <c r="J18" s="101">
        <v>12</v>
      </c>
      <c r="K18" s="101">
        <v>14</v>
      </c>
      <c r="L18" s="101">
        <v>14</v>
      </c>
      <c r="M18" s="101">
        <v>15</v>
      </c>
      <c r="N18" s="101">
        <v>15</v>
      </c>
      <c r="O18" s="101">
        <v>14</v>
      </c>
      <c r="P18" s="101">
        <v>13</v>
      </c>
      <c r="Q18" s="101">
        <v>15</v>
      </c>
      <c r="R18" s="101">
        <v>4</v>
      </c>
      <c r="S18" s="101">
        <v>6</v>
      </c>
      <c r="T18" s="101">
        <v>10</v>
      </c>
      <c r="U18" s="101">
        <v>12</v>
      </c>
    </row>
    <row r="19" spans="1:21" x14ac:dyDescent="0.2">
      <c r="A19" s="7" t="s">
        <v>3</v>
      </c>
      <c r="B19" s="101">
        <v>8</v>
      </c>
      <c r="C19" s="101">
        <v>7</v>
      </c>
      <c r="D19" s="101">
        <v>10</v>
      </c>
      <c r="E19" s="101">
        <v>7</v>
      </c>
      <c r="F19" s="101">
        <v>8</v>
      </c>
      <c r="G19" s="101">
        <v>7</v>
      </c>
      <c r="H19" s="101">
        <v>10</v>
      </c>
      <c r="I19" s="101">
        <v>11</v>
      </c>
      <c r="J19" s="101">
        <v>8</v>
      </c>
      <c r="K19" s="101">
        <v>7</v>
      </c>
      <c r="L19" s="101">
        <v>12</v>
      </c>
      <c r="M19" s="101">
        <v>10</v>
      </c>
      <c r="N19" s="101">
        <v>9</v>
      </c>
      <c r="O19" s="101">
        <v>10</v>
      </c>
      <c r="P19" s="101">
        <v>8</v>
      </c>
      <c r="Q19" s="101">
        <v>8</v>
      </c>
      <c r="R19" s="101">
        <v>0</v>
      </c>
      <c r="S19" s="101">
        <v>4</v>
      </c>
      <c r="T19" s="101">
        <v>8</v>
      </c>
      <c r="U19" s="101">
        <v>7</v>
      </c>
    </row>
    <row r="20" spans="1:21" x14ac:dyDescent="0.2">
      <c r="A20" s="7" t="s">
        <v>4</v>
      </c>
      <c r="B20" s="101">
        <v>21</v>
      </c>
      <c r="C20" s="101">
        <v>18</v>
      </c>
      <c r="D20" s="101">
        <v>18</v>
      </c>
      <c r="E20" s="101">
        <v>18</v>
      </c>
      <c r="F20" s="101">
        <v>17</v>
      </c>
      <c r="G20" s="101">
        <v>21</v>
      </c>
      <c r="H20" s="101">
        <v>21</v>
      </c>
      <c r="I20" s="101">
        <v>22</v>
      </c>
      <c r="J20" s="101">
        <v>22</v>
      </c>
      <c r="K20" s="101">
        <v>22</v>
      </c>
      <c r="L20" s="101">
        <v>20</v>
      </c>
      <c r="M20" s="101">
        <v>20</v>
      </c>
      <c r="N20" s="101">
        <v>20</v>
      </c>
      <c r="O20" s="101">
        <v>19</v>
      </c>
      <c r="P20" s="101">
        <v>21</v>
      </c>
      <c r="Q20" s="101">
        <v>21</v>
      </c>
      <c r="R20" s="101">
        <v>6</v>
      </c>
      <c r="S20" s="101">
        <v>10</v>
      </c>
      <c r="T20" s="101">
        <v>21</v>
      </c>
      <c r="U20" s="101">
        <v>24</v>
      </c>
    </row>
    <row r="21" spans="1:21" s="49" customFormat="1" x14ac:dyDescent="0.2">
      <c r="A21" s="50" t="s">
        <v>0</v>
      </c>
      <c r="B21" s="93">
        <v>205</v>
      </c>
      <c r="C21" s="93">
        <v>171</v>
      </c>
      <c r="D21" s="93">
        <v>193</v>
      </c>
      <c r="E21" s="93">
        <v>164</v>
      </c>
      <c r="F21" s="93">
        <v>177</v>
      </c>
      <c r="G21" s="93">
        <v>189</v>
      </c>
      <c r="H21" s="93">
        <v>200</v>
      </c>
      <c r="I21" s="93">
        <v>205</v>
      </c>
      <c r="J21" s="93">
        <v>194</v>
      </c>
      <c r="K21" s="93">
        <v>189</v>
      </c>
      <c r="L21" s="93">
        <v>210</v>
      </c>
      <c r="M21" s="93">
        <v>203</v>
      </c>
      <c r="N21" s="93">
        <v>207</v>
      </c>
      <c r="O21" s="93">
        <v>198</v>
      </c>
      <c r="P21" s="93">
        <v>197</v>
      </c>
      <c r="Q21" s="93">
        <v>206</v>
      </c>
      <c r="R21" s="93">
        <v>33</v>
      </c>
      <c r="S21" s="93">
        <v>66</v>
      </c>
      <c r="T21" s="93">
        <v>143</v>
      </c>
      <c r="U21" s="93">
        <v>181</v>
      </c>
    </row>
  </sheetData>
  <hyperlinks>
    <hyperlink ref="A2" location="Sommaire!A1" display="Retour au menu &quot;Exploitation des films&quot;" xr:uid="{00000000-0004-0000-2800-000000000000}"/>
  </hyperlinks>
  <pageMargins left="0.78740157499999996" right="0.78740157499999996" top="0.984251969" bottom="0.984251969" header="0.4921259845" footer="0.492125984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U21"/>
  <sheetViews>
    <sheetView workbookViewId="0"/>
  </sheetViews>
  <sheetFormatPr baseColWidth="10" defaultColWidth="5.5703125" defaultRowHeight="12" x14ac:dyDescent="0.2"/>
  <cols>
    <col min="1" max="1" width="29.85546875" style="47" customWidth="1"/>
    <col min="2" max="2" width="5.42578125" style="47" bestFit="1" customWidth="1"/>
    <col min="3" max="16" width="5.42578125" style="48" bestFit="1" customWidth="1"/>
    <col min="17" max="17" width="5.4257812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101</v>
      </c>
    </row>
    <row r="6" spans="1:21" ht="3" customHeight="1" x14ac:dyDescent="0.2"/>
    <row r="7" spans="1:21" s="49" customFormat="1" x14ac:dyDescent="0.2">
      <c r="A7" s="5"/>
      <c r="B7" s="76" t="s">
        <v>37</v>
      </c>
      <c r="C7" s="76" t="s">
        <v>38</v>
      </c>
      <c r="D7" s="76" t="s">
        <v>39</v>
      </c>
      <c r="E7" s="76" t="s">
        <v>40</v>
      </c>
      <c r="F7" s="76" t="s">
        <v>41</v>
      </c>
      <c r="G7" s="76" t="s">
        <v>42</v>
      </c>
      <c r="H7" s="76" t="s">
        <v>43</v>
      </c>
      <c r="I7" s="76" t="s">
        <v>44</v>
      </c>
      <c r="J7" s="76" t="s">
        <v>45</v>
      </c>
      <c r="K7" s="76" t="s">
        <v>54</v>
      </c>
      <c r="L7" s="76" t="s">
        <v>55</v>
      </c>
      <c r="M7" s="76" t="s">
        <v>76</v>
      </c>
      <c r="N7" s="76" t="s">
        <v>81</v>
      </c>
      <c r="O7" s="76" t="s">
        <v>82</v>
      </c>
      <c r="P7" s="76" t="s">
        <v>113</v>
      </c>
      <c r="Q7" s="76" t="s">
        <v>114</v>
      </c>
      <c r="R7" s="76" t="s">
        <v>115</v>
      </c>
      <c r="S7" s="76" t="s">
        <v>116</v>
      </c>
      <c r="T7" s="76" t="s">
        <v>117</v>
      </c>
      <c r="U7" s="76" t="s">
        <v>118</v>
      </c>
    </row>
    <row r="8" spans="1:21" x14ac:dyDescent="0.2">
      <c r="A8" s="7" t="s">
        <v>72</v>
      </c>
      <c r="B8" s="77">
        <v>203</v>
      </c>
      <c r="C8" s="77">
        <v>169</v>
      </c>
      <c r="D8" s="77">
        <v>180</v>
      </c>
      <c r="E8" s="77">
        <v>155</v>
      </c>
      <c r="F8" s="77">
        <v>178</v>
      </c>
      <c r="G8" s="77">
        <v>204</v>
      </c>
      <c r="H8" s="77">
        <v>206</v>
      </c>
      <c r="I8" s="77">
        <v>213</v>
      </c>
      <c r="J8" s="77">
        <v>202</v>
      </c>
      <c r="K8" s="77">
        <v>240</v>
      </c>
      <c r="L8" s="77">
        <v>262</v>
      </c>
      <c r="M8" s="77">
        <v>273</v>
      </c>
      <c r="N8" s="77">
        <v>275</v>
      </c>
      <c r="O8" s="77">
        <v>286</v>
      </c>
      <c r="P8" s="77">
        <v>286</v>
      </c>
      <c r="Q8" s="77">
        <v>286</v>
      </c>
      <c r="R8" s="77">
        <v>75</v>
      </c>
      <c r="S8" s="77">
        <v>99</v>
      </c>
      <c r="T8" s="77">
        <v>205</v>
      </c>
      <c r="U8" s="77">
        <v>278</v>
      </c>
    </row>
    <row r="9" spans="1:21" x14ac:dyDescent="0.2">
      <c r="A9" s="7" t="s">
        <v>73</v>
      </c>
      <c r="B9" s="77">
        <v>67</v>
      </c>
      <c r="C9" s="77">
        <v>56</v>
      </c>
      <c r="D9" s="77">
        <v>56</v>
      </c>
      <c r="E9" s="77">
        <v>22</v>
      </c>
      <c r="F9" s="77">
        <v>71</v>
      </c>
      <c r="G9" s="77">
        <v>81</v>
      </c>
      <c r="H9" s="77">
        <v>76</v>
      </c>
      <c r="I9" s="77">
        <v>76</v>
      </c>
      <c r="J9" s="77">
        <v>57</v>
      </c>
      <c r="K9" s="77">
        <v>45</v>
      </c>
      <c r="L9" s="77">
        <v>81</v>
      </c>
      <c r="M9" s="77">
        <v>79</v>
      </c>
      <c r="N9" s="77">
        <v>84</v>
      </c>
      <c r="O9" s="77">
        <v>74</v>
      </c>
      <c r="P9" s="77">
        <v>69</v>
      </c>
      <c r="Q9" s="77">
        <v>81</v>
      </c>
      <c r="R9" s="77">
        <v>0</v>
      </c>
      <c r="S9" s="77">
        <v>0</v>
      </c>
      <c r="T9" s="77">
        <v>12</v>
      </c>
      <c r="U9" s="77">
        <v>52</v>
      </c>
    </row>
    <row r="10" spans="1:21" x14ac:dyDescent="0.2">
      <c r="A10" s="7" t="s">
        <v>1</v>
      </c>
      <c r="B10" s="77">
        <v>55</v>
      </c>
      <c r="C10" s="77">
        <v>61</v>
      </c>
      <c r="D10" s="77">
        <v>58</v>
      </c>
      <c r="E10" s="77">
        <v>66</v>
      </c>
      <c r="F10" s="77">
        <v>63</v>
      </c>
      <c r="G10" s="77">
        <v>67</v>
      </c>
      <c r="H10" s="77">
        <v>77</v>
      </c>
      <c r="I10" s="77">
        <v>77</v>
      </c>
      <c r="J10" s="77">
        <v>77</v>
      </c>
      <c r="K10" s="77">
        <v>67</v>
      </c>
      <c r="L10" s="77">
        <v>77</v>
      </c>
      <c r="M10" s="77">
        <v>89</v>
      </c>
      <c r="N10" s="77">
        <v>90</v>
      </c>
      <c r="O10" s="77">
        <v>90</v>
      </c>
      <c r="P10" s="77">
        <v>90</v>
      </c>
      <c r="Q10" s="77">
        <v>80</v>
      </c>
      <c r="R10" s="77">
        <v>0</v>
      </c>
      <c r="S10" s="77">
        <v>18</v>
      </c>
      <c r="T10" s="77">
        <v>42</v>
      </c>
      <c r="U10" s="77">
        <v>75</v>
      </c>
    </row>
    <row r="11" spans="1:21" x14ac:dyDescent="0.2">
      <c r="A11" s="7" t="s">
        <v>74</v>
      </c>
      <c r="B11" s="77">
        <v>55</v>
      </c>
      <c r="C11" s="77">
        <v>35</v>
      </c>
      <c r="D11" s="77">
        <v>62</v>
      </c>
      <c r="E11" s="77">
        <v>36</v>
      </c>
      <c r="F11" s="77">
        <v>57</v>
      </c>
      <c r="G11" s="77">
        <v>57</v>
      </c>
      <c r="H11" s="77">
        <v>57</v>
      </c>
      <c r="I11" s="77">
        <v>67</v>
      </c>
      <c r="J11" s="77">
        <v>57</v>
      </c>
      <c r="K11" s="77">
        <v>48</v>
      </c>
      <c r="L11" s="77">
        <v>70</v>
      </c>
      <c r="M11" s="77">
        <v>70</v>
      </c>
      <c r="N11" s="77">
        <v>70</v>
      </c>
      <c r="O11" s="77">
        <v>72</v>
      </c>
      <c r="P11" s="77">
        <v>60</v>
      </c>
      <c r="Q11" s="77">
        <v>82</v>
      </c>
      <c r="R11" s="77">
        <v>0</v>
      </c>
      <c r="S11" s="77">
        <v>37</v>
      </c>
      <c r="T11" s="77">
        <v>63</v>
      </c>
      <c r="U11" s="77">
        <v>59</v>
      </c>
    </row>
    <row r="12" spans="1:21" x14ac:dyDescent="0.2">
      <c r="A12" s="7" t="s">
        <v>5</v>
      </c>
      <c r="B12" s="77">
        <v>0</v>
      </c>
      <c r="C12" s="77">
        <v>0</v>
      </c>
      <c r="D12" s="77">
        <v>0</v>
      </c>
      <c r="E12" s="77">
        <v>0</v>
      </c>
      <c r="F12" s="77">
        <v>0</v>
      </c>
      <c r="G12" s="77">
        <v>0</v>
      </c>
      <c r="H12" s="77">
        <v>0</v>
      </c>
      <c r="I12" s="77">
        <v>0</v>
      </c>
      <c r="J12" s="77">
        <v>0</v>
      </c>
      <c r="K12" s="77">
        <v>0</v>
      </c>
      <c r="L12" s="77">
        <v>0</v>
      </c>
      <c r="M12" s="77">
        <v>0</v>
      </c>
      <c r="N12" s="77">
        <v>0</v>
      </c>
      <c r="O12" s="77">
        <v>0</v>
      </c>
      <c r="P12" s="77">
        <v>0</v>
      </c>
      <c r="Q12" s="77">
        <v>0</v>
      </c>
      <c r="R12" s="77">
        <v>0</v>
      </c>
      <c r="S12" s="77">
        <v>0</v>
      </c>
      <c r="T12" s="77">
        <v>0</v>
      </c>
      <c r="U12" s="77">
        <v>0</v>
      </c>
    </row>
    <row r="13" spans="1:21" x14ac:dyDescent="0.2">
      <c r="A13" s="7" t="s">
        <v>77</v>
      </c>
      <c r="B13" s="77">
        <v>137</v>
      </c>
      <c r="C13" s="77">
        <v>147</v>
      </c>
      <c r="D13" s="77">
        <v>147</v>
      </c>
      <c r="E13" s="77">
        <v>169</v>
      </c>
      <c r="F13" s="77">
        <v>160</v>
      </c>
      <c r="G13" s="77">
        <v>160</v>
      </c>
      <c r="H13" s="77">
        <v>160</v>
      </c>
      <c r="I13" s="77">
        <v>172</v>
      </c>
      <c r="J13" s="77">
        <v>169</v>
      </c>
      <c r="K13" s="77">
        <v>169</v>
      </c>
      <c r="L13" s="77">
        <v>169</v>
      </c>
      <c r="M13" s="77">
        <v>155</v>
      </c>
      <c r="N13" s="77">
        <v>175</v>
      </c>
      <c r="O13" s="77">
        <v>162</v>
      </c>
      <c r="P13" s="77">
        <v>156</v>
      </c>
      <c r="Q13" s="77">
        <v>182</v>
      </c>
      <c r="R13" s="77">
        <v>0</v>
      </c>
      <c r="S13" s="77">
        <v>22</v>
      </c>
      <c r="T13" s="77">
        <v>92</v>
      </c>
      <c r="U13" s="77">
        <v>139</v>
      </c>
    </row>
    <row r="14" spans="1:21" x14ac:dyDescent="0.2">
      <c r="A14" s="7" t="s">
        <v>78</v>
      </c>
      <c r="B14" s="77">
        <v>142</v>
      </c>
      <c r="C14" s="77">
        <v>108</v>
      </c>
      <c r="D14" s="77">
        <v>130</v>
      </c>
      <c r="E14" s="77">
        <v>108</v>
      </c>
      <c r="F14" s="77">
        <v>163</v>
      </c>
      <c r="G14" s="77">
        <v>163</v>
      </c>
      <c r="H14" s="77">
        <v>175</v>
      </c>
      <c r="I14" s="77">
        <v>175</v>
      </c>
      <c r="J14" s="77">
        <v>175</v>
      </c>
      <c r="K14" s="77">
        <v>142</v>
      </c>
      <c r="L14" s="77">
        <v>166</v>
      </c>
      <c r="M14" s="77">
        <v>180</v>
      </c>
      <c r="N14" s="77">
        <v>180</v>
      </c>
      <c r="O14" s="77">
        <v>180</v>
      </c>
      <c r="P14" s="77">
        <v>170</v>
      </c>
      <c r="Q14" s="77">
        <v>182</v>
      </c>
      <c r="R14" s="77">
        <v>23</v>
      </c>
      <c r="S14" s="77">
        <v>43</v>
      </c>
      <c r="T14" s="77">
        <v>61</v>
      </c>
      <c r="U14" s="77">
        <v>102</v>
      </c>
    </row>
    <row r="15" spans="1:21" x14ac:dyDescent="0.2">
      <c r="A15" s="7" t="s">
        <v>2</v>
      </c>
      <c r="B15" s="77">
        <v>508</v>
      </c>
      <c r="C15" s="77">
        <v>459</v>
      </c>
      <c r="D15" s="77">
        <v>521</v>
      </c>
      <c r="E15" s="77">
        <v>485</v>
      </c>
      <c r="F15" s="77">
        <v>497</v>
      </c>
      <c r="G15" s="77">
        <v>509</v>
      </c>
      <c r="H15" s="77">
        <v>522</v>
      </c>
      <c r="I15" s="77">
        <v>511</v>
      </c>
      <c r="J15" s="77">
        <v>529</v>
      </c>
      <c r="K15" s="77">
        <v>504</v>
      </c>
      <c r="L15" s="77">
        <v>545</v>
      </c>
      <c r="M15" s="77">
        <v>531</v>
      </c>
      <c r="N15" s="77">
        <v>553</v>
      </c>
      <c r="O15" s="77">
        <v>547</v>
      </c>
      <c r="P15" s="77">
        <v>556</v>
      </c>
      <c r="Q15" s="77">
        <v>608</v>
      </c>
      <c r="R15" s="77">
        <v>164</v>
      </c>
      <c r="S15" s="77">
        <v>255</v>
      </c>
      <c r="T15" s="77">
        <v>473</v>
      </c>
      <c r="U15" s="77">
        <v>549</v>
      </c>
    </row>
    <row r="16" spans="1:21" x14ac:dyDescent="0.2">
      <c r="A16" s="7" t="s">
        <v>75</v>
      </c>
      <c r="B16" s="77">
        <v>89</v>
      </c>
      <c r="C16" s="77">
        <v>73</v>
      </c>
      <c r="D16" s="77">
        <v>62</v>
      </c>
      <c r="E16" s="77">
        <v>62</v>
      </c>
      <c r="F16" s="77">
        <v>62</v>
      </c>
      <c r="G16" s="77">
        <v>76</v>
      </c>
      <c r="H16" s="77">
        <v>88</v>
      </c>
      <c r="I16" s="77">
        <v>88</v>
      </c>
      <c r="J16" s="77">
        <v>78</v>
      </c>
      <c r="K16" s="77">
        <v>91</v>
      </c>
      <c r="L16" s="77">
        <v>88</v>
      </c>
      <c r="M16" s="77">
        <v>88</v>
      </c>
      <c r="N16" s="77">
        <v>74</v>
      </c>
      <c r="O16" s="77">
        <v>74</v>
      </c>
      <c r="P16" s="77">
        <v>74</v>
      </c>
      <c r="Q16" s="77">
        <v>74</v>
      </c>
      <c r="R16" s="77">
        <v>0</v>
      </c>
      <c r="S16" s="77">
        <v>28</v>
      </c>
      <c r="T16" s="77">
        <v>40</v>
      </c>
      <c r="U16" s="77">
        <v>69</v>
      </c>
    </row>
    <row r="17" spans="1:21" x14ac:dyDescent="0.2">
      <c r="A17" s="7" t="s">
        <v>79</v>
      </c>
      <c r="B17" s="77">
        <v>139</v>
      </c>
      <c r="C17" s="77">
        <v>111</v>
      </c>
      <c r="D17" s="77">
        <v>111</v>
      </c>
      <c r="E17" s="77">
        <v>100</v>
      </c>
      <c r="F17" s="77">
        <v>111</v>
      </c>
      <c r="G17" s="77">
        <v>144</v>
      </c>
      <c r="H17" s="77">
        <v>161</v>
      </c>
      <c r="I17" s="77">
        <v>161</v>
      </c>
      <c r="J17" s="77">
        <v>145</v>
      </c>
      <c r="K17" s="77">
        <v>138</v>
      </c>
      <c r="L17" s="77">
        <v>150</v>
      </c>
      <c r="M17" s="77">
        <v>139</v>
      </c>
      <c r="N17" s="77">
        <v>127</v>
      </c>
      <c r="O17" s="77">
        <v>129</v>
      </c>
      <c r="P17" s="77">
        <v>117</v>
      </c>
      <c r="Q17" s="77">
        <v>131</v>
      </c>
      <c r="R17" s="77">
        <v>52</v>
      </c>
      <c r="S17" s="77">
        <v>65</v>
      </c>
      <c r="T17" s="77">
        <v>120</v>
      </c>
      <c r="U17" s="77">
        <v>120</v>
      </c>
    </row>
    <row r="18" spans="1:21" x14ac:dyDescent="0.2">
      <c r="A18" s="7" t="s">
        <v>80</v>
      </c>
      <c r="B18" s="77">
        <v>119</v>
      </c>
      <c r="C18" s="77">
        <v>119</v>
      </c>
      <c r="D18" s="77">
        <v>131</v>
      </c>
      <c r="E18" s="77">
        <v>138</v>
      </c>
      <c r="F18" s="77">
        <v>132</v>
      </c>
      <c r="G18" s="77">
        <v>139</v>
      </c>
      <c r="H18" s="77">
        <v>139</v>
      </c>
      <c r="I18" s="77">
        <v>141</v>
      </c>
      <c r="J18" s="77">
        <v>129</v>
      </c>
      <c r="K18" s="77">
        <v>135</v>
      </c>
      <c r="L18" s="77">
        <v>142</v>
      </c>
      <c r="M18" s="77">
        <v>150</v>
      </c>
      <c r="N18" s="77">
        <v>151</v>
      </c>
      <c r="O18" s="77">
        <v>141</v>
      </c>
      <c r="P18" s="77">
        <v>130</v>
      </c>
      <c r="Q18" s="77">
        <v>145</v>
      </c>
      <c r="R18" s="77">
        <v>41</v>
      </c>
      <c r="S18" s="77">
        <v>77</v>
      </c>
      <c r="T18" s="77">
        <v>119</v>
      </c>
      <c r="U18" s="77">
        <v>120</v>
      </c>
    </row>
    <row r="19" spans="1:21" x14ac:dyDescent="0.2">
      <c r="A19" s="7" t="s">
        <v>3</v>
      </c>
      <c r="B19" s="77">
        <v>85</v>
      </c>
      <c r="C19" s="77">
        <v>76</v>
      </c>
      <c r="D19" s="77">
        <v>97</v>
      </c>
      <c r="E19" s="77">
        <v>76</v>
      </c>
      <c r="F19" s="77">
        <v>85</v>
      </c>
      <c r="G19" s="77">
        <v>80</v>
      </c>
      <c r="H19" s="77">
        <v>101</v>
      </c>
      <c r="I19" s="77">
        <v>110</v>
      </c>
      <c r="J19" s="77">
        <v>89</v>
      </c>
      <c r="K19" s="77">
        <v>80</v>
      </c>
      <c r="L19" s="77">
        <v>120</v>
      </c>
      <c r="M19" s="77">
        <v>109</v>
      </c>
      <c r="N19" s="77">
        <v>100</v>
      </c>
      <c r="O19" s="77">
        <v>109</v>
      </c>
      <c r="P19" s="77">
        <v>88</v>
      </c>
      <c r="Q19" s="77">
        <v>88</v>
      </c>
      <c r="R19" s="77">
        <v>0</v>
      </c>
      <c r="S19" s="77">
        <v>45</v>
      </c>
      <c r="T19" s="77">
        <v>73</v>
      </c>
      <c r="U19" s="77">
        <v>75</v>
      </c>
    </row>
    <row r="20" spans="1:21" x14ac:dyDescent="0.2">
      <c r="A20" s="7" t="s">
        <v>4</v>
      </c>
      <c r="B20" s="77">
        <v>157</v>
      </c>
      <c r="C20" s="77">
        <v>145</v>
      </c>
      <c r="D20" s="77">
        <v>145</v>
      </c>
      <c r="E20" s="77">
        <v>145</v>
      </c>
      <c r="F20" s="77">
        <v>137</v>
      </c>
      <c r="G20" s="77">
        <v>153</v>
      </c>
      <c r="H20" s="77">
        <v>161</v>
      </c>
      <c r="I20" s="77">
        <v>165</v>
      </c>
      <c r="J20" s="77">
        <v>167</v>
      </c>
      <c r="K20" s="77">
        <v>172</v>
      </c>
      <c r="L20" s="77">
        <v>163</v>
      </c>
      <c r="M20" s="77">
        <v>163</v>
      </c>
      <c r="N20" s="77">
        <v>172</v>
      </c>
      <c r="O20" s="77">
        <v>168</v>
      </c>
      <c r="P20" s="77">
        <v>182</v>
      </c>
      <c r="Q20" s="77">
        <v>193</v>
      </c>
      <c r="R20" s="77">
        <v>65</v>
      </c>
      <c r="S20" s="77">
        <v>112</v>
      </c>
      <c r="T20" s="77">
        <v>189</v>
      </c>
      <c r="U20" s="77">
        <v>208</v>
      </c>
    </row>
    <row r="21" spans="1:21" s="49" customFormat="1" x14ac:dyDescent="0.2">
      <c r="A21" s="50" t="s">
        <v>0</v>
      </c>
      <c r="B21" s="93">
        <v>1756</v>
      </c>
      <c r="C21" s="93">
        <v>1559</v>
      </c>
      <c r="D21" s="93">
        <v>1700</v>
      </c>
      <c r="E21" s="93">
        <v>1562</v>
      </c>
      <c r="F21" s="93">
        <v>1716</v>
      </c>
      <c r="G21" s="93">
        <v>1833</v>
      </c>
      <c r="H21" s="93">
        <v>1923</v>
      </c>
      <c r="I21" s="93">
        <v>1956</v>
      </c>
      <c r="J21" s="93">
        <v>1874</v>
      </c>
      <c r="K21" s="93">
        <v>1831</v>
      </c>
      <c r="L21" s="93">
        <v>2033</v>
      </c>
      <c r="M21" s="93">
        <v>2026</v>
      </c>
      <c r="N21" s="93">
        <v>2051</v>
      </c>
      <c r="O21" s="93">
        <v>2032</v>
      </c>
      <c r="P21" s="93">
        <v>1978</v>
      </c>
      <c r="Q21" s="93">
        <v>2132</v>
      </c>
      <c r="R21" s="93">
        <v>420</v>
      </c>
      <c r="S21" s="93">
        <v>801</v>
      </c>
      <c r="T21" s="93">
        <v>1489</v>
      </c>
      <c r="U21" s="93">
        <v>1846</v>
      </c>
    </row>
  </sheetData>
  <phoneticPr fontId="21" type="noConversion"/>
  <hyperlinks>
    <hyperlink ref="A2" location="Sommaire!A1" display="Retour au menu &quot;Exploitation des films&quot;" xr:uid="{00000000-0004-0000-2900-000000000000}"/>
  </hyperlinks>
  <pageMargins left="0.78740157499999996" right="0.78740157499999996" top="0.984251969" bottom="0.984251969" header="0.4921259845" footer="0.492125984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U21"/>
  <sheetViews>
    <sheetView workbookViewId="0"/>
  </sheetViews>
  <sheetFormatPr baseColWidth="10" defaultColWidth="5.5703125" defaultRowHeight="12" x14ac:dyDescent="0.2"/>
  <cols>
    <col min="1" max="1" width="29.85546875" style="47" customWidth="1"/>
    <col min="2" max="2" width="7.42578125" style="47" bestFit="1" customWidth="1"/>
    <col min="3" max="16" width="7.42578125" style="48" bestFit="1" customWidth="1"/>
    <col min="17" max="17" width="7.42578125" style="47" bestFit="1" customWidth="1"/>
    <col min="18" max="18" width="6.42578125" style="47" bestFit="1" customWidth="1"/>
    <col min="19" max="20" width="7.42578125" style="47" bestFit="1" customWidth="1"/>
    <col min="21" max="21" width="7" style="47" customWidth="1"/>
    <col min="22"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109</v>
      </c>
    </row>
    <row r="6" spans="1:21" ht="3" customHeight="1" x14ac:dyDescent="0.2"/>
    <row r="7" spans="1:21" s="49" customFormat="1" x14ac:dyDescent="0.2">
      <c r="A7" s="20"/>
      <c r="B7" s="79" t="s">
        <v>37</v>
      </c>
      <c r="C7" s="79" t="s">
        <v>38</v>
      </c>
      <c r="D7" s="79" t="s">
        <v>39</v>
      </c>
      <c r="E7" s="79" t="s">
        <v>40</v>
      </c>
      <c r="F7" s="79" t="s">
        <v>41</v>
      </c>
      <c r="G7" s="79" t="s">
        <v>42</v>
      </c>
      <c r="H7" s="79" t="s">
        <v>43</v>
      </c>
      <c r="I7" s="79" t="s">
        <v>44</v>
      </c>
      <c r="J7" s="79" t="s">
        <v>45</v>
      </c>
      <c r="K7" s="79" t="s">
        <v>54</v>
      </c>
      <c r="L7" s="79" t="s">
        <v>55</v>
      </c>
      <c r="M7" s="79" t="s">
        <v>76</v>
      </c>
      <c r="N7" s="79" t="s">
        <v>81</v>
      </c>
      <c r="O7" s="79" t="s">
        <v>82</v>
      </c>
      <c r="P7" s="79" t="s">
        <v>113</v>
      </c>
      <c r="Q7" s="79" t="s">
        <v>114</v>
      </c>
      <c r="R7" s="79" t="s">
        <v>115</v>
      </c>
      <c r="S7" s="79" t="s">
        <v>116</v>
      </c>
      <c r="T7" s="79" t="s">
        <v>117</v>
      </c>
      <c r="U7" s="79" t="s">
        <v>118</v>
      </c>
    </row>
    <row r="8" spans="1:21" x14ac:dyDescent="0.2">
      <c r="A8" s="7" t="s">
        <v>72</v>
      </c>
      <c r="B8" s="80">
        <v>39223</v>
      </c>
      <c r="C8" s="80">
        <v>33294</v>
      </c>
      <c r="D8" s="80">
        <v>35396</v>
      </c>
      <c r="E8" s="80">
        <v>31578</v>
      </c>
      <c r="F8" s="80">
        <v>35995</v>
      </c>
      <c r="G8" s="80">
        <v>41292</v>
      </c>
      <c r="H8" s="80">
        <v>42356</v>
      </c>
      <c r="I8" s="80">
        <v>42951</v>
      </c>
      <c r="J8" s="80">
        <v>42519</v>
      </c>
      <c r="K8" s="80">
        <v>47996</v>
      </c>
      <c r="L8" s="80">
        <v>51338</v>
      </c>
      <c r="M8" s="80">
        <v>53332</v>
      </c>
      <c r="N8" s="80">
        <v>54199</v>
      </c>
      <c r="O8" s="80">
        <v>55542</v>
      </c>
      <c r="P8" s="80">
        <v>55021</v>
      </c>
      <c r="Q8" s="80">
        <v>55021</v>
      </c>
      <c r="R8" s="80">
        <v>14844</v>
      </c>
      <c r="S8" s="80">
        <v>19868</v>
      </c>
      <c r="T8" s="80">
        <v>39782</v>
      </c>
      <c r="U8" s="80">
        <v>52103</v>
      </c>
    </row>
    <row r="9" spans="1:21" x14ac:dyDescent="0.2">
      <c r="A9" s="7" t="s">
        <v>73</v>
      </c>
      <c r="B9" s="80">
        <v>12148</v>
      </c>
      <c r="C9" s="80">
        <v>10427</v>
      </c>
      <c r="D9" s="80">
        <v>10427</v>
      </c>
      <c r="E9" s="80">
        <v>3824</v>
      </c>
      <c r="F9" s="80">
        <v>12398</v>
      </c>
      <c r="G9" s="80">
        <v>14278</v>
      </c>
      <c r="H9" s="80">
        <v>13466</v>
      </c>
      <c r="I9" s="80">
        <v>13466</v>
      </c>
      <c r="J9" s="80">
        <v>10302</v>
      </c>
      <c r="K9" s="80">
        <v>8462</v>
      </c>
      <c r="L9" s="80">
        <v>14670</v>
      </c>
      <c r="M9" s="80">
        <v>14400</v>
      </c>
      <c r="N9" s="80">
        <v>15212</v>
      </c>
      <c r="O9" s="80">
        <v>13332</v>
      </c>
      <c r="P9" s="80">
        <v>12520</v>
      </c>
      <c r="Q9" s="80">
        <v>14157</v>
      </c>
      <c r="R9" s="80">
        <v>0</v>
      </c>
      <c r="S9" s="80">
        <v>0</v>
      </c>
      <c r="T9" s="80">
        <v>2376</v>
      </c>
      <c r="U9" s="80">
        <v>8324</v>
      </c>
    </row>
    <row r="10" spans="1:21" x14ac:dyDescent="0.2">
      <c r="A10" s="7" t="s">
        <v>1</v>
      </c>
      <c r="B10" s="80">
        <v>10769</v>
      </c>
      <c r="C10" s="80">
        <v>11713</v>
      </c>
      <c r="D10" s="80">
        <v>11370</v>
      </c>
      <c r="E10" s="80">
        <v>12973</v>
      </c>
      <c r="F10" s="80">
        <v>12548</v>
      </c>
      <c r="G10" s="80">
        <v>13339</v>
      </c>
      <c r="H10" s="80">
        <v>15159</v>
      </c>
      <c r="I10" s="80">
        <v>15159</v>
      </c>
      <c r="J10" s="80">
        <v>15159</v>
      </c>
      <c r="K10" s="80">
        <v>13339</v>
      </c>
      <c r="L10" s="80">
        <v>15159</v>
      </c>
      <c r="M10" s="80">
        <v>17465</v>
      </c>
      <c r="N10" s="80">
        <v>18048</v>
      </c>
      <c r="O10" s="80">
        <v>18048</v>
      </c>
      <c r="P10" s="80">
        <v>18326</v>
      </c>
      <c r="Q10" s="80">
        <v>16228</v>
      </c>
      <c r="R10" s="80">
        <v>0</v>
      </c>
      <c r="S10" s="80">
        <v>3567</v>
      </c>
      <c r="T10" s="80">
        <v>8032</v>
      </c>
      <c r="U10" s="80">
        <v>14662</v>
      </c>
    </row>
    <row r="11" spans="1:21" x14ac:dyDescent="0.2">
      <c r="A11" s="7" t="s">
        <v>74</v>
      </c>
      <c r="B11" s="80">
        <v>11618</v>
      </c>
      <c r="C11" s="80">
        <v>7063</v>
      </c>
      <c r="D11" s="80">
        <v>12643</v>
      </c>
      <c r="E11" s="80">
        <v>7319</v>
      </c>
      <c r="F11" s="80">
        <v>11839</v>
      </c>
      <c r="G11" s="80">
        <v>11914</v>
      </c>
      <c r="H11" s="80">
        <v>11914</v>
      </c>
      <c r="I11" s="80">
        <v>13794</v>
      </c>
      <c r="J11" s="80">
        <v>11914</v>
      </c>
      <c r="K11" s="80">
        <v>9681</v>
      </c>
      <c r="L11" s="80">
        <v>14181</v>
      </c>
      <c r="M11" s="80">
        <v>14181</v>
      </c>
      <c r="N11" s="80">
        <v>14181</v>
      </c>
      <c r="O11" s="80">
        <v>14788</v>
      </c>
      <c r="P11" s="80">
        <v>12167</v>
      </c>
      <c r="Q11" s="80">
        <v>16733</v>
      </c>
      <c r="R11" s="80">
        <v>0</v>
      </c>
      <c r="S11" s="80">
        <v>7353</v>
      </c>
      <c r="T11" s="80">
        <v>12615</v>
      </c>
      <c r="U11" s="80">
        <v>12098</v>
      </c>
    </row>
    <row r="12" spans="1:21" x14ac:dyDescent="0.2">
      <c r="A12" s="7" t="s">
        <v>5</v>
      </c>
      <c r="B12" s="80">
        <v>0</v>
      </c>
      <c r="C12" s="80">
        <v>0</v>
      </c>
      <c r="D12" s="80">
        <v>0</v>
      </c>
      <c r="E12" s="80">
        <v>0</v>
      </c>
      <c r="F12" s="80">
        <v>0</v>
      </c>
      <c r="G12" s="80">
        <v>0</v>
      </c>
      <c r="H12" s="80">
        <v>0</v>
      </c>
      <c r="I12" s="80">
        <v>0</v>
      </c>
      <c r="J12" s="80">
        <v>0</v>
      </c>
      <c r="K12" s="80">
        <v>0</v>
      </c>
      <c r="L12" s="80">
        <v>0</v>
      </c>
      <c r="M12" s="80">
        <v>0</v>
      </c>
      <c r="N12" s="80">
        <v>0</v>
      </c>
      <c r="O12" s="80">
        <v>0</v>
      </c>
      <c r="P12" s="80">
        <v>0</v>
      </c>
      <c r="Q12" s="80">
        <v>0</v>
      </c>
      <c r="R12" s="80">
        <v>0</v>
      </c>
      <c r="S12" s="80">
        <v>0</v>
      </c>
      <c r="T12" s="80">
        <v>0</v>
      </c>
      <c r="U12" s="80">
        <v>0</v>
      </c>
    </row>
    <row r="13" spans="1:21" x14ac:dyDescent="0.2">
      <c r="A13" s="7" t="s">
        <v>77</v>
      </c>
      <c r="B13" s="80">
        <v>32076</v>
      </c>
      <c r="C13" s="80">
        <v>34612</v>
      </c>
      <c r="D13" s="80">
        <v>34612</v>
      </c>
      <c r="E13" s="80">
        <v>38688</v>
      </c>
      <c r="F13" s="80">
        <v>37123</v>
      </c>
      <c r="G13" s="80">
        <v>37123</v>
      </c>
      <c r="H13" s="80">
        <v>37123</v>
      </c>
      <c r="I13" s="80">
        <v>39691</v>
      </c>
      <c r="J13" s="80">
        <v>38852</v>
      </c>
      <c r="K13" s="80">
        <v>38852</v>
      </c>
      <c r="L13" s="80">
        <v>38852</v>
      </c>
      <c r="M13" s="80">
        <v>35848</v>
      </c>
      <c r="N13" s="80">
        <v>39431</v>
      </c>
      <c r="O13" s="80">
        <v>36732</v>
      </c>
      <c r="P13" s="80">
        <v>34200</v>
      </c>
      <c r="Q13" s="80">
        <v>39516</v>
      </c>
      <c r="R13" s="80">
        <v>0</v>
      </c>
      <c r="S13" s="80">
        <v>5407</v>
      </c>
      <c r="T13" s="80">
        <v>19523</v>
      </c>
      <c r="U13" s="80">
        <v>29818</v>
      </c>
    </row>
    <row r="14" spans="1:21" x14ac:dyDescent="0.2">
      <c r="A14" s="7" t="s">
        <v>78</v>
      </c>
      <c r="B14" s="80">
        <v>33041</v>
      </c>
      <c r="C14" s="80">
        <v>26577</v>
      </c>
      <c r="D14" s="80">
        <v>30861</v>
      </c>
      <c r="E14" s="80">
        <v>26577</v>
      </c>
      <c r="F14" s="80">
        <v>37844</v>
      </c>
      <c r="G14" s="80">
        <v>37844</v>
      </c>
      <c r="H14" s="80">
        <v>40679</v>
      </c>
      <c r="I14" s="80">
        <v>40679</v>
      </c>
      <c r="J14" s="80">
        <v>40679</v>
      </c>
      <c r="K14" s="80">
        <v>33726</v>
      </c>
      <c r="L14" s="80">
        <v>38657</v>
      </c>
      <c r="M14" s="80">
        <v>41182</v>
      </c>
      <c r="N14" s="80">
        <v>41182</v>
      </c>
      <c r="O14" s="80">
        <v>41123</v>
      </c>
      <c r="P14" s="80">
        <v>38712</v>
      </c>
      <c r="Q14" s="80">
        <v>40810</v>
      </c>
      <c r="R14" s="80">
        <v>7358</v>
      </c>
      <c r="S14" s="80">
        <v>10701</v>
      </c>
      <c r="T14" s="80">
        <v>15580</v>
      </c>
      <c r="U14" s="80">
        <v>24933</v>
      </c>
    </row>
    <row r="15" spans="1:21" x14ac:dyDescent="0.2">
      <c r="A15" s="7" t="s">
        <v>2</v>
      </c>
      <c r="B15" s="80">
        <v>108405</v>
      </c>
      <c r="C15" s="80">
        <v>97801</v>
      </c>
      <c r="D15" s="80">
        <v>108589</v>
      </c>
      <c r="E15" s="80">
        <v>103707</v>
      </c>
      <c r="F15" s="80">
        <v>105875</v>
      </c>
      <c r="G15" s="80">
        <v>108132</v>
      </c>
      <c r="H15" s="80">
        <v>110597</v>
      </c>
      <c r="I15" s="80">
        <v>109062</v>
      </c>
      <c r="J15" s="80">
        <v>111597</v>
      </c>
      <c r="K15" s="80">
        <v>106903</v>
      </c>
      <c r="L15" s="80">
        <v>114983</v>
      </c>
      <c r="M15" s="80">
        <v>111859</v>
      </c>
      <c r="N15" s="80">
        <v>116833</v>
      </c>
      <c r="O15" s="80">
        <v>114925</v>
      </c>
      <c r="P15" s="80">
        <v>113489</v>
      </c>
      <c r="Q15" s="80">
        <v>125327</v>
      </c>
      <c r="R15" s="80">
        <v>29813</v>
      </c>
      <c r="S15" s="80">
        <v>52698</v>
      </c>
      <c r="T15" s="80">
        <v>93371</v>
      </c>
      <c r="U15" s="80">
        <v>106726</v>
      </c>
    </row>
    <row r="16" spans="1:21" x14ac:dyDescent="0.2">
      <c r="A16" s="7" t="s">
        <v>75</v>
      </c>
      <c r="B16" s="80">
        <v>18322</v>
      </c>
      <c r="C16" s="80">
        <v>15124</v>
      </c>
      <c r="D16" s="80">
        <v>13055</v>
      </c>
      <c r="E16" s="80">
        <v>13055</v>
      </c>
      <c r="F16" s="80">
        <v>13055</v>
      </c>
      <c r="G16" s="80">
        <v>15773</v>
      </c>
      <c r="H16" s="80">
        <v>18185</v>
      </c>
      <c r="I16" s="80">
        <v>18185</v>
      </c>
      <c r="J16" s="80">
        <v>16240</v>
      </c>
      <c r="K16" s="80">
        <v>18587</v>
      </c>
      <c r="L16" s="80">
        <v>18110</v>
      </c>
      <c r="M16" s="80">
        <v>18493</v>
      </c>
      <c r="N16" s="80">
        <v>15575</v>
      </c>
      <c r="O16" s="80">
        <v>15954</v>
      </c>
      <c r="P16" s="80">
        <v>15978</v>
      </c>
      <c r="Q16" s="80">
        <v>15978</v>
      </c>
      <c r="R16" s="80">
        <v>0</v>
      </c>
      <c r="S16" s="80">
        <v>5560</v>
      </c>
      <c r="T16" s="80">
        <v>8719</v>
      </c>
      <c r="U16" s="80">
        <v>13720</v>
      </c>
    </row>
    <row r="17" spans="1:21" x14ac:dyDescent="0.2">
      <c r="A17" s="7" t="s">
        <v>79</v>
      </c>
      <c r="B17" s="80">
        <v>24875</v>
      </c>
      <c r="C17" s="80">
        <v>20576</v>
      </c>
      <c r="D17" s="80">
        <v>20576</v>
      </c>
      <c r="E17" s="80">
        <v>18283</v>
      </c>
      <c r="F17" s="80">
        <v>20576</v>
      </c>
      <c r="G17" s="80">
        <v>26519</v>
      </c>
      <c r="H17" s="80">
        <v>28972</v>
      </c>
      <c r="I17" s="80">
        <v>28972</v>
      </c>
      <c r="J17" s="80">
        <v>26543</v>
      </c>
      <c r="K17" s="80">
        <v>25044</v>
      </c>
      <c r="L17" s="80">
        <v>27096</v>
      </c>
      <c r="M17" s="80">
        <v>24779</v>
      </c>
      <c r="N17" s="80">
        <v>22933</v>
      </c>
      <c r="O17" s="80">
        <v>23164</v>
      </c>
      <c r="P17" s="80">
        <v>21112</v>
      </c>
      <c r="Q17" s="80">
        <v>23389</v>
      </c>
      <c r="R17" s="80">
        <v>7979</v>
      </c>
      <c r="S17" s="80">
        <v>10373</v>
      </c>
      <c r="T17" s="80">
        <v>20664</v>
      </c>
      <c r="U17" s="80">
        <v>20501</v>
      </c>
    </row>
    <row r="18" spans="1:21" x14ac:dyDescent="0.2">
      <c r="A18" s="7" t="s">
        <v>80</v>
      </c>
      <c r="B18" s="80">
        <v>25683</v>
      </c>
      <c r="C18" s="80">
        <v>25669</v>
      </c>
      <c r="D18" s="80">
        <v>27660</v>
      </c>
      <c r="E18" s="80">
        <v>28613</v>
      </c>
      <c r="F18" s="80">
        <v>27781</v>
      </c>
      <c r="G18" s="80">
        <v>28730</v>
      </c>
      <c r="H18" s="80">
        <v>28730</v>
      </c>
      <c r="I18" s="80">
        <v>28940</v>
      </c>
      <c r="J18" s="80">
        <v>26949</v>
      </c>
      <c r="K18" s="80">
        <v>27781</v>
      </c>
      <c r="L18" s="80">
        <v>28919</v>
      </c>
      <c r="M18" s="80">
        <v>29386</v>
      </c>
      <c r="N18" s="80">
        <v>30005</v>
      </c>
      <c r="O18" s="80">
        <v>27506</v>
      </c>
      <c r="P18" s="80">
        <v>25848</v>
      </c>
      <c r="Q18" s="80">
        <v>27682</v>
      </c>
      <c r="R18" s="80">
        <v>8956</v>
      </c>
      <c r="S18" s="80">
        <v>16199</v>
      </c>
      <c r="T18" s="80">
        <v>23795</v>
      </c>
      <c r="U18" s="80">
        <v>23949</v>
      </c>
    </row>
    <row r="19" spans="1:21" x14ac:dyDescent="0.2">
      <c r="A19" s="7" t="s">
        <v>3</v>
      </c>
      <c r="B19" s="80">
        <v>16403</v>
      </c>
      <c r="C19" s="80">
        <v>15042</v>
      </c>
      <c r="D19" s="80">
        <v>19357</v>
      </c>
      <c r="E19" s="80">
        <v>15042</v>
      </c>
      <c r="F19" s="80">
        <v>17056</v>
      </c>
      <c r="G19" s="80">
        <v>16075</v>
      </c>
      <c r="H19" s="80">
        <v>20168</v>
      </c>
      <c r="I19" s="80">
        <v>22012</v>
      </c>
      <c r="J19" s="80">
        <v>17867</v>
      </c>
      <c r="K19" s="80">
        <v>15881</v>
      </c>
      <c r="L19" s="80">
        <v>22693</v>
      </c>
      <c r="M19" s="80">
        <v>21184</v>
      </c>
      <c r="N19" s="80">
        <v>19198</v>
      </c>
      <c r="O19" s="80">
        <v>21042</v>
      </c>
      <c r="P19" s="80">
        <v>16649</v>
      </c>
      <c r="Q19" s="80">
        <v>16646</v>
      </c>
      <c r="R19" s="80">
        <v>0</v>
      </c>
      <c r="S19" s="80">
        <v>8776</v>
      </c>
      <c r="T19" s="80">
        <v>12594</v>
      </c>
      <c r="U19" s="80">
        <v>13567</v>
      </c>
    </row>
    <row r="20" spans="1:21" x14ac:dyDescent="0.2">
      <c r="A20" s="7" t="s">
        <v>4</v>
      </c>
      <c r="B20" s="80">
        <v>29425</v>
      </c>
      <c r="C20" s="80">
        <v>27128</v>
      </c>
      <c r="D20" s="80">
        <v>27128</v>
      </c>
      <c r="E20" s="80">
        <v>27128</v>
      </c>
      <c r="F20" s="80">
        <v>25162</v>
      </c>
      <c r="G20" s="80">
        <v>27654</v>
      </c>
      <c r="H20" s="80">
        <v>30246</v>
      </c>
      <c r="I20" s="80">
        <v>30766</v>
      </c>
      <c r="J20" s="80">
        <v>31006</v>
      </c>
      <c r="K20" s="80">
        <v>31633</v>
      </c>
      <c r="L20" s="80">
        <v>30481</v>
      </c>
      <c r="M20" s="80">
        <v>30440</v>
      </c>
      <c r="N20" s="80">
        <v>32135</v>
      </c>
      <c r="O20" s="80">
        <v>31427</v>
      </c>
      <c r="P20" s="80">
        <v>33734</v>
      </c>
      <c r="Q20" s="80">
        <v>34267</v>
      </c>
      <c r="R20" s="80">
        <v>11671</v>
      </c>
      <c r="S20" s="80">
        <v>20372</v>
      </c>
      <c r="T20" s="80">
        <v>32789</v>
      </c>
      <c r="U20" s="80">
        <v>36419</v>
      </c>
    </row>
    <row r="21" spans="1:21" s="49" customFormat="1" x14ac:dyDescent="0.2">
      <c r="A21" s="50" t="s">
        <v>0</v>
      </c>
      <c r="B21" s="93">
        <v>361988</v>
      </c>
      <c r="C21" s="93">
        <v>325026</v>
      </c>
      <c r="D21" s="93">
        <v>351674</v>
      </c>
      <c r="E21" s="93">
        <v>326787</v>
      </c>
      <c r="F21" s="93">
        <v>357252</v>
      </c>
      <c r="G21" s="93">
        <v>378673</v>
      </c>
      <c r="H21" s="93">
        <v>397595</v>
      </c>
      <c r="I21" s="93">
        <v>403677</v>
      </c>
      <c r="J21" s="93">
        <v>389627</v>
      </c>
      <c r="K21" s="93">
        <v>377885</v>
      </c>
      <c r="L21" s="93">
        <v>415139</v>
      </c>
      <c r="M21" s="93">
        <v>412549</v>
      </c>
      <c r="N21" s="93">
        <v>418932</v>
      </c>
      <c r="O21" s="93">
        <v>413583</v>
      </c>
      <c r="P21" s="93">
        <v>397756</v>
      </c>
      <c r="Q21" s="93">
        <v>425754</v>
      </c>
      <c r="R21" s="93">
        <v>80621</v>
      </c>
      <c r="S21" s="93">
        <v>160874</v>
      </c>
      <c r="T21" s="93">
        <v>289840</v>
      </c>
      <c r="U21" s="93">
        <v>356820</v>
      </c>
    </row>
  </sheetData>
  <phoneticPr fontId="21" type="noConversion"/>
  <hyperlinks>
    <hyperlink ref="A2" location="Sommaire!A1" display="Retour au menu &quot;Exploitation des films&quot;" xr:uid="{00000000-0004-0000-2A00-000000000000}"/>
  </hyperlinks>
  <pageMargins left="0.78740157499999996" right="0.78740157499999996" top="0.984251969" bottom="0.984251969" header="0.4921259845" footer="0.492125984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U21"/>
  <sheetViews>
    <sheetView workbookViewId="0"/>
  </sheetViews>
  <sheetFormatPr baseColWidth="10" defaultColWidth="5.5703125" defaultRowHeight="12" x14ac:dyDescent="0.2"/>
  <cols>
    <col min="1" max="1" width="29.85546875" style="47" customWidth="1"/>
    <col min="2" max="2" width="6.85546875" style="47" bestFit="1" customWidth="1"/>
    <col min="3" max="16" width="6.85546875" style="48" bestFit="1" customWidth="1"/>
    <col min="17" max="17" width="6.85546875" style="47" bestFit="1" customWidth="1"/>
    <col min="18" max="18" width="5.42578125" style="47" bestFit="1" customWidth="1"/>
    <col min="19" max="19" width="5.5703125" style="47"/>
    <col min="20" max="20" width="6.85546875" style="47" bestFit="1" customWidth="1"/>
    <col min="21" max="21" width="6.85546875" style="47" customWidth="1"/>
    <col min="22"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row>
    <row r="2" spans="1:21" s="40" customFormat="1" ht="12.75" x14ac:dyDescent="0.2">
      <c r="A2" s="38" t="s">
        <v>32</v>
      </c>
      <c r="B2" s="39"/>
      <c r="C2" s="39"/>
      <c r="D2" s="39"/>
      <c r="E2" s="39"/>
      <c r="F2" s="39"/>
      <c r="G2" s="39"/>
      <c r="H2" s="39"/>
      <c r="I2" s="39"/>
      <c r="J2" s="39"/>
      <c r="K2" s="39"/>
      <c r="L2" s="39"/>
      <c r="M2" s="39"/>
      <c r="N2" s="39"/>
      <c r="O2" s="39"/>
      <c r="P2" s="39"/>
      <c r="Q2" s="39"/>
      <c r="R2" s="39"/>
      <c r="S2" s="39"/>
      <c r="T2" s="39"/>
    </row>
    <row r="3" spans="1:21" s="36" customFormat="1" ht="12.75" x14ac:dyDescent="0.2">
      <c r="B3" s="37"/>
      <c r="C3" s="37"/>
      <c r="D3" s="37"/>
      <c r="E3" s="37"/>
      <c r="F3" s="37"/>
      <c r="G3" s="37"/>
      <c r="H3" s="37"/>
      <c r="I3" s="37"/>
      <c r="J3" s="37"/>
      <c r="K3" s="37"/>
      <c r="L3" s="37"/>
      <c r="M3" s="37"/>
      <c r="N3" s="37"/>
      <c r="O3" s="37"/>
      <c r="P3" s="37"/>
      <c r="Q3" s="37"/>
      <c r="R3" s="37"/>
      <c r="S3" s="37"/>
      <c r="T3" s="37"/>
    </row>
    <row r="4" spans="1:21" s="36" customFormat="1" ht="12.75" x14ac:dyDescent="0.2">
      <c r="B4" s="37"/>
      <c r="C4" s="37"/>
      <c r="D4" s="37"/>
      <c r="E4" s="37"/>
      <c r="F4" s="37"/>
      <c r="G4" s="37"/>
      <c r="H4" s="37"/>
      <c r="I4" s="37"/>
      <c r="J4" s="37"/>
      <c r="K4" s="37"/>
      <c r="L4" s="37"/>
      <c r="M4" s="37"/>
      <c r="N4" s="37"/>
      <c r="O4" s="37"/>
      <c r="P4" s="37"/>
      <c r="Q4" s="37"/>
      <c r="R4" s="37"/>
      <c r="S4" s="37"/>
      <c r="T4" s="37"/>
    </row>
    <row r="5" spans="1:21" ht="12.75" x14ac:dyDescent="0.2">
      <c r="A5" s="46" t="s">
        <v>108</v>
      </c>
    </row>
    <row r="6" spans="1:21" ht="3" customHeight="1" x14ac:dyDescent="0.2"/>
    <row r="7" spans="1:21" s="49" customFormat="1" x14ac:dyDescent="0.2">
      <c r="A7" s="11"/>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84">
        <v>363905</v>
      </c>
      <c r="C8" s="84">
        <v>305994</v>
      </c>
      <c r="D8" s="84">
        <v>319775</v>
      </c>
      <c r="E8" s="84">
        <v>279001</v>
      </c>
      <c r="F8" s="84">
        <v>320426</v>
      </c>
      <c r="G8" s="84">
        <v>360068</v>
      </c>
      <c r="H8" s="84">
        <v>370102</v>
      </c>
      <c r="I8" s="84">
        <v>394885</v>
      </c>
      <c r="J8" s="84">
        <v>373342</v>
      </c>
      <c r="K8" s="84">
        <v>436880</v>
      </c>
      <c r="L8" s="84">
        <v>483479</v>
      </c>
      <c r="M8" s="84">
        <v>507302</v>
      </c>
      <c r="N8" s="84">
        <v>505681</v>
      </c>
      <c r="O8" s="84">
        <v>517772</v>
      </c>
      <c r="P8" s="84">
        <v>542064</v>
      </c>
      <c r="Q8" s="84">
        <v>527816</v>
      </c>
      <c r="R8" s="84">
        <v>63257</v>
      </c>
      <c r="S8" s="84">
        <v>96600</v>
      </c>
      <c r="T8" s="84">
        <v>349652</v>
      </c>
      <c r="U8" s="84">
        <v>452601</v>
      </c>
    </row>
    <row r="9" spans="1:21" x14ac:dyDescent="0.2">
      <c r="A9" s="7" t="s">
        <v>73</v>
      </c>
      <c r="B9" s="84">
        <v>116656</v>
      </c>
      <c r="C9" s="84">
        <v>97334</v>
      </c>
      <c r="D9" s="84">
        <v>97719</v>
      </c>
      <c r="E9" s="84">
        <v>35729</v>
      </c>
      <c r="F9" s="84">
        <v>127549</v>
      </c>
      <c r="G9" s="84">
        <v>141492</v>
      </c>
      <c r="H9" s="84">
        <v>132693</v>
      </c>
      <c r="I9" s="84">
        <v>134478</v>
      </c>
      <c r="J9" s="84">
        <v>98418</v>
      </c>
      <c r="K9" s="84">
        <v>79657</v>
      </c>
      <c r="L9" s="84">
        <v>145091</v>
      </c>
      <c r="M9" s="84">
        <v>137970</v>
      </c>
      <c r="N9" s="84">
        <v>149768</v>
      </c>
      <c r="O9" s="84">
        <v>131412</v>
      </c>
      <c r="P9" s="84">
        <v>122109</v>
      </c>
      <c r="Q9" s="84">
        <v>140495</v>
      </c>
      <c r="R9" s="84">
        <v>0</v>
      </c>
      <c r="S9" s="84">
        <v>0</v>
      </c>
      <c r="T9" s="84">
        <v>18438</v>
      </c>
      <c r="U9" s="84">
        <v>86491</v>
      </c>
    </row>
    <row r="10" spans="1:21" x14ac:dyDescent="0.2">
      <c r="A10" s="7" t="s">
        <v>1</v>
      </c>
      <c r="B10" s="84">
        <v>96441</v>
      </c>
      <c r="C10" s="84">
        <v>93023</v>
      </c>
      <c r="D10" s="84">
        <v>101600</v>
      </c>
      <c r="E10" s="84">
        <v>113471</v>
      </c>
      <c r="F10" s="84">
        <v>104877</v>
      </c>
      <c r="G10" s="84">
        <v>120634</v>
      </c>
      <c r="H10" s="84">
        <v>138100</v>
      </c>
      <c r="I10" s="84">
        <v>141207</v>
      </c>
      <c r="J10" s="84">
        <v>141521</v>
      </c>
      <c r="K10" s="84">
        <v>123906</v>
      </c>
      <c r="L10" s="84">
        <v>140271</v>
      </c>
      <c r="M10" s="84">
        <v>157397</v>
      </c>
      <c r="N10" s="84">
        <v>159698</v>
      </c>
      <c r="O10" s="84">
        <v>159371</v>
      </c>
      <c r="P10" s="84">
        <v>159708</v>
      </c>
      <c r="Q10" s="84">
        <v>142584</v>
      </c>
      <c r="R10" s="84">
        <v>0</v>
      </c>
      <c r="S10" s="84">
        <v>15935</v>
      </c>
      <c r="T10" s="84">
        <v>63475</v>
      </c>
      <c r="U10" s="84">
        <v>114493</v>
      </c>
    </row>
    <row r="11" spans="1:21" x14ac:dyDescent="0.2">
      <c r="A11" s="7" t="s">
        <v>74</v>
      </c>
      <c r="B11" s="84">
        <v>104250</v>
      </c>
      <c r="C11" s="84">
        <v>62337</v>
      </c>
      <c r="D11" s="84">
        <v>115114</v>
      </c>
      <c r="E11" s="84">
        <v>69281</v>
      </c>
      <c r="F11" s="84">
        <v>113618</v>
      </c>
      <c r="G11" s="84">
        <v>112793</v>
      </c>
      <c r="H11" s="84">
        <v>112694</v>
      </c>
      <c r="I11" s="84">
        <v>126362</v>
      </c>
      <c r="J11" s="84">
        <v>113500</v>
      </c>
      <c r="K11" s="84">
        <v>89036</v>
      </c>
      <c r="L11" s="84">
        <v>131224</v>
      </c>
      <c r="M11" s="84">
        <v>129880</v>
      </c>
      <c r="N11" s="84">
        <v>130494</v>
      </c>
      <c r="O11" s="84">
        <v>130403</v>
      </c>
      <c r="P11" s="84">
        <v>109043</v>
      </c>
      <c r="Q11" s="84">
        <v>150445</v>
      </c>
      <c r="R11" s="84">
        <v>0</v>
      </c>
      <c r="S11" s="84">
        <v>40662</v>
      </c>
      <c r="T11" s="84">
        <v>111009</v>
      </c>
      <c r="U11" s="84">
        <v>99225</v>
      </c>
    </row>
    <row r="12" spans="1:21" x14ac:dyDescent="0.2">
      <c r="A12" s="7" t="s">
        <v>5</v>
      </c>
      <c r="B12" s="84">
        <v>0</v>
      </c>
      <c r="C12" s="84">
        <v>0</v>
      </c>
      <c r="D12" s="84">
        <v>0</v>
      </c>
      <c r="E12" s="84">
        <v>0</v>
      </c>
      <c r="F12" s="84">
        <v>0</v>
      </c>
      <c r="G12" s="84">
        <v>0</v>
      </c>
      <c r="H12" s="84">
        <v>0</v>
      </c>
      <c r="I12" s="84">
        <v>0</v>
      </c>
      <c r="J12" s="84">
        <v>0</v>
      </c>
      <c r="K12" s="84">
        <v>0</v>
      </c>
      <c r="L12" s="84">
        <v>0</v>
      </c>
      <c r="M12" s="84">
        <v>0</v>
      </c>
      <c r="N12" s="84">
        <v>0</v>
      </c>
      <c r="O12" s="84">
        <v>0</v>
      </c>
      <c r="P12" s="84">
        <v>0</v>
      </c>
      <c r="Q12" s="84">
        <v>0</v>
      </c>
      <c r="R12" s="84">
        <v>0</v>
      </c>
      <c r="S12" s="84">
        <v>0</v>
      </c>
      <c r="T12" s="84">
        <v>0</v>
      </c>
      <c r="U12" s="84">
        <v>0</v>
      </c>
    </row>
    <row r="13" spans="1:21" x14ac:dyDescent="0.2">
      <c r="A13" s="7" t="s">
        <v>77</v>
      </c>
      <c r="B13" s="84">
        <v>238287</v>
      </c>
      <c r="C13" s="84">
        <v>242444</v>
      </c>
      <c r="D13" s="84">
        <v>254430</v>
      </c>
      <c r="E13" s="84">
        <v>295371</v>
      </c>
      <c r="F13" s="84">
        <v>294379</v>
      </c>
      <c r="G13" s="84">
        <v>286663</v>
      </c>
      <c r="H13" s="84">
        <v>281880</v>
      </c>
      <c r="I13" s="84">
        <v>302263</v>
      </c>
      <c r="J13" s="84">
        <v>305477</v>
      </c>
      <c r="K13" s="84">
        <v>303366</v>
      </c>
      <c r="L13" s="84">
        <v>304131</v>
      </c>
      <c r="M13" s="84">
        <v>278398</v>
      </c>
      <c r="N13" s="84">
        <v>319472</v>
      </c>
      <c r="O13" s="84">
        <v>300305</v>
      </c>
      <c r="P13" s="84">
        <v>293424</v>
      </c>
      <c r="Q13" s="84">
        <v>336843</v>
      </c>
      <c r="R13" s="84">
        <v>0</v>
      </c>
      <c r="S13" s="84">
        <v>23455</v>
      </c>
      <c r="T13" s="84">
        <v>152808</v>
      </c>
      <c r="U13" s="84">
        <v>238171</v>
      </c>
    </row>
    <row r="14" spans="1:21" x14ac:dyDescent="0.2">
      <c r="A14" s="7" t="s">
        <v>78</v>
      </c>
      <c r="B14" s="84">
        <v>225102</v>
      </c>
      <c r="C14" s="84">
        <v>168603</v>
      </c>
      <c r="D14" s="84">
        <v>205277</v>
      </c>
      <c r="E14" s="84">
        <v>168632</v>
      </c>
      <c r="F14" s="84">
        <v>262094</v>
      </c>
      <c r="G14" s="84">
        <v>263829</v>
      </c>
      <c r="H14" s="84">
        <v>286744</v>
      </c>
      <c r="I14" s="84">
        <v>297015</v>
      </c>
      <c r="J14" s="84">
        <v>303600</v>
      </c>
      <c r="K14" s="84">
        <v>241992</v>
      </c>
      <c r="L14" s="84">
        <v>286017</v>
      </c>
      <c r="M14" s="84">
        <v>315716</v>
      </c>
      <c r="N14" s="84">
        <v>320938</v>
      </c>
      <c r="O14" s="84">
        <v>318182</v>
      </c>
      <c r="P14" s="84">
        <v>306143</v>
      </c>
      <c r="Q14" s="84">
        <v>321422</v>
      </c>
      <c r="R14" s="84">
        <v>16517</v>
      </c>
      <c r="S14" s="84">
        <v>39910</v>
      </c>
      <c r="T14" s="84">
        <v>96003</v>
      </c>
      <c r="U14" s="84">
        <v>157073</v>
      </c>
    </row>
    <row r="15" spans="1:21" x14ac:dyDescent="0.2">
      <c r="A15" s="7" t="s">
        <v>2</v>
      </c>
      <c r="B15" s="84">
        <v>983941.88881341065</v>
      </c>
      <c r="C15" s="84">
        <v>930094.86713956704</v>
      </c>
      <c r="D15" s="84">
        <v>1036924.9911051868</v>
      </c>
      <c r="E15" s="84">
        <v>966009.66827367852</v>
      </c>
      <c r="F15" s="84">
        <v>1027043.9617413548</v>
      </c>
      <c r="G15" s="84">
        <v>1042291.9338662892</v>
      </c>
      <c r="H15" s="84">
        <v>1073641.246776012</v>
      </c>
      <c r="I15" s="84">
        <v>1074789.9373544345</v>
      </c>
      <c r="J15" s="84">
        <v>1105205.8540360583</v>
      </c>
      <c r="K15" s="84">
        <v>1014139.9842623535</v>
      </c>
      <c r="L15" s="84">
        <v>1125369.434996115</v>
      </c>
      <c r="M15" s="84">
        <v>1108114.6493451097</v>
      </c>
      <c r="N15" s="84">
        <v>1132359.0251051155</v>
      </c>
      <c r="O15" s="84">
        <v>1131807.1602621081</v>
      </c>
      <c r="P15" s="84">
        <v>1139756.7746376749</v>
      </c>
      <c r="Q15" s="84">
        <v>1219838.1416383102</v>
      </c>
      <c r="R15" s="84">
        <v>172431.48070146173</v>
      </c>
      <c r="S15" s="84">
        <v>301647.64991860942</v>
      </c>
      <c r="T15" s="84">
        <v>888866.43861095898</v>
      </c>
      <c r="U15" s="84">
        <v>1003317.4478297593</v>
      </c>
    </row>
    <row r="16" spans="1:21" x14ac:dyDescent="0.2">
      <c r="A16" s="7" t="s">
        <v>75</v>
      </c>
      <c r="B16" s="84">
        <v>149176</v>
      </c>
      <c r="C16" s="84">
        <v>126740</v>
      </c>
      <c r="D16" s="84">
        <v>110617</v>
      </c>
      <c r="E16" s="84">
        <v>109577</v>
      </c>
      <c r="F16" s="84">
        <v>111807</v>
      </c>
      <c r="G16" s="84">
        <v>129012</v>
      </c>
      <c r="H16" s="84">
        <v>160771</v>
      </c>
      <c r="I16" s="84">
        <v>172188</v>
      </c>
      <c r="J16" s="84">
        <v>156171</v>
      </c>
      <c r="K16" s="84">
        <v>175553</v>
      </c>
      <c r="L16" s="84">
        <v>173301</v>
      </c>
      <c r="M16" s="84">
        <v>172491</v>
      </c>
      <c r="N16" s="84">
        <v>142380</v>
      </c>
      <c r="O16" s="84">
        <v>141493</v>
      </c>
      <c r="P16" s="84">
        <v>143485</v>
      </c>
      <c r="Q16" s="84">
        <v>142502</v>
      </c>
      <c r="R16" s="84">
        <v>0</v>
      </c>
      <c r="S16" s="84">
        <v>29978</v>
      </c>
      <c r="T16" s="84">
        <v>68492</v>
      </c>
      <c r="U16" s="84">
        <v>111490</v>
      </c>
    </row>
    <row r="17" spans="1:21" x14ac:dyDescent="0.2">
      <c r="A17" s="7" t="s">
        <v>79</v>
      </c>
      <c r="B17" s="84">
        <v>243914</v>
      </c>
      <c r="C17" s="84">
        <v>189478</v>
      </c>
      <c r="D17" s="84">
        <v>201697</v>
      </c>
      <c r="E17" s="84">
        <v>186108</v>
      </c>
      <c r="F17" s="84">
        <v>207567</v>
      </c>
      <c r="G17" s="84">
        <v>268634</v>
      </c>
      <c r="H17" s="84">
        <v>297028</v>
      </c>
      <c r="I17" s="84">
        <v>304376</v>
      </c>
      <c r="J17" s="84">
        <v>272638</v>
      </c>
      <c r="K17" s="84">
        <v>254943</v>
      </c>
      <c r="L17" s="84">
        <v>280831</v>
      </c>
      <c r="M17" s="84">
        <v>262408</v>
      </c>
      <c r="N17" s="84">
        <v>246265</v>
      </c>
      <c r="O17" s="84">
        <v>245675</v>
      </c>
      <c r="P17" s="84">
        <v>227217</v>
      </c>
      <c r="Q17" s="84">
        <v>247336</v>
      </c>
      <c r="R17" s="84">
        <v>48732</v>
      </c>
      <c r="S17" s="84">
        <v>67220</v>
      </c>
      <c r="T17" s="84">
        <v>203070</v>
      </c>
      <c r="U17" s="84">
        <v>201033</v>
      </c>
    </row>
    <row r="18" spans="1:21" x14ac:dyDescent="0.2">
      <c r="A18" s="7" t="s">
        <v>80</v>
      </c>
      <c r="B18" s="84">
        <v>214188</v>
      </c>
      <c r="C18" s="84">
        <v>214181</v>
      </c>
      <c r="D18" s="84">
        <v>238757</v>
      </c>
      <c r="E18" s="84">
        <v>250906</v>
      </c>
      <c r="F18" s="84">
        <v>248182</v>
      </c>
      <c r="G18" s="84">
        <v>254589</v>
      </c>
      <c r="H18" s="84">
        <v>265976</v>
      </c>
      <c r="I18" s="84">
        <v>272700</v>
      </c>
      <c r="J18" s="84">
        <v>246876</v>
      </c>
      <c r="K18" s="84">
        <v>257362</v>
      </c>
      <c r="L18" s="84">
        <v>265193</v>
      </c>
      <c r="M18" s="84">
        <v>279131</v>
      </c>
      <c r="N18" s="84">
        <v>284026</v>
      </c>
      <c r="O18" s="84">
        <v>269092</v>
      </c>
      <c r="P18" s="84">
        <v>246116</v>
      </c>
      <c r="Q18" s="84">
        <v>262631</v>
      </c>
      <c r="R18" s="84">
        <v>37969</v>
      </c>
      <c r="S18" s="84">
        <v>78750</v>
      </c>
      <c r="T18" s="84">
        <v>209174</v>
      </c>
      <c r="U18" s="84">
        <v>198475</v>
      </c>
    </row>
    <row r="19" spans="1:21" x14ac:dyDescent="0.2">
      <c r="A19" s="7" t="s">
        <v>3</v>
      </c>
      <c r="B19" s="84">
        <v>143769</v>
      </c>
      <c r="C19" s="84">
        <v>129390</v>
      </c>
      <c r="D19" s="84">
        <v>160622</v>
      </c>
      <c r="E19" s="84">
        <v>132079</v>
      </c>
      <c r="F19" s="84">
        <v>146950</v>
      </c>
      <c r="G19" s="84">
        <v>140788</v>
      </c>
      <c r="H19" s="84">
        <v>179093</v>
      </c>
      <c r="I19" s="84">
        <v>197057</v>
      </c>
      <c r="J19" s="84">
        <v>163576</v>
      </c>
      <c r="K19" s="84">
        <v>149848</v>
      </c>
      <c r="L19" s="84">
        <v>222194</v>
      </c>
      <c r="M19" s="84">
        <v>208418</v>
      </c>
      <c r="N19" s="84">
        <v>194588</v>
      </c>
      <c r="O19" s="84">
        <v>206885</v>
      </c>
      <c r="P19" s="84">
        <v>169760</v>
      </c>
      <c r="Q19" s="84">
        <v>164899</v>
      </c>
      <c r="R19" s="84">
        <v>0</v>
      </c>
      <c r="S19" s="84">
        <v>43873</v>
      </c>
      <c r="T19" s="84">
        <v>118549</v>
      </c>
      <c r="U19" s="84">
        <v>123634</v>
      </c>
    </row>
    <row r="20" spans="1:21" x14ac:dyDescent="0.2">
      <c r="A20" s="7" t="s">
        <v>4</v>
      </c>
      <c r="B20" s="84">
        <v>273219</v>
      </c>
      <c r="C20" s="84">
        <v>250014</v>
      </c>
      <c r="D20" s="84">
        <v>248626</v>
      </c>
      <c r="E20" s="84">
        <v>243989</v>
      </c>
      <c r="F20" s="84">
        <v>240930</v>
      </c>
      <c r="G20" s="84">
        <v>262149</v>
      </c>
      <c r="H20" s="84">
        <v>275856</v>
      </c>
      <c r="I20" s="84">
        <v>293137</v>
      </c>
      <c r="J20" s="84">
        <v>293656</v>
      </c>
      <c r="K20" s="84">
        <v>289667</v>
      </c>
      <c r="L20" s="84">
        <v>288692</v>
      </c>
      <c r="M20" s="84">
        <v>291003</v>
      </c>
      <c r="N20" s="84">
        <v>303903</v>
      </c>
      <c r="O20" s="84">
        <v>304327</v>
      </c>
      <c r="P20" s="84">
        <v>328812</v>
      </c>
      <c r="Q20" s="84">
        <v>339620</v>
      </c>
      <c r="R20" s="84">
        <v>58100</v>
      </c>
      <c r="S20" s="84">
        <v>114276</v>
      </c>
      <c r="T20" s="84">
        <v>314414</v>
      </c>
      <c r="U20" s="84">
        <v>334333</v>
      </c>
    </row>
    <row r="21" spans="1:21" s="49" customFormat="1" x14ac:dyDescent="0.2">
      <c r="A21" s="50" t="s">
        <v>0</v>
      </c>
      <c r="B21" s="94">
        <v>3152848.8888134109</v>
      </c>
      <c r="C21" s="94">
        <v>2809632.8671395672</v>
      </c>
      <c r="D21" s="94">
        <v>3091158.9911051868</v>
      </c>
      <c r="E21" s="94">
        <v>2850153.6682736785</v>
      </c>
      <c r="F21" s="94">
        <v>3205422.9617413548</v>
      </c>
      <c r="G21" s="94">
        <v>3382942.9338662894</v>
      </c>
      <c r="H21" s="94">
        <v>3574578.2467760118</v>
      </c>
      <c r="I21" s="94">
        <v>3710457.9373544343</v>
      </c>
      <c r="J21" s="94">
        <v>3573980.8540360583</v>
      </c>
      <c r="K21" s="94">
        <v>3416349.9842623537</v>
      </c>
      <c r="L21" s="94">
        <v>3845793.434996115</v>
      </c>
      <c r="M21" s="94">
        <v>3848228.6493451097</v>
      </c>
      <c r="N21" s="94">
        <v>3889572.0251051155</v>
      </c>
      <c r="O21" s="94">
        <v>3856724.1602621078</v>
      </c>
      <c r="P21" s="94">
        <v>3787637.7746376749</v>
      </c>
      <c r="Q21" s="94">
        <v>3996431.1416383102</v>
      </c>
      <c r="R21" s="94">
        <v>397006.48070146173</v>
      </c>
      <c r="S21" s="94">
        <v>852306.64991860942</v>
      </c>
      <c r="T21" s="94">
        <v>2593950.4386109589</v>
      </c>
      <c r="U21" s="94">
        <v>3120336.4478297592</v>
      </c>
    </row>
  </sheetData>
  <phoneticPr fontId="21" type="noConversion"/>
  <hyperlinks>
    <hyperlink ref="A2" location="Sommaire!A1" display="Retour au menu &quot;Exploitation des films&quot;" xr:uid="{00000000-0004-0000-2B00-000000000000}"/>
  </hyperlinks>
  <pageMargins left="0.78740157499999996" right="0.78740157499999996" top="0.984251969" bottom="0.984251969" header="0.4921259845" footer="0.492125984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U21"/>
  <sheetViews>
    <sheetView workbookViewId="0"/>
  </sheetViews>
  <sheetFormatPr baseColWidth="10" defaultColWidth="5.5703125" defaultRowHeight="12" x14ac:dyDescent="0.2"/>
  <cols>
    <col min="1" max="1" width="29.85546875" style="47" customWidth="1"/>
    <col min="2" max="2" width="6.42578125" style="47" bestFit="1" customWidth="1"/>
    <col min="3" max="3" width="5.42578125" style="48" bestFit="1" customWidth="1"/>
    <col min="4" max="4" width="6.42578125" style="48" bestFit="1" customWidth="1"/>
    <col min="5" max="5" width="5.42578125" style="48" bestFit="1" customWidth="1"/>
    <col min="6" max="16" width="6.42578125" style="48" bestFit="1" customWidth="1"/>
    <col min="17" max="17" width="6.42578125" style="47" bestFit="1" customWidth="1"/>
    <col min="18" max="18" width="5" style="47" bestFit="1" customWidth="1"/>
    <col min="19"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row>
    <row r="2" spans="1:21" s="40" customFormat="1" ht="12.75" x14ac:dyDescent="0.2">
      <c r="A2" s="38" t="s">
        <v>32</v>
      </c>
      <c r="B2" s="39"/>
      <c r="C2" s="39"/>
      <c r="D2" s="39"/>
      <c r="E2" s="39"/>
      <c r="F2" s="39"/>
      <c r="G2" s="39"/>
      <c r="H2" s="39"/>
      <c r="I2" s="39"/>
      <c r="J2" s="39"/>
      <c r="K2" s="39"/>
      <c r="L2" s="39"/>
      <c r="M2" s="39"/>
      <c r="N2" s="39"/>
      <c r="O2" s="39"/>
      <c r="P2" s="39"/>
      <c r="Q2" s="39"/>
      <c r="R2" s="39"/>
      <c r="S2" s="39"/>
      <c r="T2" s="39"/>
    </row>
    <row r="3" spans="1:21" s="36" customFormat="1" ht="12.75" x14ac:dyDescent="0.2">
      <c r="B3" s="37"/>
      <c r="C3" s="37"/>
      <c r="D3" s="37"/>
      <c r="E3" s="37"/>
      <c r="F3" s="37"/>
      <c r="G3" s="37"/>
      <c r="H3" s="37"/>
      <c r="I3" s="37"/>
      <c r="J3" s="37"/>
      <c r="K3" s="37"/>
      <c r="L3" s="37"/>
      <c r="M3" s="37"/>
      <c r="N3" s="37"/>
      <c r="O3" s="37"/>
      <c r="P3" s="37"/>
      <c r="Q3" s="37"/>
      <c r="R3" s="37"/>
      <c r="S3" s="37"/>
      <c r="T3" s="37"/>
    </row>
    <row r="4" spans="1:21" s="36" customFormat="1" ht="12.75" x14ac:dyDescent="0.2">
      <c r="B4" s="37"/>
      <c r="C4" s="37"/>
      <c r="D4" s="37"/>
      <c r="E4" s="37"/>
      <c r="F4" s="37"/>
      <c r="G4" s="37"/>
      <c r="H4" s="37"/>
      <c r="I4" s="37"/>
      <c r="J4" s="37"/>
      <c r="K4" s="37"/>
      <c r="L4" s="37"/>
      <c r="M4" s="37"/>
      <c r="N4" s="37"/>
      <c r="O4" s="37"/>
      <c r="P4" s="37"/>
      <c r="Q4" s="37"/>
      <c r="R4" s="37"/>
      <c r="S4" s="37"/>
      <c r="T4" s="37"/>
    </row>
    <row r="5" spans="1:21" ht="12.75" x14ac:dyDescent="0.2">
      <c r="A5" s="46" t="s">
        <v>107</v>
      </c>
    </row>
    <row r="6" spans="1:21" ht="3" customHeight="1" x14ac:dyDescent="0.2"/>
    <row r="7" spans="1:21" s="49" customFormat="1" x14ac:dyDescent="0.2">
      <c r="A7" s="11"/>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86">
        <v>13192512</v>
      </c>
      <c r="C8" s="86">
        <v>10500489</v>
      </c>
      <c r="D8" s="86">
        <v>11048208</v>
      </c>
      <c r="E8" s="86">
        <v>9550106</v>
      </c>
      <c r="F8" s="86">
        <v>10889884</v>
      </c>
      <c r="G8" s="86">
        <v>12468580</v>
      </c>
      <c r="H8" s="86">
        <v>13742089</v>
      </c>
      <c r="I8" s="86">
        <v>13979802</v>
      </c>
      <c r="J8" s="86">
        <v>12295229</v>
      </c>
      <c r="K8" s="86">
        <v>13032557</v>
      </c>
      <c r="L8" s="86">
        <v>13947236</v>
      </c>
      <c r="M8" s="86">
        <v>13635429</v>
      </c>
      <c r="N8" s="86">
        <v>14010627</v>
      </c>
      <c r="O8" s="86">
        <v>13014402</v>
      </c>
      <c r="P8" s="86">
        <v>12458239</v>
      </c>
      <c r="Q8" s="86">
        <v>12809977</v>
      </c>
      <c r="R8" s="86">
        <v>1084248</v>
      </c>
      <c r="S8" s="86">
        <v>2232217</v>
      </c>
      <c r="T8" s="86">
        <v>6751167</v>
      </c>
      <c r="U8" s="86">
        <v>9961514</v>
      </c>
    </row>
    <row r="9" spans="1:21" x14ac:dyDescent="0.2">
      <c r="A9" s="7" t="s">
        <v>73</v>
      </c>
      <c r="B9" s="86">
        <v>3054734</v>
      </c>
      <c r="C9" s="86">
        <v>2209477</v>
      </c>
      <c r="D9" s="86">
        <v>2307997</v>
      </c>
      <c r="E9" s="86">
        <v>1166753</v>
      </c>
      <c r="F9" s="86">
        <v>2718307</v>
      </c>
      <c r="G9" s="86">
        <v>3258608</v>
      </c>
      <c r="H9" s="86">
        <v>3295449</v>
      </c>
      <c r="I9" s="86">
        <v>3363615</v>
      </c>
      <c r="J9" s="86">
        <v>2215179</v>
      </c>
      <c r="K9" s="86">
        <v>1701549</v>
      </c>
      <c r="L9" s="86">
        <v>3395256</v>
      </c>
      <c r="M9" s="86">
        <v>3339365</v>
      </c>
      <c r="N9" s="86">
        <v>3479044</v>
      </c>
      <c r="O9" s="86">
        <v>2935190</v>
      </c>
      <c r="P9" s="86">
        <v>2720215</v>
      </c>
      <c r="Q9" s="86">
        <v>3331317</v>
      </c>
      <c r="R9" s="86">
        <v>0</v>
      </c>
      <c r="S9" s="86">
        <v>0</v>
      </c>
      <c r="T9" s="86">
        <v>454016</v>
      </c>
      <c r="U9" s="86">
        <v>1618473</v>
      </c>
    </row>
    <row r="10" spans="1:21" x14ac:dyDescent="0.2">
      <c r="A10" s="7" t="s">
        <v>1</v>
      </c>
      <c r="B10" s="86">
        <v>3032422</v>
      </c>
      <c r="C10" s="86">
        <v>2305192</v>
      </c>
      <c r="D10" s="86">
        <v>2919679</v>
      </c>
      <c r="E10" s="86">
        <v>3136691</v>
      </c>
      <c r="F10" s="86">
        <v>3022400</v>
      </c>
      <c r="G10" s="86">
        <v>3869904</v>
      </c>
      <c r="H10" s="86">
        <v>4500944</v>
      </c>
      <c r="I10" s="86">
        <v>4696519</v>
      </c>
      <c r="J10" s="86">
        <v>4515493</v>
      </c>
      <c r="K10" s="86">
        <v>3692242</v>
      </c>
      <c r="L10" s="86">
        <v>4455539</v>
      </c>
      <c r="M10" s="86">
        <v>4879159</v>
      </c>
      <c r="N10" s="86">
        <v>4924079</v>
      </c>
      <c r="O10" s="86">
        <v>4887327</v>
      </c>
      <c r="P10" s="86">
        <v>4572780</v>
      </c>
      <c r="Q10" s="86">
        <v>4345363</v>
      </c>
      <c r="R10" s="86">
        <v>0</v>
      </c>
      <c r="S10" s="86">
        <v>533489</v>
      </c>
      <c r="T10" s="86">
        <v>1573686</v>
      </c>
      <c r="U10" s="86">
        <v>3117906</v>
      </c>
    </row>
    <row r="11" spans="1:21" x14ac:dyDescent="0.2">
      <c r="A11" s="7" t="s">
        <v>74</v>
      </c>
      <c r="B11" s="86">
        <v>2962067</v>
      </c>
      <c r="C11" s="86">
        <v>1993947</v>
      </c>
      <c r="D11" s="86">
        <v>3083209</v>
      </c>
      <c r="E11" s="86">
        <v>2031812</v>
      </c>
      <c r="F11" s="86">
        <v>2967627</v>
      </c>
      <c r="G11" s="86">
        <v>3128058</v>
      </c>
      <c r="H11" s="86">
        <v>3181455</v>
      </c>
      <c r="I11" s="86">
        <v>3792171</v>
      </c>
      <c r="J11" s="86">
        <v>3135104</v>
      </c>
      <c r="K11" s="86">
        <v>2515204</v>
      </c>
      <c r="L11" s="86">
        <v>3748579</v>
      </c>
      <c r="M11" s="86">
        <v>3654774</v>
      </c>
      <c r="N11" s="86">
        <v>3793559</v>
      </c>
      <c r="O11" s="86">
        <v>3743528</v>
      </c>
      <c r="P11" s="86">
        <v>3139860</v>
      </c>
      <c r="Q11" s="86">
        <v>3961563</v>
      </c>
      <c r="R11" s="86">
        <v>0</v>
      </c>
      <c r="S11" s="86">
        <v>756688</v>
      </c>
      <c r="T11" s="86">
        <v>2249905</v>
      </c>
      <c r="U11" s="86">
        <v>2483406</v>
      </c>
    </row>
    <row r="12" spans="1:21" x14ac:dyDescent="0.2">
      <c r="A12" s="7" t="s">
        <v>5</v>
      </c>
      <c r="B12" s="86">
        <v>0</v>
      </c>
      <c r="C12" s="86">
        <v>0</v>
      </c>
      <c r="D12" s="86">
        <v>0</v>
      </c>
      <c r="E12" s="86">
        <v>0</v>
      </c>
      <c r="F12" s="86">
        <v>0</v>
      </c>
      <c r="G12" s="86">
        <v>0</v>
      </c>
      <c r="H12" s="86">
        <v>0</v>
      </c>
      <c r="I12" s="86">
        <v>0</v>
      </c>
      <c r="J12" s="86">
        <v>0</v>
      </c>
      <c r="K12" s="86">
        <v>0</v>
      </c>
      <c r="L12" s="86">
        <v>0</v>
      </c>
      <c r="M12" s="86">
        <v>0</v>
      </c>
      <c r="N12" s="86">
        <v>0</v>
      </c>
      <c r="O12" s="86">
        <v>0</v>
      </c>
      <c r="P12" s="86">
        <v>0</v>
      </c>
      <c r="Q12" s="86">
        <v>0</v>
      </c>
      <c r="R12" s="86">
        <v>0</v>
      </c>
      <c r="S12" s="86">
        <v>0</v>
      </c>
      <c r="T12" s="86">
        <v>0</v>
      </c>
      <c r="U12" s="86">
        <v>0</v>
      </c>
    </row>
    <row r="13" spans="1:21" x14ac:dyDescent="0.2">
      <c r="A13" s="7" t="s">
        <v>77</v>
      </c>
      <c r="B13" s="86">
        <v>8969166</v>
      </c>
      <c r="C13" s="86">
        <v>8172911</v>
      </c>
      <c r="D13" s="86">
        <v>8696544</v>
      </c>
      <c r="E13" s="86">
        <v>8734211</v>
      </c>
      <c r="F13" s="86">
        <v>9183897</v>
      </c>
      <c r="G13" s="86">
        <v>9694627</v>
      </c>
      <c r="H13" s="86">
        <v>9624864</v>
      </c>
      <c r="I13" s="86">
        <v>10449252</v>
      </c>
      <c r="J13" s="86">
        <v>9544233</v>
      </c>
      <c r="K13" s="86">
        <v>8891044</v>
      </c>
      <c r="L13" s="86">
        <v>9416147</v>
      </c>
      <c r="M13" s="86">
        <v>8749886</v>
      </c>
      <c r="N13" s="86">
        <v>9290233</v>
      </c>
      <c r="O13" s="86">
        <v>8681033</v>
      </c>
      <c r="P13" s="86">
        <v>7619314</v>
      </c>
      <c r="Q13" s="86">
        <v>8867849</v>
      </c>
      <c r="R13" s="86">
        <v>0</v>
      </c>
      <c r="S13" s="86">
        <v>558322</v>
      </c>
      <c r="T13" s="86">
        <v>3062631</v>
      </c>
      <c r="U13" s="86">
        <v>5091878</v>
      </c>
    </row>
    <row r="14" spans="1:21" x14ac:dyDescent="0.2">
      <c r="A14" s="7" t="s">
        <v>78</v>
      </c>
      <c r="B14" s="86">
        <v>8223957</v>
      </c>
      <c r="C14" s="86">
        <v>6241617</v>
      </c>
      <c r="D14" s="86">
        <v>7559514</v>
      </c>
      <c r="E14" s="86">
        <v>6240879</v>
      </c>
      <c r="F14" s="86">
        <v>9348204</v>
      </c>
      <c r="G14" s="86">
        <v>9277371</v>
      </c>
      <c r="H14" s="86">
        <v>9913793</v>
      </c>
      <c r="I14" s="86">
        <v>10772834</v>
      </c>
      <c r="J14" s="86">
        <v>10006321</v>
      </c>
      <c r="K14" s="86">
        <v>7809688</v>
      </c>
      <c r="L14" s="86">
        <v>9433356</v>
      </c>
      <c r="M14" s="86">
        <v>9728190</v>
      </c>
      <c r="N14" s="86">
        <v>9784073</v>
      </c>
      <c r="O14" s="86">
        <v>9443624</v>
      </c>
      <c r="P14" s="86">
        <v>8673881</v>
      </c>
      <c r="Q14" s="86">
        <v>9184443</v>
      </c>
      <c r="R14" s="86">
        <v>527344</v>
      </c>
      <c r="S14" s="86">
        <v>1288283</v>
      </c>
      <c r="T14" s="86">
        <v>2877993</v>
      </c>
      <c r="U14" s="86">
        <v>4896887</v>
      </c>
    </row>
    <row r="15" spans="1:21" x14ac:dyDescent="0.2">
      <c r="A15" s="7" t="s">
        <v>2</v>
      </c>
      <c r="B15" s="86">
        <v>42786165.640137136</v>
      </c>
      <c r="C15" s="86">
        <v>37828240.162798882</v>
      </c>
      <c r="D15" s="86">
        <v>41434742.356085792</v>
      </c>
      <c r="E15" s="86">
        <v>37012859.861935079</v>
      </c>
      <c r="F15" s="86">
        <v>40141371.579020455</v>
      </c>
      <c r="G15" s="86">
        <v>43605291.897346124</v>
      </c>
      <c r="H15" s="86">
        <v>44465967.713971004</v>
      </c>
      <c r="I15" s="86">
        <v>45412274.066728964</v>
      </c>
      <c r="J15" s="86">
        <v>43694293.597360387</v>
      </c>
      <c r="K15" s="86">
        <v>39425582.454673246</v>
      </c>
      <c r="L15" s="86">
        <v>41685671.333525956</v>
      </c>
      <c r="M15" s="86">
        <v>38369776.023318991</v>
      </c>
      <c r="N15" s="86">
        <v>38526625.61322102</v>
      </c>
      <c r="O15" s="86">
        <v>37683403.995064199</v>
      </c>
      <c r="P15" s="86">
        <v>34758724.799345456</v>
      </c>
      <c r="Q15" s="86">
        <v>38363424.703757688</v>
      </c>
      <c r="R15" s="86">
        <v>4035856.8329221793</v>
      </c>
      <c r="S15" s="86">
        <v>9188122.192199979</v>
      </c>
      <c r="T15" s="86">
        <v>21613564.555927463</v>
      </c>
      <c r="U15" s="86">
        <v>27480928.162853502</v>
      </c>
    </row>
    <row r="16" spans="1:21" x14ac:dyDescent="0.2">
      <c r="A16" s="7" t="s">
        <v>75</v>
      </c>
      <c r="B16" s="86">
        <v>4787749</v>
      </c>
      <c r="C16" s="86">
        <v>3811520</v>
      </c>
      <c r="D16" s="86">
        <v>3889346</v>
      </c>
      <c r="E16" s="86">
        <v>3596827</v>
      </c>
      <c r="F16" s="86">
        <v>3907397</v>
      </c>
      <c r="G16" s="86">
        <v>4161681</v>
      </c>
      <c r="H16" s="86">
        <v>5220808</v>
      </c>
      <c r="I16" s="86">
        <v>5612989</v>
      </c>
      <c r="J16" s="86">
        <v>4708234</v>
      </c>
      <c r="K16" s="86">
        <v>4678679</v>
      </c>
      <c r="L16" s="86">
        <v>4995202</v>
      </c>
      <c r="M16" s="86">
        <v>4923680</v>
      </c>
      <c r="N16" s="86">
        <v>4527576</v>
      </c>
      <c r="O16" s="86">
        <v>4299588</v>
      </c>
      <c r="P16" s="86">
        <v>3975073</v>
      </c>
      <c r="Q16" s="86">
        <v>4011149</v>
      </c>
      <c r="R16" s="86">
        <v>0</v>
      </c>
      <c r="S16" s="86">
        <v>496915</v>
      </c>
      <c r="T16" s="86">
        <v>1610836</v>
      </c>
      <c r="U16" s="86">
        <v>2867774</v>
      </c>
    </row>
    <row r="17" spans="1:21" x14ac:dyDescent="0.2">
      <c r="A17" s="7" t="s">
        <v>79</v>
      </c>
      <c r="B17" s="86">
        <v>6919107</v>
      </c>
      <c r="C17" s="86">
        <v>5293459</v>
      </c>
      <c r="D17" s="86">
        <v>5736953</v>
      </c>
      <c r="E17" s="86">
        <v>4899750</v>
      </c>
      <c r="F17" s="86">
        <v>5571140</v>
      </c>
      <c r="G17" s="86">
        <v>7264069</v>
      </c>
      <c r="H17" s="86">
        <v>7983783</v>
      </c>
      <c r="I17" s="86">
        <v>8068021</v>
      </c>
      <c r="J17" s="86">
        <v>6826528</v>
      </c>
      <c r="K17" s="86">
        <v>6099058</v>
      </c>
      <c r="L17" s="86">
        <v>6791954</v>
      </c>
      <c r="M17" s="86">
        <v>6159885</v>
      </c>
      <c r="N17" s="86">
        <v>5888482</v>
      </c>
      <c r="O17" s="86">
        <v>5672488</v>
      </c>
      <c r="P17" s="86">
        <v>4984681</v>
      </c>
      <c r="Q17" s="86">
        <v>5539972</v>
      </c>
      <c r="R17" s="86">
        <v>641220</v>
      </c>
      <c r="S17" s="86">
        <v>1025445</v>
      </c>
      <c r="T17" s="86">
        <v>3187975</v>
      </c>
      <c r="U17" s="86">
        <v>3716557</v>
      </c>
    </row>
    <row r="18" spans="1:21" x14ac:dyDescent="0.2">
      <c r="A18" s="7" t="s">
        <v>80</v>
      </c>
      <c r="B18" s="86">
        <v>7988199</v>
      </c>
      <c r="C18" s="86">
        <v>7357287</v>
      </c>
      <c r="D18" s="86">
        <v>8049310</v>
      </c>
      <c r="E18" s="86">
        <v>8123777</v>
      </c>
      <c r="F18" s="86">
        <v>8244473</v>
      </c>
      <c r="G18" s="86">
        <v>9150191</v>
      </c>
      <c r="H18" s="86">
        <v>9525019</v>
      </c>
      <c r="I18" s="86">
        <v>9562129</v>
      </c>
      <c r="J18" s="86">
        <v>8426783</v>
      </c>
      <c r="K18" s="86">
        <v>8425444</v>
      </c>
      <c r="L18" s="86">
        <v>8871423</v>
      </c>
      <c r="M18" s="86">
        <v>9097627</v>
      </c>
      <c r="N18" s="86">
        <v>9252217</v>
      </c>
      <c r="O18" s="86">
        <v>8343750</v>
      </c>
      <c r="P18" s="86">
        <v>7336922</v>
      </c>
      <c r="Q18" s="86">
        <v>7894497</v>
      </c>
      <c r="R18" s="86">
        <v>969919</v>
      </c>
      <c r="S18" s="86">
        <v>2115139</v>
      </c>
      <c r="T18" s="86">
        <v>4855688</v>
      </c>
      <c r="U18" s="86">
        <v>5757803</v>
      </c>
    </row>
    <row r="19" spans="1:21" x14ac:dyDescent="0.2">
      <c r="A19" s="7" t="s">
        <v>3</v>
      </c>
      <c r="B19" s="86">
        <v>5012530</v>
      </c>
      <c r="C19" s="86">
        <v>4049533</v>
      </c>
      <c r="D19" s="86">
        <v>5203789</v>
      </c>
      <c r="E19" s="86">
        <v>3972246</v>
      </c>
      <c r="F19" s="86">
        <v>4711541</v>
      </c>
      <c r="G19" s="86">
        <v>4990796</v>
      </c>
      <c r="H19" s="86">
        <v>6195687</v>
      </c>
      <c r="I19" s="86">
        <v>6844223</v>
      </c>
      <c r="J19" s="86">
        <v>5468188</v>
      </c>
      <c r="K19" s="86">
        <v>4621647</v>
      </c>
      <c r="L19" s="86">
        <v>6357640</v>
      </c>
      <c r="M19" s="86">
        <v>6165988</v>
      </c>
      <c r="N19" s="86">
        <v>5617795</v>
      </c>
      <c r="O19" s="86">
        <v>5943510</v>
      </c>
      <c r="P19" s="86">
        <v>4726155</v>
      </c>
      <c r="Q19" s="86">
        <v>4909447</v>
      </c>
      <c r="R19" s="86">
        <v>0</v>
      </c>
      <c r="S19" s="86">
        <v>989411</v>
      </c>
      <c r="T19" s="86">
        <v>2747908</v>
      </c>
      <c r="U19" s="86">
        <v>3255985</v>
      </c>
    </row>
    <row r="20" spans="1:21" x14ac:dyDescent="0.2">
      <c r="A20" s="7" t="s">
        <v>4</v>
      </c>
      <c r="B20" s="86">
        <v>10055134</v>
      </c>
      <c r="C20" s="86">
        <v>8483620</v>
      </c>
      <c r="D20" s="86">
        <v>8610961</v>
      </c>
      <c r="E20" s="86">
        <v>8203744</v>
      </c>
      <c r="F20" s="86">
        <v>8700871</v>
      </c>
      <c r="G20" s="86">
        <v>9784080</v>
      </c>
      <c r="H20" s="86">
        <v>10996628</v>
      </c>
      <c r="I20" s="86">
        <v>11221905</v>
      </c>
      <c r="J20" s="86">
        <v>10670993</v>
      </c>
      <c r="K20" s="86">
        <v>10112503</v>
      </c>
      <c r="L20" s="86">
        <v>10635667</v>
      </c>
      <c r="M20" s="86">
        <v>10135750</v>
      </c>
      <c r="N20" s="86">
        <v>10437144</v>
      </c>
      <c r="O20" s="86">
        <v>10117890</v>
      </c>
      <c r="P20" s="86">
        <v>10092166</v>
      </c>
      <c r="Q20" s="86">
        <v>10677739</v>
      </c>
      <c r="R20" s="86">
        <v>985427</v>
      </c>
      <c r="S20" s="86">
        <v>3002779</v>
      </c>
      <c r="T20" s="86">
        <v>6964230</v>
      </c>
      <c r="U20" s="86">
        <v>8727834</v>
      </c>
    </row>
    <row r="21" spans="1:21" s="49" customFormat="1" x14ac:dyDescent="0.2">
      <c r="A21" s="50" t="s">
        <v>0</v>
      </c>
      <c r="B21" s="95">
        <v>116983742.64013714</v>
      </c>
      <c r="C21" s="95">
        <v>98247292.162798882</v>
      </c>
      <c r="D21" s="95">
        <v>108540252.35608579</v>
      </c>
      <c r="E21" s="95">
        <v>96669655.861935079</v>
      </c>
      <c r="F21" s="95">
        <v>109407112.57902046</v>
      </c>
      <c r="G21" s="95">
        <v>120653256.89734612</v>
      </c>
      <c r="H21" s="95">
        <v>128646486.713971</v>
      </c>
      <c r="I21" s="95">
        <v>133775734.06672896</v>
      </c>
      <c r="J21" s="95">
        <v>121506578.59736039</v>
      </c>
      <c r="K21" s="95">
        <v>111005197.45467325</v>
      </c>
      <c r="L21" s="95">
        <v>123733670.33352596</v>
      </c>
      <c r="M21" s="95">
        <v>118839509.02331899</v>
      </c>
      <c r="N21" s="95">
        <v>119531454.61322102</v>
      </c>
      <c r="O21" s="95">
        <v>114765733.9950642</v>
      </c>
      <c r="P21" s="95">
        <v>105058010.79934546</v>
      </c>
      <c r="Q21" s="95">
        <v>113896740.70375769</v>
      </c>
      <c r="R21" s="95">
        <v>8244014.8329221793</v>
      </c>
      <c r="S21" s="95">
        <v>22186810.192199979</v>
      </c>
      <c r="T21" s="95">
        <v>57949599.555927463</v>
      </c>
      <c r="U21" s="95">
        <v>78976945.162853509</v>
      </c>
    </row>
  </sheetData>
  <phoneticPr fontId="21" type="noConversion"/>
  <hyperlinks>
    <hyperlink ref="A2" location="Sommaire!A1" display="Retour au menu &quot;Exploitation des films&quot;" xr:uid="{00000000-0004-0000-2C00-000000000000}"/>
  </hyperlinks>
  <pageMargins left="0.78740157499999996" right="0.78740157499999996" top="0.984251969" bottom="0.984251969" header="0.4921259845" footer="0.492125984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U21"/>
  <sheetViews>
    <sheetView workbookViewId="0"/>
  </sheetViews>
  <sheetFormatPr baseColWidth="10" defaultColWidth="5.5703125" defaultRowHeight="12" x14ac:dyDescent="0.2"/>
  <cols>
    <col min="1" max="1" width="29.85546875" style="47" customWidth="1"/>
    <col min="2" max="2" width="6.42578125" style="47" bestFit="1" customWidth="1"/>
    <col min="3" max="16" width="6.42578125" style="48" bestFit="1" customWidth="1"/>
    <col min="17" max="17" width="6.42578125" style="47" bestFit="1" customWidth="1"/>
    <col min="18" max="18" width="5.5703125" style="47"/>
    <col min="19" max="20" width="6.42578125" style="47" bestFit="1" customWidth="1"/>
    <col min="21" max="21" width="6.140625" style="47" customWidth="1"/>
    <col min="22"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row>
    <row r="2" spans="1:21" s="40" customFormat="1" ht="12.75" x14ac:dyDescent="0.2">
      <c r="A2" s="38" t="s">
        <v>32</v>
      </c>
      <c r="B2" s="39"/>
      <c r="C2" s="39"/>
      <c r="D2" s="39"/>
      <c r="E2" s="39"/>
      <c r="F2" s="39"/>
      <c r="G2" s="39"/>
      <c r="H2" s="39"/>
      <c r="I2" s="39"/>
      <c r="J2" s="39"/>
      <c r="K2" s="39"/>
      <c r="L2" s="39"/>
      <c r="M2" s="39"/>
      <c r="N2" s="39"/>
      <c r="O2" s="39"/>
      <c r="P2" s="39"/>
      <c r="Q2" s="39"/>
      <c r="R2" s="39"/>
      <c r="S2" s="39"/>
      <c r="T2" s="39"/>
    </row>
    <row r="3" spans="1:21" s="36" customFormat="1" ht="12.75" x14ac:dyDescent="0.2">
      <c r="B3" s="37"/>
      <c r="C3" s="37"/>
      <c r="D3" s="37"/>
      <c r="E3" s="37"/>
      <c r="F3" s="37"/>
      <c r="G3" s="37"/>
      <c r="H3" s="37"/>
      <c r="I3" s="37"/>
      <c r="J3" s="37"/>
      <c r="K3" s="37"/>
      <c r="L3" s="37"/>
      <c r="M3" s="37"/>
      <c r="N3" s="37"/>
      <c r="O3" s="37"/>
      <c r="P3" s="37"/>
      <c r="Q3" s="37"/>
      <c r="R3" s="37"/>
      <c r="S3" s="37"/>
      <c r="T3" s="37"/>
    </row>
    <row r="4" spans="1:21" s="36" customFormat="1" ht="12.75" x14ac:dyDescent="0.2">
      <c r="B4" s="37"/>
      <c r="C4" s="37"/>
      <c r="D4" s="37"/>
      <c r="E4" s="37"/>
      <c r="F4" s="37"/>
      <c r="G4" s="37"/>
      <c r="H4" s="37"/>
      <c r="I4" s="37"/>
      <c r="J4" s="37"/>
      <c r="K4" s="37"/>
      <c r="L4" s="37"/>
      <c r="M4" s="37"/>
      <c r="N4" s="37"/>
      <c r="O4" s="37"/>
      <c r="P4" s="37"/>
      <c r="Q4" s="37"/>
      <c r="R4" s="37"/>
      <c r="S4" s="37"/>
      <c r="T4" s="37"/>
    </row>
    <row r="5" spans="1:21" ht="12.75" x14ac:dyDescent="0.2">
      <c r="A5" s="46" t="s">
        <v>106</v>
      </c>
    </row>
    <row r="6" spans="1:21" ht="3" customHeight="1" x14ac:dyDescent="0.2"/>
    <row r="7" spans="1:21" s="49" customFormat="1" x14ac:dyDescent="0.2">
      <c r="A7" s="11"/>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86">
        <v>81618766</v>
      </c>
      <c r="C8" s="86">
        <v>66616179</v>
      </c>
      <c r="D8" s="86">
        <v>71343793</v>
      </c>
      <c r="E8" s="86">
        <v>62095510</v>
      </c>
      <c r="F8" s="86">
        <v>71154904</v>
      </c>
      <c r="G8" s="86">
        <v>83685814</v>
      </c>
      <c r="H8" s="86">
        <v>96022704</v>
      </c>
      <c r="I8" s="86">
        <v>96952516</v>
      </c>
      <c r="J8" s="86">
        <v>86993938</v>
      </c>
      <c r="K8" s="86">
        <v>92600568</v>
      </c>
      <c r="L8" s="86">
        <v>98091571</v>
      </c>
      <c r="M8" s="86">
        <v>97406134</v>
      </c>
      <c r="N8" s="86">
        <v>100984591</v>
      </c>
      <c r="O8" s="86">
        <v>95474099</v>
      </c>
      <c r="P8" s="86">
        <v>91830600</v>
      </c>
      <c r="Q8" s="86">
        <v>97381951</v>
      </c>
      <c r="R8" s="86">
        <v>8126562</v>
      </c>
      <c r="S8" s="86">
        <v>18360378</v>
      </c>
      <c r="T8" s="86">
        <v>56016871</v>
      </c>
      <c r="U8" s="86">
        <v>86320733</v>
      </c>
    </row>
    <row r="9" spans="1:21" x14ac:dyDescent="0.2">
      <c r="A9" s="7" t="s">
        <v>73</v>
      </c>
      <c r="B9" s="86">
        <v>17914487</v>
      </c>
      <c r="C9" s="86">
        <v>13063654</v>
      </c>
      <c r="D9" s="86">
        <v>13783879</v>
      </c>
      <c r="E9" s="86">
        <v>7112045</v>
      </c>
      <c r="F9" s="86">
        <v>16234263</v>
      </c>
      <c r="G9" s="86">
        <v>19589142</v>
      </c>
      <c r="H9" s="86">
        <v>20611774</v>
      </c>
      <c r="I9" s="86">
        <v>20697484</v>
      </c>
      <c r="J9" s="86">
        <v>13985795</v>
      </c>
      <c r="K9" s="86">
        <v>10789168</v>
      </c>
      <c r="L9" s="86">
        <v>21063669</v>
      </c>
      <c r="M9" s="86">
        <v>21223412</v>
      </c>
      <c r="N9" s="86">
        <v>22379220</v>
      </c>
      <c r="O9" s="86">
        <v>19257019</v>
      </c>
      <c r="P9" s="86">
        <v>18071906</v>
      </c>
      <c r="Q9" s="86">
        <v>22388426</v>
      </c>
      <c r="R9" s="86">
        <v>0</v>
      </c>
      <c r="S9" s="86">
        <v>0</v>
      </c>
      <c r="T9" s="86">
        <v>3829141</v>
      </c>
      <c r="U9" s="86">
        <v>12154034</v>
      </c>
    </row>
    <row r="10" spans="1:21" x14ac:dyDescent="0.2">
      <c r="A10" s="7" t="s">
        <v>1</v>
      </c>
      <c r="B10" s="86">
        <v>17538419</v>
      </c>
      <c r="C10" s="86">
        <v>13546766</v>
      </c>
      <c r="D10" s="86">
        <v>17434531</v>
      </c>
      <c r="E10" s="86">
        <v>18959483</v>
      </c>
      <c r="F10" s="86">
        <v>18542439</v>
      </c>
      <c r="G10" s="86">
        <v>24808169</v>
      </c>
      <c r="H10" s="86">
        <v>28741019</v>
      </c>
      <c r="I10" s="86">
        <v>30001375</v>
      </c>
      <c r="J10" s="86">
        <v>28935423</v>
      </c>
      <c r="K10" s="86">
        <v>24498053</v>
      </c>
      <c r="L10" s="86">
        <v>28981808</v>
      </c>
      <c r="M10" s="86">
        <v>32683266</v>
      </c>
      <c r="N10" s="86">
        <v>33092620</v>
      </c>
      <c r="O10" s="86">
        <v>33633167</v>
      </c>
      <c r="P10" s="86">
        <v>31789165</v>
      </c>
      <c r="Q10" s="86">
        <v>31817528</v>
      </c>
      <c r="R10" s="86">
        <v>0</v>
      </c>
      <c r="S10" s="86">
        <v>4395036</v>
      </c>
      <c r="T10" s="86">
        <v>13601621</v>
      </c>
      <c r="U10" s="86">
        <v>26093571</v>
      </c>
    </row>
    <row r="11" spans="1:21" x14ac:dyDescent="0.2">
      <c r="A11" s="7" t="s">
        <v>74</v>
      </c>
      <c r="B11" s="86">
        <v>17385175</v>
      </c>
      <c r="C11" s="86">
        <v>11751805</v>
      </c>
      <c r="D11" s="86">
        <v>18115959</v>
      </c>
      <c r="E11" s="86">
        <v>12113769</v>
      </c>
      <c r="F11" s="86">
        <v>16932704</v>
      </c>
      <c r="G11" s="86">
        <v>19075991</v>
      </c>
      <c r="H11" s="86">
        <v>20532779</v>
      </c>
      <c r="I11" s="86">
        <v>24712541</v>
      </c>
      <c r="J11" s="86">
        <v>19956926</v>
      </c>
      <c r="K11" s="86">
        <v>16939147</v>
      </c>
      <c r="L11" s="86">
        <v>25175381</v>
      </c>
      <c r="M11" s="86">
        <v>25449433</v>
      </c>
      <c r="N11" s="86">
        <v>26237006</v>
      </c>
      <c r="O11" s="86">
        <v>26452488</v>
      </c>
      <c r="P11" s="86">
        <v>22145858</v>
      </c>
      <c r="Q11" s="86">
        <v>29130771</v>
      </c>
      <c r="R11" s="86">
        <v>0</v>
      </c>
      <c r="S11" s="86">
        <v>5510722</v>
      </c>
      <c r="T11" s="86">
        <v>17896230</v>
      </c>
      <c r="U11" s="86">
        <v>20487850</v>
      </c>
    </row>
    <row r="12" spans="1:21" x14ac:dyDescent="0.2">
      <c r="A12" s="7" t="s">
        <v>5</v>
      </c>
      <c r="B12" s="86">
        <v>0</v>
      </c>
      <c r="C12" s="86">
        <v>0</v>
      </c>
      <c r="D12" s="86">
        <v>0</v>
      </c>
      <c r="E12" s="86">
        <v>0</v>
      </c>
      <c r="F12" s="86">
        <v>0</v>
      </c>
      <c r="G12" s="86">
        <v>0</v>
      </c>
      <c r="H12" s="86">
        <v>0</v>
      </c>
      <c r="I12" s="86">
        <v>0</v>
      </c>
      <c r="J12" s="86">
        <v>0</v>
      </c>
      <c r="K12" s="86">
        <v>0</v>
      </c>
      <c r="L12" s="86">
        <v>0</v>
      </c>
      <c r="M12" s="86">
        <v>0</v>
      </c>
      <c r="N12" s="86">
        <v>0</v>
      </c>
      <c r="O12" s="86">
        <v>0</v>
      </c>
      <c r="P12" s="86">
        <v>0</v>
      </c>
      <c r="Q12" s="86">
        <v>0</v>
      </c>
      <c r="R12" s="86">
        <v>0</v>
      </c>
      <c r="S12" s="86">
        <v>0</v>
      </c>
      <c r="T12" s="86">
        <v>0</v>
      </c>
      <c r="U12" s="86">
        <v>0</v>
      </c>
    </row>
    <row r="13" spans="1:21" x14ac:dyDescent="0.2">
      <c r="A13" s="7" t="s">
        <v>77</v>
      </c>
      <c r="B13" s="86">
        <v>53717602</v>
      </c>
      <c r="C13" s="86">
        <v>49036896</v>
      </c>
      <c r="D13" s="86">
        <v>53012034</v>
      </c>
      <c r="E13" s="86">
        <v>53364019</v>
      </c>
      <c r="F13" s="86">
        <v>56392630</v>
      </c>
      <c r="G13" s="86">
        <v>61748160</v>
      </c>
      <c r="H13" s="86">
        <v>63642530</v>
      </c>
      <c r="I13" s="86">
        <v>68452594</v>
      </c>
      <c r="J13" s="86">
        <v>63339258</v>
      </c>
      <c r="K13" s="86">
        <v>59405149</v>
      </c>
      <c r="L13" s="86">
        <v>61982012</v>
      </c>
      <c r="M13" s="86">
        <v>59335768</v>
      </c>
      <c r="N13" s="86">
        <v>63285051</v>
      </c>
      <c r="O13" s="86">
        <v>60821292</v>
      </c>
      <c r="P13" s="86">
        <v>54104009</v>
      </c>
      <c r="Q13" s="86">
        <v>64311824</v>
      </c>
      <c r="R13" s="86">
        <v>0</v>
      </c>
      <c r="S13" s="86">
        <v>4042203</v>
      </c>
      <c r="T13" s="86">
        <v>23921303</v>
      </c>
      <c r="U13" s="86">
        <v>41081911</v>
      </c>
    </row>
    <row r="14" spans="1:21" x14ac:dyDescent="0.2">
      <c r="A14" s="7" t="s">
        <v>78</v>
      </c>
      <c r="B14" s="86">
        <v>49783637</v>
      </c>
      <c r="C14" s="86">
        <v>38181468</v>
      </c>
      <c r="D14" s="86">
        <v>47000797</v>
      </c>
      <c r="E14" s="86">
        <v>39479223</v>
      </c>
      <c r="F14" s="86">
        <v>59416348</v>
      </c>
      <c r="G14" s="86">
        <v>61254835</v>
      </c>
      <c r="H14" s="86">
        <v>67431482</v>
      </c>
      <c r="I14" s="86">
        <v>71056544</v>
      </c>
      <c r="J14" s="86">
        <v>67256603</v>
      </c>
      <c r="K14" s="86">
        <v>52886160</v>
      </c>
      <c r="L14" s="86">
        <v>62794774</v>
      </c>
      <c r="M14" s="86">
        <v>66232053</v>
      </c>
      <c r="N14" s="86">
        <v>67104627</v>
      </c>
      <c r="O14" s="86">
        <v>65777614</v>
      </c>
      <c r="P14" s="86">
        <v>62440436</v>
      </c>
      <c r="Q14" s="86">
        <v>67156714</v>
      </c>
      <c r="R14" s="86">
        <v>4114394</v>
      </c>
      <c r="S14" s="86">
        <v>10237773</v>
      </c>
      <c r="T14" s="86">
        <v>23325306</v>
      </c>
      <c r="U14" s="86">
        <v>40850167</v>
      </c>
    </row>
    <row r="15" spans="1:21" x14ac:dyDescent="0.2">
      <c r="A15" s="7" t="s">
        <v>2</v>
      </c>
      <c r="B15" s="86">
        <v>278179000.49685502</v>
      </c>
      <c r="C15" s="86">
        <v>247400734.68847167</v>
      </c>
      <c r="D15" s="86">
        <v>272055958.85972524</v>
      </c>
      <c r="E15" s="86">
        <v>243513013.00270578</v>
      </c>
      <c r="F15" s="86">
        <v>262455619.18203178</v>
      </c>
      <c r="G15" s="86">
        <v>289103046.59280813</v>
      </c>
      <c r="H15" s="86">
        <v>299905944.68234378</v>
      </c>
      <c r="I15" s="86">
        <v>305404230.32780683</v>
      </c>
      <c r="J15" s="86">
        <v>300124856.29751468</v>
      </c>
      <c r="K15" s="86">
        <v>274455395.53601015</v>
      </c>
      <c r="L15" s="86">
        <v>289290072.2358706</v>
      </c>
      <c r="M15" s="86">
        <v>270758199.04498631</v>
      </c>
      <c r="N15" s="86">
        <v>274709796.35411716</v>
      </c>
      <c r="O15" s="86">
        <v>273937657.8075192</v>
      </c>
      <c r="P15" s="86">
        <v>256515886.8514609</v>
      </c>
      <c r="Q15" s="86">
        <v>291542444.55123955</v>
      </c>
      <c r="R15" s="86">
        <v>28791068.55564294</v>
      </c>
      <c r="S15" s="86">
        <v>72519542.451714694</v>
      </c>
      <c r="T15" s="86">
        <v>177916007.15141177</v>
      </c>
      <c r="U15" s="86">
        <v>234465358.42186451</v>
      </c>
    </row>
    <row r="16" spans="1:21" x14ac:dyDescent="0.2">
      <c r="A16" s="7" t="s">
        <v>75</v>
      </c>
      <c r="B16" s="86">
        <v>28344282</v>
      </c>
      <c r="C16" s="86">
        <v>23548618</v>
      </c>
      <c r="D16" s="86">
        <v>23786797</v>
      </c>
      <c r="E16" s="86">
        <v>22089650</v>
      </c>
      <c r="F16" s="86">
        <v>23285892</v>
      </c>
      <c r="G16" s="86">
        <v>23434069</v>
      </c>
      <c r="H16" s="86">
        <v>30602882</v>
      </c>
      <c r="I16" s="86">
        <v>32890975</v>
      </c>
      <c r="J16" s="86">
        <v>29026706</v>
      </c>
      <c r="K16" s="86">
        <v>29703695</v>
      </c>
      <c r="L16" s="86">
        <v>32756660</v>
      </c>
      <c r="M16" s="86">
        <v>33281230</v>
      </c>
      <c r="N16" s="86">
        <v>31844247</v>
      </c>
      <c r="O16" s="86">
        <v>30713815</v>
      </c>
      <c r="P16" s="86">
        <v>29580891</v>
      </c>
      <c r="Q16" s="86">
        <v>30695744</v>
      </c>
      <c r="R16" s="86">
        <v>0</v>
      </c>
      <c r="S16" s="86">
        <v>4168825</v>
      </c>
      <c r="T16" s="86">
        <v>14631939</v>
      </c>
      <c r="U16" s="86">
        <v>25486357</v>
      </c>
    </row>
    <row r="17" spans="1:21" x14ac:dyDescent="0.2">
      <c r="A17" s="7" t="s">
        <v>79</v>
      </c>
      <c r="B17" s="86">
        <v>37880659</v>
      </c>
      <c r="C17" s="86">
        <v>29606448</v>
      </c>
      <c r="D17" s="86">
        <v>32553842</v>
      </c>
      <c r="E17" s="86">
        <v>28169172</v>
      </c>
      <c r="F17" s="86">
        <v>32537747</v>
      </c>
      <c r="G17" s="86">
        <v>45092411</v>
      </c>
      <c r="H17" s="86">
        <v>50735739</v>
      </c>
      <c r="I17" s="86">
        <v>51766604</v>
      </c>
      <c r="J17" s="86">
        <v>44082588</v>
      </c>
      <c r="K17" s="86">
        <v>39161057</v>
      </c>
      <c r="L17" s="86">
        <v>43580048</v>
      </c>
      <c r="M17" s="86">
        <v>40810166</v>
      </c>
      <c r="N17" s="86">
        <v>38531428</v>
      </c>
      <c r="O17" s="86">
        <v>38434246</v>
      </c>
      <c r="P17" s="86">
        <v>34051926</v>
      </c>
      <c r="Q17" s="86">
        <v>38689765</v>
      </c>
      <c r="R17" s="86">
        <v>4123067</v>
      </c>
      <c r="S17" s="86">
        <v>6986773</v>
      </c>
      <c r="T17" s="86">
        <v>23865053</v>
      </c>
      <c r="U17" s="86">
        <v>28871116</v>
      </c>
    </row>
    <row r="18" spans="1:21" x14ac:dyDescent="0.2">
      <c r="A18" s="7" t="s">
        <v>80</v>
      </c>
      <c r="B18" s="86">
        <v>48482361</v>
      </c>
      <c r="C18" s="86">
        <v>45402194</v>
      </c>
      <c r="D18" s="86">
        <v>50313444</v>
      </c>
      <c r="E18" s="86">
        <v>50307791</v>
      </c>
      <c r="F18" s="86">
        <v>51809818</v>
      </c>
      <c r="G18" s="86">
        <v>58190528</v>
      </c>
      <c r="H18" s="86">
        <v>63197969</v>
      </c>
      <c r="I18" s="86">
        <v>63729962</v>
      </c>
      <c r="J18" s="86">
        <v>57423572</v>
      </c>
      <c r="K18" s="86">
        <v>57620976</v>
      </c>
      <c r="L18" s="86">
        <v>60667923</v>
      </c>
      <c r="M18" s="86">
        <v>63526563</v>
      </c>
      <c r="N18" s="86">
        <v>65692260</v>
      </c>
      <c r="O18" s="86">
        <v>60440333</v>
      </c>
      <c r="P18" s="86">
        <v>53763082</v>
      </c>
      <c r="Q18" s="86">
        <v>59903407</v>
      </c>
      <c r="R18" s="86">
        <v>7144315</v>
      </c>
      <c r="S18" s="86">
        <v>18465019</v>
      </c>
      <c r="T18" s="86">
        <v>42333964</v>
      </c>
      <c r="U18" s="86">
        <v>50402754</v>
      </c>
    </row>
    <row r="19" spans="1:21" x14ac:dyDescent="0.2">
      <c r="A19" s="7" t="s">
        <v>3</v>
      </c>
      <c r="B19" s="86">
        <v>31233608</v>
      </c>
      <c r="C19" s="86">
        <v>25479994</v>
      </c>
      <c r="D19" s="86">
        <v>32452297</v>
      </c>
      <c r="E19" s="86">
        <v>24629670</v>
      </c>
      <c r="F19" s="86">
        <v>29198196</v>
      </c>
      <c r="G19" s="86">
        <v>30670962</v>
      </c>
      <c r="H19" s="86">
        <v>38736193</v>
      </c>
      <c r="I19" s="86">
        <v>43192579</v>
      </c>
      <c r="J19" s="86">
        <v>35247415</v>
      </c>
      <c r="K19" s="86">
        <v>30740297</v>
      </c>
      <c r="L19" s="86">
        <v>41290797</v>
      </c>
      <c r="M19" s="86">
        <v>41035885</v>
      </c>
      <c r="N19" s="86">
        <v>37276013</v>
      </c>
      <c r="O19" s="86">
        <v>39160797</v>
      </c>
      <c r="P19" s="86">
        <v>31869369</v>
      </c>
      <c r="Q19" s="86">
        <v>34364823</v>
      </c>
      <c r="R19" s="86">
        <v>0</v>
      </c>
      <c r="S19" s="86">
        <v>7631480</v>
      </c>
      <c r="T19" s="86">
        <v>20926297</v>
      </c>
      <c r="U19" s="86">
        <v>26031476</v>
      </c>
    </row>
    <row r="20" spans="1:21" x14ac:dyDescent="0.2">
      <c r="A20" s="7" t="s">
        <v>4</v>
      </c>
      <c r="B20" s="86">
        <v>66613967</v>
      </c>
      <c r="C20" s="86">
        <v>56841553</v>
      </c>
      <c r="D20" s="86">
        <v>58410344</v>
      </c>
      <c r="E20" s="86">
        <v>55988471</v>
      </c>
      <c r="F20" s="86">
        <v>59944592</v>
      </c>
      <c r="G20" s="86">
        <v>69527073</v>
      </c>
      <c r="H20" s="86">
        <v>82600236</v>
      </c>
      <c r="I20" s="86">
        <v>83403643</v>
      </c>
      <c r="J20" s="86">
        <v>80208483</v>
      </c>
      <c r="K20" s="86">
        <v>75165152</v>
      </c>
      <c r="L20" s="86">
        <v>78720011</v>
      </c>
      <c r="M20" s="86">
        <v>75815910</v>
      </c>
      <c r="N20" s="86">
        <v>79406620</v>
      </c>
      <c r="O20" s="86">
        <v>78077153</v>
      </c>
      <c r="P20" s="86">
        <v>79223922</v>
      </c>
      <c r="Q20" s="86">
        <v>88058128</v>
      </c>
      <c r="R20" s="86">
        <v>8069990</v>
      </c>
      <c r="S20" s="86">
        <v>27226674</v>
      </c>
      <c r="T20" s="86">
        <v>61728199</v>
      </c>
      <c r="U20" s="86">
        <v>79326425</v>
      </c>
    </row>
    <row r="21" spans="1:21" s="49" customFormat="1" x14ac:dyDescent="0.2">
      <c r="A21" s="50" t="s">
        <v>0</v>
      </c>
      <c r="B21" s="95">
        <v>728691963.49685502</v>
      </c>
      <c r="C21" s="95">
        <v>620476309.68847167</v>
      </c>
      <c r="D21" s="95">
        <v>690263675.85972524</v>
      </c>
      <c r="E21" s="95">
        <v>617821816.00270581</v>
      </c>
      <c r="F21" s="95">
        <v>697905152.18203175</v>
      </c>
      <c r="G21" s="95">
        <v>786180200.59280813</v>
      </c>
      <c r="H21" s="95">
        <v>862761251.68234372</v>
      </c>
      <c r="I21" s="95">
        <v>892261047.32780683</v>
      </c>
      <c r="J21" s="95">
        <v>826581563.29751468</v>
      </c>
      <c r="K21" s="95">
        <v>763964817.53601015</v>
      </c>
      <c r="L21" s="95">
        <v>844394726.2358706</v>
      </c>
      <c r="M21" s="95">
        <v>827558019.04498625</v>
      </c>
      <c r="N21" s="95">
        <v>840543479.35411716</v>
      </c>
      <c r="O21" s="95">
        <v>822179680.8075192</v>
      </c>
      <c r="P21" s="95">
        <v>765387050.85146093</v>
      </c>
      <c r="Q21" s="95">
        <v>855441525.55123949</v>
      </c>
      <c r="R21" s="95">
        <v>60369396.55564294</v>
      </c>
      <c r="S21" s="95">
        <v>179544425.45171469</v>
      </c>
      <c r="T21" s="95">
        <v>479991931.15141177</v>
      </c>
      <c r="U21" s="95">
        <v>671571752.42186451</v>
      </c>
    </row>
  </sheetData>
  <phoneticPr fontId="21" type="noConversion"/>
  <hyperlinks>
    <hyperlink ref="A2" location="Sommaire!A1" display="Retour au menu &quot;Exploitation des films&quot;" xr:uid="{00000000-0004-0000-2D00-000000000000}"/>
  </hyperlinks>
  <pageMargins left="0.78740157499999996" right="0.78740157499999996" top="0.984251969" bottom="0.984251969" header="0.4921259845" footer="0.492125984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U21"/>
  <sheetViews>
    <sheetView workbookViewId="0"/>
  </sheetViews>
  <sheetFormatPr baseColWidth="10" defaultColWidth="5.5703125" defaultRowHeight="12" x14ac:dyDescent="0.2"/>
  <cols>
    <col min="1" max="1" width="29.85546875" style="47" customWidth="1"/>
    <col min="2" max="2" width="5" style="47" bestFit="1" customWidth="1"/>
    <col min="3" max="16" width="5" style="48" bestFit="1" customWidth="1"/>
    <col min="17" max="17" width="5" style="47" bestFit="1" customWidth="1"/>
    <col min="18" max="18" width="7" style="47" customWidth="1"/>
    <col min="19" max="19" width="6.140625" style="47" bestFit="1" customWidth="1"/>
    <col min="20"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row>
    <row r="2" spans="1:21" s="40" customFormat="1" ht="12.75" x14ac:dyDescent="0.2">
      <c r="A2" s="38" t="s">
        <v>32</v>
      </c>
      <c r="B2" s="39"/>
      <c r="C2" s="39"/>
      <c r="D2" s="39"/>
      <c r="E2" s="39"/>
      <c r="F2" s="39"/>
      <c r="G2" s="39"/>
      <c r="H2" s="39"/>
      <c r="I2" s="39"/>
      <c r="J2" s="39"/>
      <c r="K2" s="39"/>
      <c r="L2" s="39"/>
      <c r="M2" s="39"/>
      <c r="N2" s="39"/>
      <c r="O2" s="39"/>
      <c r="P2" s="39"/>
      <c r="Q2" s="39"/>
      <c r="R2" s="39"/>
      <c r="S2" s="39"/>
      <c r="T2" s="39"/>
    </row>
    <row r="3" spans="1:21" s="36" customFormat="1" ht="12.75" x14ac:dyDescent="0.2">
      <c r="B3" s="37"/>
      <c r="C3" s="37"/>
      <c r="D3" s="37"/>
      <c r="E3" s="37"/>
      <c r="F3" s="37"/>
      <c r="G3" s="37"/>
      <c r="H3" s="37"/>
      <c r="I3" s="37"/>
      <c r="J3" s="37"/>
      <c r="K3" s="37"/>
      <c r="L3" s="37"/>
      <c r="M3" s="37"/>
      <c r="N3" s="37"/>
      <c r="O3" s="37"/>
      <c r="P3" s="37"/>
      <c r="Q3" s="37"/>
      <c r="R3" s="37"/>
      <c r="S3" s="37"/>
      <c r="T3" s="37"/>
    </row>
    <row r="4" spans="1:21" s="36" customFormat="1" ht="12.75" x14ac:dyDescent="0.2">
      <c r="B4" s="37"/>
      <c r="C4" s="37"/>
      <c r="D4" s="37"/>
      <c r="E4" s="37"/>
      <c r="F4" s="37"/>
      <c r="G4" s="37"/>
      <c r="H4" s="37"/>
      <c r="I4" s="37"/>
      <c r="J4" s="37"/>
      <c r="K4" s="37"/>
      <c r="L4" s="37"/>
      <c r="M4" s="37"/>
      <c r="N4" s="37"/>
      <c r="O4" s="37"/>
      <c r="P4" s="37"/>
      <c r="Q4" s="37"/>
      <c r="R4" s="37"/>
      <c r="S4" s="37"/>
      <c r="T4" s="37"/>
    </row>
    <row r="5" spans="1:21" ht="12.75" x14ac:dyDescent="0.2">
      <c r="A5" s="46" t="s">
        <v>105</v>
      </c>
    </row>
    <row r="6" spans="1:21" ht="3" customHeight="1" x14ac:dyDescent="0.2"/>
    <row r="7" spans="1:21" s="49" customFormat="1" x14ac:dyDescent="0.2">
      <c r="A7" s="5"/>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96">
        <v>6.1867494227028184</v>
      </c>
      <c r="C8" s="96">
        <v>6.3441025460814258</v>
      </c>
      <c r="D8" s="96">
        <v>6.4574990803938519</v>
      </c>
      <c r="E8" s="96">
        <v>6.5020754743455207</v>
      </c>
      <c r="F8" s="96">
        <v>6.5340369098513813</v>
      </c>
      <c r="G8" s="96">
        <v>6.7117357389534336</v>
      </c>
      <c r="H8" s="96">
        <v>6.9874896021994912</v>
      </c>
      <c r="I8" s="96">
        <v>6.9351852050551219</v>
      </c>
      <c r="J8" s="96">
        <v>7.075422344715987</v>
      </c>
      <c r="K8" s="96">
        <v>7.1053261458975392</v>
      </c>
      <c r="L8" s="96">
        <v>7.0330473364041453</v>
      </c>
      <c r="M8" s="96">
        <v>7.1436061160965307</v>
      </c>
      <c r="N8" s="96">
        <v>7.2077139017404432</v>
      </c>
      <c r="O8" s="96">
        <v>7.3360342641943905</v>
      </c>
      <c r="P8" s="96">
        <v>7.3710738732817696</v>
      </c>
      <c r="Q8" s="96">
        <v>7.6020394884393623</v>
      </c>
      <c r="R8" s="96">
        <v>7.4951136640325826</v>
      </c>
      <c r="S8" s="96">
        <v>8.2251761365494485</v>
      </c>
      <c r="T8" s="96">
        <v>8.2973611821482116</v>
      </c>
      <c r="U8" s="96">
        <v>8.6654230471392193</v>
      </c>
    </row>
    <row r="9" spans="1:21" x14ac:dyDescent="0.2">
      <c r="A9" s="7" t="s">
        <v>73</v>
      </c>
      <c r="B9" s="96">
        <v>5.8644998222431148</v>
      </c>
      <c r="C9" s="96">
        <v>5.9125548715827323</v>
      </c>
      <c r="D9" s="96">
        <v>5.9722257004666819</v>
      </c>
      <c r="E9" s="96">
        <v>6.0955874979537228</v>
      </c>
      <c r="F9" s="96">
        <v>5.9721962971805613</v>
      </c>
      <c r="G9" s="96">
        <v>6.0115061400450749</v>
      </c>
      <c r="H9" s="96">
        <v>6.2546178077706562</v>
      </c>
      <c r="I9" s="96">
        <v>6.1533451361109996</v>
      </c>
      <c r="J9" s="96">
        <v>6.313618447989982</v>
      </c>
      <c r="K9" s="96">
        <v>6.3407918314429965</v>
      </c>
      <c r="L9" s="96">
        <v>6.2038529642536524</v>
      </c>
      <c r="M9" s="96">
        <v>6.3555232806237116</v>
      </c>
      <c r="N9" s="96">
        <v>6.4325774551859647</v>
      </c>
      <c r="O9" s="96">
        <v>6.5607401905839149</v>
      </c>
      <c r="P9" s="96">
        <v>6.6435579540587781</v>
      </c>
      <c r="Q9" s="96">
        <v>6.7205930867581802</v>
      </c>
      <c r="R9" s="96">
        <v>0</v>
      </c>
      <c r="S9" s="96">
        <v>0</v>
      </c>
      <c r="T9" s="96">
        <v>8.433934046377221</v>
      </c>
      <c r="U9" s="96">
        <v>7.5095685871806328</v>
      </c>
    </row>
    <row r="10" spans="1:21" x14ac:dyDescent="0.2">
      <c r="A10" s="7" t="s">
        <v>1</v>
      </c>
      <c r="B10" s="96">
        <v>5.7836340060849052</v>
      </c>
      <c r="C10" s="96">
        <v>5.8766324019864724</v>
      </c>
      <c r="D10" s="96">
        <v>5.9713862380076712</v>
      </c>
      <c r="E10" s="96">
        <v>6.0444216532645392</v>
      </c>
      <c r="F10" s="96">
        <v>6.1350049629433565</v>
      </c>
      <c r="G10" s="96">
        <v>6.410538607676056</v>
      </c>
      <c r="H10" s="96">
        <v>6.3855535638746002</v>
      </c>
      <c r="I10" s="96">
        <v>6.3880024758762817</v>
      </c>
      <c r="J10" s="96">
        <v>6.4080318583153604</v>
      </c>
      <c r="K10" s="96">
        <v>6.6350074020066945</v>
      </c>
      <c r="L10" s="96">
        <v>6.5046693565020979</v>
      </c>
      <c r="M10" s="96">
        <v>6.6985449746564933</v>
      </c>
      <c r="N10" s="96">
        <v>6.7205704863792803</v>
      </c>
      <c r="O10" s="96">
        <v>6.8817099817548533</v>
      </c>
      <c r="P10" s="96">
        <v>6.9518247105699373</v>
      </c>
      <c r="Q10" s="96">
        <v>7.322179527924364</v>
      </c>
      <c r="R10" s="96">
        <v>0</v>
      </c>
      <c r="S10" s="96">
        <v>8.2382879497046808</v>
      </c>
      <c r="T10" s="96">
        <v>8.643160706773779</v>
      </c>
      <c r="U10" s="96">
        <v>8.3689408853249585</v>
      </c>
    </row>
    <row r="11" spans="1:21" x14ac:dyDescent="0.2">
      <c r="A11" s="7" t="s">
        <v>74</v>
      </c>
      <c r="B11" s="96">
        <v>5.8692713567924022</v>
      </c>
      <c r="C11" s="96">
        <v>5.8937399038189078</v>
      </c>
      <c r="D11" s="96">
        <v>5.8756830951129162</v>
      </c>
      <c r="E11" s="96">
        <v>5.9620520993084005</v>
      </c>
      <c r="F11" s="96">
        <v>5.7058060194222522</v>
      </c>
      <c r="G11" s="96">
        <v>6.0983495190945947</v>
      </c>
      <c r="H11" s="96">
        <v>6.4538957803897903</v>
      </c>
      <c r="I11" s="96">
        <v>6.5167264345410585</v>
      </c>
      <c r="J11" s="96">
        <v>6.3656344414730741</v>
      </c>
      <c r="K11" s="96">
        <v>6.7347010421421087</v>
      </c>
      <c r="L11" s="96">
        <v>6.7159798419614471</v>
      </c>
      <c r="M11" s="96">
        <v>6.9633397304457132</v>
      </c>
      <c r="N11" s="96">
        <v>6.9161982191393356</v>
      </c>
      <c r="O11" s="96">
        <v>7.0661921054149985</v>
      </c>
      <c r="P11" s="96">
        <v>7.0531354901173939</v>
      </c>
      <c r="Q11" s="96">
        <v>7.3533529569011016</v>
      </c>
      <c r="R11" s="96">
        <v>0</v>
      </c>
      <c r="S11" s="96">
        <v>7.2826871841498741</v>
      </c>
      <c r="T11" s="96">
        <v>7.9542158446689974</v>
      </c>
      <c r="U11" s="96">
        <v>8.2498995331411784</v>
      </c>
    </row>
    <row r="12" spans="1:21" x14ac:dyDescent="0.2">
      <c r="A12" s="7" t="s">
        <v>5</v>
      </c>
      <c r="B12" s="96">
        <v>0</v>
      </c>
      <c r="C12" s="96">
        <v>0</v>
      </c>
      <c r="D12" s="96">
        <v>0</v>
      </c>
      <c r="E12" s="96">
        <v>0</v>
      </c>
      <c r="F12" s="96">
        <v>0</v>
      </c>
      <c r="G12" s="96">
        <v>0</v>
      </c>
      <c r="H12" s="96">
        <v>0</v>
      </c>
      <c r="I12" s="96">
        <v>0</v>
      </c>
      <c r="J12" s="96">
        <v>0</v>
      </c>
      <c r="K12" s="96">
        <v>0</v>
      </c>
      <c r="L12" s="96">
        <v>0</v>
      </c>
      <c r="M12" s="96">
        <v>0</v>
      </c>
      <c r="N12" s="96">
        <v>0</v>
      </c>
      <c r="O12" s="96">
        <v>0</v>
      </c>
      <c r="P12" s="96">
        <v>0</v>
      </c>
      <c r="Q12" s="96">
        <v>0</v>
      </c>
      <c r="R12" s="96">
        <v>0</v>
      </c>
      <c r="S12" s="96">
        <v>0</v>
      </c>
      <c r="T12" s="96">
        <v>0</v>
      </c>
      <c r="U12" s="96">
        <v>0</v>
      </c>
    </row>
    <row r="13" spans="1:21" x14ac:dyDescent="0.2">
      <c r="A13" s="7" t="s">
        <v>77</v>
      </c>
      <c r="B13" s="96">
        <v>5.989141242340704</v>
      </c>
      <c r="C13" s="96">
        <v>5.9999302574076729</v>
      </c>
      <c r="D13" s="96">
        <v>6.0957587289847552</v>
      </c>
      <c r="E13" s="96">
        <v>6.109769846412</v>
      </c>
      <c r="F13" s="96">
        <v>6.1403813653397901</v>
      </c>
      <c r="G13" s="96">
        <v>6.3693177674602639</v>
      </c>
      <c r="H13" s="96">
        <v>6.6123043400924937</v>
      </c>
      <c r="I13" s="96">
        <v>6.5509563746763879</v>
      </c>
      <c r="J13" s="96">
        <v>6.6363905826691365</v>
      </c>
      <c r="K13" s="96">
        <v>6.6814593426823663</v>
      </c>
      <c r="L13" s="96">
        <v>6.5825238284831364</v>
      </c>
      <c r="M13" s="96">
        <v>6.7813189794701323</v>
      </c>
      <c r="N13" s="96">
        <v>6.8119982566637454</v>
      </c>
      <c r="O13" s="96">
        <v>7.0062274846783783</v>
      </c>
      <c r="P13" s="96">
        <v>7.100902915931802</v>
      </c>
      <c r="Q13" s="96">
        <v>7.2522461760456229</v>
      </c>
      <c r="R13" s="96">
        <v>0</v>
      </c>
      <c r="S13" s="96">
        <v>7.239913526602928</v>
      </c>
      <c r="T13" s="96">
        <v>7.8107036074538527</v>
      </c>
      <c r="U13" s="96">
        <v>8.0681255521047444</v>
      </c>
    </row>
    <row r="14" spans="1:21" x14ac:dyDescent="0.2">
      <c r="A14" s="7" t="s">
        <v>78</v>
      </c>
      <c r="B14" s="96">
        <v>6.0534894576905014</v>
      </c>
      <c r="C14" s="96">
        <v>6.1172398114142537</v>
      </c>
      <c r="D14" s="96">
        <v>6.2174363325473037</v>
      </c>
      <c r="E14" s="96">
        <v>6.3259074563054343</v>
      </c>
      <c r="F14" s="96">
        <v>6.3559105043064958</v>
      </c>
      <c r="G14" s="96">
        <v>6.6026070316687777</v>
      </c>
      <c r="H14" s="96">
        <v>6.8017843422794888</v>
      </c>
      <c r="I14" s="96">
        <v>6.5959007629747193</v>
      </c>
      <c r="J14" s="96">
        <v>6.721411695667169</v>
      </c>
      <c r="K14" s="96">
        <v>6.77186591833118</v>
      </c>
      <c r="L14" s="96">
        <v>6.6566738284869142</v>
      </c>
      <c r="M14" s="96">
        <v>6.8082606322450525</v>
      </c>
      <c r="N14" s="96">
        <v>6.8585574739681521</v>
      </c>
      <c r="O14" s="96">
        <v>6.9652936203304998</v>
      </c>
      <c r="P14" s="96">
        <v>7.1986733504875158</v>
      </c>
      <c r="Q14" s="96">
        <v>7.3120072714262587</v>
      </c>
      <c r="R14" s="96">
        <v>7.8021064049273336</v>
      </c>
      <c r="S14" s="96">
        <v>7.9468354391077112</v>
      </c>
      <c r="T14" s="96">
        <v>8.1047125548950252</v>
      </c>
      <c r="U14" s="96">
        <v>8.3420685427292884</v>
      </c>
    </row>
    <row r="15" spans="1:21" x14ac:dyDescent="0.2">
      <c r="A15" s="7" t="s">
        <v>2</v>
      </c>
      <c r="B15" s="96">
        <v>6.5016108906917092</v>
      </c>
      <c r="C15" s="96">
        <v>6.540106904887713</v>
      </c>
      <c r="D15" s="96">
        <v>6.5658899606930126</v>
      </c>
      <c r="E15" s="96">
        <v>6.5791461105965618</v>
      </c>
      <c r="F15" s="96">
        <v>6.5382822972397374</v>
      </c>
      <c r="G15" s="96">
        <v>6.6299991128004194</v>
      </c>
      <c r="H15" s="96">
        <v>6.7446175153883967</v>
      </c>
      <c r="I15" s="96">
        <v>6.7251472559829244</v>
      </c>
      <c r="J15" s="96">
        <v>6.8687426111780763</v>
      </c>
      <c r="K15" s="96">
        <v>6.9613529705374848</v>
      </c>
      <c r="L15" s="96">
        <v>6.9397964092090154</v>
      </c>
      <c r="M15" s="96">
        <v>7.0565488545055546</v>
      </c>
      <c r="N15" s="96">
        <v>7.1303881921038563</v>
      </c>
      <c r="O15" s="96">
        <v>7.2694509721945435</v>
      </c>
      <c r="P15" s="96">
        <v>7.3798992434927122</v>
      </c>
      <c r="Q15" s="96">
        <v>7.5994895346943059</v>
      </c>
      <c r="R15" s="96">
        <v>7.1338181079125755</v>
      </c>
      <c r="S15" s="96">
        <v>7.8927490225672337</v>
      </c>
      <c r="T15" s="96">
        <v>8.2316827791655847</v>
      </c>
      <c r="U15" s="96">
        <v>8.5319301092164643</v>
      </c>
    </row>
    <row r="16" spans="1:21" x14ac:dyDescent="0.2">
      <c r="A16" s="7" t="s">
        <v>75</v>
      </c>
      <c r="B16" s="96">
        <v>5.9201687473591456</v>
      </c>
      <c r="C16" s="96">
        <v>6.1782748090000839</v>
      </c>
      <c r="D16" s="96">
        <v>6.1158860641352044</v>
      </c>
      <c r="E16" s="96">
        <v>6.1414268742978182</v>
      </c>
      <c r="F16" s="96">
        <v>5.9594384701631293</v>
      </c>
      <c r="G16" s="96">
        <v>5.6309142867990118</v>
      </c>
      <c r="H16" s="96">
        <v>5.8617137423938974</v>
      </c>
      <c r="I16" s="96">
        <v>5.8597968034499974</v>
      </c>
      <c r="J16" s="96">
        <v>6.1650941733142401</v>
      </c>
      <c r="K16" s="96">
        <v>6.348735401595194</v>
      </c>
      <c r="L16" s="96">
        <v>6.5576246966589142</v>
      </c>
      <c r="M16" s="96">
        <v>6.7594218145777143</v>
      </c>
      <c r="N16" s="96">
        <v>7.0333986663062085</v>
      </c>
      <c r="O16" s="96">
        <v>7.1434321148910085</v>
      </c>
      <c r="P16" s="96">
        <v>7.4415969216162825</v>
      </c>
      <c r="Q16" s="96">
        <v>7.6526062731651203</v>
      </c>
      <c r="R16" s="96">
        <v>0</v>
      </c>
      <c r="S16" s="96">
        <v>8.3894126762122294</v>
      </c>
      <c r="T16" s="96">
        <v>9.0834442488248346</v>
      </c>
      <c r="U16" s="96">
        <v>8.8871567285288169</v>
      </c>
    </row>
    <row r="17" spans="1:21" x14ac:dyDescent="0.2">
      <c r="A17" s="7" t="s">
        <v>79</v>
      </c>
      <c r="B17" s="96">
        <v>5.4747901716218585</v>
      </c>
      <c r="C17" s="96">
        <v>5.5930249011090858</v>
      </c>
      <c r="D17" s="96">
        <v>5.6744132294617025</v>
      </c>
      <c r="E17" s="96">
        <v>5.749103933874177</v>
      </c>
      <c r="F17" s="96">
        <v>5.840410939233263</v>
      </c>
      <c r="G17" s="96">
        <v>6.2075967340067946</v>
      </c>
      <c r="H17" s="96">
        <v>6.3548494491896887</v>
      </c>
      <c r="I17" s="96">
        <v>6.416270359236794</v>
      </c>
      <c r="J17" s="96">
        <v>6.4575415203746322</v>
      </c>
      <c r="K17" s="96">
        <v>6.4208369554773865</v>
      </c>
      <c r="L17" s="96">
        <v>6.416422726066755</v>
      </c>
      <c r="M17" s="96">
        <v>6.6251506318705626</v>
      </c>
      <c r="N17" s="96">
        <v>6.5435247997701271</v>
      </c>
      <c r="O17" s="96">
        <v>6.7755535137315404</v>
      </c>
      <c r="P17" s="96">
        <v>6.8313149828444386</v>
      </c>
      <c r="Q17" s="96">
        <v>6.9837473907810361</v>
      </c>
      <c r="R17" s="96">
        <v>6.4300349334081908</v>
      </c>
      <c r="S17" s="96">
        <v>6.813405887200191</v>
      </c>
      <c r="T17" s="96">
        <v>7.4859598961723348</v>
      </c>
      <c r="U17" s="96">
        <v>7.7682424889487773</v>
      </c>
    </row>
    <row r="18" spans="1:21" x14ac:dyDescent="0.2">
      <c r="A18" s="7" t="s">
        <v>80</v>
      </c>
      <c r="B18" s="96">
        <v>6.0692480244921292</v>
      </c>
      <c r="C18" s="96">
        <v>6.1710510953290258</v>
      </c>
      <c r="D18" s="96">
        <v>6.2506530373410891</v>
      </c>
      <c r="E18" s="96">
        <v>6.1926602613538009</v>
      </c>
      <c r="F18" s="96">
        <v>6.2841879644702576</v>
      </c>
      <c r="G18" s="96">
        <v>6.359487796484248</v>
      </c>
      <c r="H18" s="96">
        <v>6.6349441402689067</v>
      </c>
      <c r="I18" s="96">
        <v>6.6648297675130719</v>
      </c>
      <c r="J18" s="96">
        <v>6.8144120953393488</v>
      </c>
      <c r="K18" s="96">
        <v>6.8389245718089162</v>
      </c>
      <c r="L18" s="96">
        <v>6.838578545967203</v>
      </c>
      <c r="M18" s="96">
        <v>6.9827618784546788</v>
      </c>
      <c r="N18" s="96">
        <v>7.1001642092916759</v>
      </c>
      <c r="O18" s="96">
        <v>7.2437852284644197</v>
      </c>
      <c r="P18" s="96">
        <v>7.3277434324639135</v>
      </c>
      <c r="Q18" s="96">
        <v>7.5879954099672213</v>
      </c>
      <c r="R18" s="96">
        <v>7.3658882855166254</v>
      </c>
      <c r="S18" s="96">
        <v>8.7299316971603282</v>
      </c>
      <c r="T18" s="96">
        <v>8.7184275431205638</v>
      </c>
      <c r="U18" s="96">
        <v>8.7538170375054509</v>
      </c>
    </row>
    <row r="19" spans="1:21" x14ac:dyDescent="0.2">
      <c r="A19" s="7" t="s">
        <v>3</v>
      </c>
      <c r="B19" s="96">
        <v>6.2311064472432083</v>
      </c>
      <c r="C19" s="96">
        <v>6.2920820746491017</v>
      </c>
      <c r="D19" s="96">
        <v>6.2362822551029646</v>
      </c>
      <c r="E19" s="96">
        <v>6.2004392477203076</v>
      </c>
      <c r="F19" s="96">
        <v>6.1971647917316224</v>
      </c>
      <c r="G19" s="96">
        <v>6.1455050456881031</v>
      </c>
      <c r="H19" s="96">
        <v>6.2521223231580292</v>
      </c>
      <c r="I19" s="96">
        <v>6.3108082539099035</v>
      </c>
      <c r="J19" s="96">
        <v>6.4459040179306202</v>
      </c>
      <c r="K19" s="96">
        <v>6.651372768192811</v>
      </c>
      <c r="L19" s="96">
        <v>6.4946736524874007</v>
      </c>
      <c r="M19" s="96">
        <v>6.6552002696080494</v>
      </c>
      <c r="N19" s="96">
        <v>6.6353458963881735</v>
      </c>
      <c r="O19" s="96">
        <v>6.5888333661422287</v>
      </c>
      <c r="P19" s="96">
        <v>6.7431916642598475</v>
      </c>
      <c r="Q19" s="96">
        <v>6.9997339822591016</v>
      </c>
      <c r="R19" s="96">
        <v>0</v>
      </c>
      <c r="S19" s="96">
        <v>7.7131545939958217</v>
      </c>
      <c r="T19" s="96">
        <v>7.6153557542683377</v>
      </c>
      <c r="U19" s="96">
        <v>7.9949618932519648</v>
      </c>
    </row>
    <row r="20" spans="1:21" x14ac:dyDescent="0.2">
      <c r="A20" s="7" t="s">
        <v>4</v>
      </c>
      <c r="B20" s="96">
        <v>6.6248711354816354</v>
      </c>
      <c r="C20" s="96">
        <v>6.7001531185979566</v>
      </c>
      <c r="D20" s="96">
        <v>6.7832549700318001</v>
      </c>
      <c r="E20" s="96">
        <v>6.8247462378153196</v>
      </c>
      <c r="F20" s="96">
        <v>6.8894932472852428</v>
      </c>
      <c r="G20" s="96">
        <v>7.1061431427379986</v>
      </c>
      <c r="H20" s="96">
        <v>7.5114149537476393</v>
      </c>
      <c r="I20" s="96">
        <v>7.4322178810103985</v>
      </c>
      <c r="J20" s="96">
        <v>7.5164966371920592</v>
      </c>
      <c r="K20" s="96">
        <v>7.4328929247289226</v>
      </c>
      <c r="L20" s="96">
        <v>7.4015114425827733</v>
      </c>
      <c r="M20" s="96">
        <v>7.4800493303406261</v>
      </c>
      <c r="N20" s="96">
        <v>7.6080793749707771</v>
      </c>
      <c r="O20" s="96">
        <v>7.7167426212382226</v>
      </c>
      <c r="P20" s="96">
        <v>7.8500415074425058</v>
      </c>
      <c r="Q20" s="96">
        <v>8.24688897153227</v>
      </c>
      <c r="R20" s="96">
        <v>8.189333152024453</v>
      </c>
      <c r="S20" s="96">
        <v>9.0671587885755169</v>
      </c>
      <c r="T20" s="96">
        <v>8.8636071755240717</v>
      </c>
      <c r="U20" s="96">
        <v>9.0889016679281482</v>
      </c>
    </row>
    <row r="21" spans="1:21" s="49" customFormat="1" x14ac:dyDescent="0.2">
      <c r="A21" s="50" t="s">
        <v>0</v>
      </c>
      <c r="B21" s="102">
        <v>6.2290019711409093</v>
      </c>
      <c r="C21" s="102">
        <v>6.3154545639825139</v>
      </c>
      <c r="D21" s="102">
        <v>6.359517882777638</v>
      </c>
      <c r="E21" s="102">
        <v>6.3910625365739104</v>
      </c>
      <c r="F21" s="102">
        <v>6.3789742342204878</v>
      </c>
      <c r="G21" s="102">
        <v>6.5160296606141666</v>
      </c>
      <c r="H21" s="102">
        <v>6.7064501621453756</v>
      </c>
      <c r="I21" s="102">
        <v>6.6698273311865073</v>
      </c>
      <c r="J21" s="102">
        <v>6.8027721036947328</v>
      </c>
      <c r="K21" s="102">
        <v>6.8822436701485072</v>
      </c>
      <c r="L21" s="102">
        <v>6.8242922396126451</v>
      </c>
      <c r="M21" s="102">
        <v>6.9636607038034857</v>
      </c>
      <c r="N21" s="102">
        <v>7.0319856984418152</v>
      </c>
      <c r="O21" s="102">
        <v>7.1639822461544069</v>
      </c>
      <c r="P21" s="102">
        <v>7.2853754323723541</v>
      </c>
      <c r="Q21" s="102">
        <v>7.5106760761154661</v>
      </c>
      <c r="R21" s="102">
        <v>7.3228151306278475</v>
      </c>
      <c r="S21" s="102">
        <v>8.0923947109276462</v>
      </c>
      <c r="T21" s="102">
        <v>8.2829205866758233</v>
      </c>
      <c r="U21" s="102">
        <v>8.5033898315142178</v>
      </c>
    </row>
  </sheetData>
  <phoneticPr fontId="21" type="noConversion"/>
  <hyperlinks>
    <hyperlink ref="A2" location="Sommaire!A1" display="Retour au menu &quot;Exploitation des films&quot;" xr:uid="{00000000-0004-0000-2E00-000000000000}"/>
  </hyperlinks>
  <pageMargins left="0.78740157499999996" right="0.78740157499999996" top="0.984251969" bottom="0.984251969" header="0.4921259845" footer="0.492125984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U21"/>
  <sheetViews>
    <sheetView workbookViewId="0"/>
  </sheetViews>
  <sheetFormatPr baseColWidth="10" defaultColWidth="5.5703125" defaultRowHeight="12" x14ac:dyDescent="0.2"/>
  <cols>
    <col min="1" max="1" width="29.85546875" style="47" customWidth="1"/>
    <col min="2" max="2" width="5" style="47" bestFit="1" customWidth="1"/>
    <col min="3" max="16" width="5" style="48" bestFit="1" customWidth="1"/>
    <col min="17" max="17" width="5" style="47" bestFit="1" customWidth="1"/>
    <col min="18"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104</v>
      </c>
    </row>
    <row r="6" spans="1:21" ht="3" customHeight="1" x14ac:dyDescent="0.2"/>
    <row r="7" spans="1:21" s="49" customFormat="1" x14ac:dyDescent="0.2">
      <c r="A7" s="5"/>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96">
        <v>1.7931354880660944</v>
      </c>
      <c r="C8" s="96">
        <v>1.2727084860007374</v>
      </c>
      <c r="D8" s="96">
        <v>1.3390945961374976</v>
      </c>
      <c r="E8" s="96">
        <v>1.1575176116470918</v>
      </c>
      <c r="F8" s="96">
        <v>1.3199049852215126</v>
      </c>
      <c r="G8" s="96">
        <v>1.5112503402821598</v>
      </c>
      <c r="H8" s="96">
        <v>1.6656056004322644</v>
      </c>
      <c r="I8" s="96">
        <v>1.6944175302702646</v>
      </c>
      <c r="J8" s="96">
        <v>1.4902393865297474</v>
      </c>
      <c r="K8" s="96">
        <v>1.5796069962254435</v>
      </c>
      <c r="L8" s="96">
        <v>1.6904703784228508</v>
      </c>
      <c r="M8" s="96">
        <v>1.6526779084822192</v>
      </c>
      <c r="N8" s="96">
        <v>1.6981536647570463</v>
      </c>
      <c r="O8" s="96">
        <v>1.577406525127065</v>
      </c>
      <c r="P8" s="96">
        <v>1.5099969626105356</v>
      </c>
      <c r="Q8" s="96">
        <v>1.552629256920727</v>
      </c>
      <c r="R8" s="96">
        <v>0.13141593982235755</v>
      </c>
      <c r="S8" s="96">
        <v>0.270555163525728</v>
      </c>
      <c r="T8" s="96">
        <v>0.81827308531137366</v>
      </c>
      <c r="U8" s="96">
        <v>1.2073821896499439</v>
      </c>
    </row>
    <row r="9" spans="1:21" x14ac:dyDescent="0.2">
      <c r="A9" s="7" t="s">
        <v>73</v>
      </c>
      <c r="B9" s="96">
        <v>1.099038266771867</v>
      </c>
      <c r="C9" s="96">
        <v>0.76867308840371773</v>
      </c>
      <c r="D9" s="96">
        <v>0.80294801983298103</v>
      </c>
      <c r="E9" s="96">
        <v>0.40591127760746226</v>
      </c>
      <c r="F9" s="96">
        <v>0.94569413346210207</v>
      </c>
      <c r="G9" s="96">
        <v>1.1336638830171402</v>
      </c>
      <c r="H9" s="96">
        <v>1.1464808008895062</v>
      </c>
      <c r="I9" s="96">
        <v>1.1701956301201919</v>
      </c>
      <c r="J9" s="96">
        <v>0.77065680398440861</v>
      </c>
      <c r="K9" s="96">
        <v>0.59196584752873982</v>
      </c>
      <c r="L9" s="96">
        <v>1.1812034773121662</v>
      </c>
      <c r="M9" s="96">
        <v>1.1617590985818278</v>
      </c>
      <c r="N9" s="96">
        <v>1.2103531723445973</v>
      </c>
      <c r="O9" s="96">
        <v>1.021147340457361</v>
      </c>
      <c r="P9" s="96">
        <v>0.94635792324252266</v>
      </c>
      <c r="Q9" s="96">
        <v>1.1589592138057141</v>
      </c>
      <c r="R9" s="96">
        <v>0</v>
      </c>
      <c r="S9" s="96">
        <v>0</v>
      </c>
      <c r="T9" s="96">
        <v>0.15795135269781144</v>
      </c>
      <c r="U9" s="96">
        <v>0.56306385602023934</v>
      </c>
    </row>
    <row r="10" spans="1:21" x14ac:dyDescent="0.2">
      <c r="A10" s="7" t="s">
        <v>1</v>
      </c>
      <c r="B10" s="96">
        <v>0.97992848034631386</v>
      </c>
      <c r="C10" s="96">
        <v>0.66557892314546319</v>
      </c>
      <c r="D10" s="96">
        <v>0.84299997776776203</v>
      </c>
      <c r="E10" s="96">
        <v>0.90565793132201833</v>
      </c>
      <c r="F10" s="96">
        <v>0.87265864939443138</v>
      </c>
      <c r="G10" s="96">
        <v>1.1173587870321955</v>
      </c>
      <c r="H10" s="96">
        <v>1.299559195354675</v>
      </c>
      <c r="I10" s="96">
        <v>1.3560276361154333</v>
      </c>
      <c r="J10" s="96">
        <v>1.303759933407229</v>
      </c>
      <c r="K10" s="96">
        <v>1.0660623732654162</v>
      </c>
      <c r="L10" s="96">
        <v>1.2864493932187056</v>
      </c>
      <c r="M10" s="96">
        <v>1.40876134962966</v>
      </c>
      <c r="N10" s="96">
        <v>1.4217311175395322</v>
      </c>
      <c r="O10" s="96">
        <v>1.4111196992353554</v>
      </c>
      <c r="P10" s="96">
        <v>1.3203004297173995</v>
      </c>
      <c r="Q10" s="96">
        <v>1.2546382367352218</v>
      </c>
      <c r="R10" s="96">
        <v>0</v>
      </c>
      <c r="S10" s="96">
        <v>0.15403447267297041</v>
      </c>
      <c r="T10" s="96">
        <v>0.45437093016507579</v>
      </c>
      <c r="U10" s="96">
        <v>0.90023413145142728</v>
      </c>
    </row>
    <row r="11" spans="1:21" x14ac:dyDescent="0.2">
      <c r="A11" s="7" t="s">
        <v>74</v>
      </c>
      <c r="B11" s="96">
        <v>1.1756254150018635</v>
      </c>
      <c r="C11" s="96">
        <v>0.75738210791044724</v>
      </c>
      <c r="D11" s="96">
        <v>1.1711280849232513</v>
      </c>
      <c r="E11" s="96">
        <v>0.77176477380679709</v>
      </c>
      <c r="F11" s="96">
        <v>1.127225343879229</v>
      </c>
      <c r="G11" s="96">
        <v>1.1881635578609351</v>
      </c>
      <c r="H11" s="96">
        <v>1.2084459086035044</v>
      </c>
      <c r="I11" s="96">
        <v>1.4404206659138226</v>
      </c>
      <c r="J11" s="96">
        <v>1.1908399150220517</v>
      </c>
      <c r="K11" s="96">
        <v>0.95537670125875396</v>
      </c>
      <c r="L11" s="96">
        <v>1.4238626526627018</v>
      </c>
      <c r="M11" s="96">
        <v>1.3882317012720484</v>
      </c>
      <c r="N11" s="96">
        <v>1.4409478847244428</v>
      </c>
      <c r="O11" s="96">
        <v>1.4219440775816914</v>
      </c>
      <c r="P11" s="96">
        <v>1.1926464371137733</v>
      </c>
      <c r="Q11" s="96">
        <v>1.5047626318854188</v>
      </c>
      <c r="R11" s="96">
        <v>0</v>
      </c>
      <c r="S11" s="96">
        <v>0.28742085545430268</v>
      </c>
      <c r="T11" s="96">
        <v>0.85460535886774058</v>
      </c>
      <c r="U11" s="96">
        <v>0.94329852853533824</v>
      </c>
    </row>
    <row r="12" spans="1:21" x14ac:dyDescent="0.2">
      <c r="A12" s="7" t="s">
        <v>5</v>
      </c>
      <c r="B12" s="96">
        <v>0</v>
      </c>
      <c r="C12" s="96">
        <v>0</v>
      </c>
      <c r="D12" s="96">
        <v>0</v>
      </c>
      <c r="E12" s="96">
        <v>0</v>
      </c>
      <c r="F12" s="96">
        <v>0</v>
      </c>
      <c r="G12" s="96">
        <v>0</v>
      </c>
      <c r="H12" s="96">
        <v>0</v>
      </c>
      <c r="I12" s="96">
        <v>0</v>
      </c>
      <c r="J12" s="96">
        <v>0</v>
      </c>
      <c r="K12" s="96">
        <v>0</v>
      </c>
      <c r="L12" s="96">
        <v>0</v>
      </c>
      <c r="M12" s="96">
        <v>0</v>
      </c>
      <c r="N12" s="96">
        <v>0</v>
      </c>
      <c r="O12" s="96">
        <v>0</v>
      </c>
      <c r="P12" s="96">
        <v>0</v>
      </c>
      <c r="Q12" s="96">
        <v>0</v>
      </c>
      <c r="R12" s="96">
        <v>0</v>
      </c>
      <c r="S12" s="96">
        <v>0</v>
      </c>
      <c r="T12" s="96">
        <v>0</v>
      </c>
      <c r="U12" s="96">
        <v>0</v>
      </c>
    </row>
    <row r="13" spans="1:21" x14ac:dyDescent="0.2">
      <c r="A13" s="7" t="s">
        <v>77</v>
      </c>
      <c r="B13" s="96">
        <v>1.6337168583745427</v>
      </c>
      <c r="C13" s="96">
        <v>1.4418139780386037</v>
      </c>
      <c r="D13" s="96">
        <v>1.5341900456064859</v>
      </c>
      <c r="E13" s="96">
        <v>1.5408350227891299</v>
      </c>
      <c r="F13" s="96">
        <v>1.6201658218799639</v>
      </c>
      <c r="G13" s="96">
        <v>1.7102656226735435</v>
      </c>
      <c r="H13" s="96">
        <v>1.6979584693777463</v>
      </c>
      <c r="I13" s="96">
        <v>1.8433918580109137</v>
      </c>
      <c r="J13" s="96">
        <v>1.6837340513138239</v>
      </c>
      <c r="K13" s="96">
        <v>1.5685025223639726</v>
      </c>
      <c r="L13" s="96">
        <v>1.6611379181623613</v>
      </c>
      <c r="M13" s="96">
        <v>1.5436003085123875</v>
      </c>
      <c r="N13" s="96">
        <v>1.6389249557025043</v>
      </c>
      <c r="O13" s="96">
        <v>1.531453691740237</v>
      </c>
      <c r="P13" s="96">
        <v>1.3441518484986836</v>
      </c>
      <c r="Q13" s="96">
        <v>1.5644106051486004</v>
      </c>
      <c r="R13" s="96">
        <v>0</v>
      </c>
      <c r="S13" s="96">
        <v>9.8495684566547864E-2</v>
      </c>
      <c r="T13" s="96">
        <v>0.54029025709130396</v>
      </c>
      <c r="U13" s="96">
        <v>0.89827735489438809</v>
      </c>
    </row>
    <row r="14" spans="1:21" x14ac:dyDescent="0.2">
      <c r="A14" s="7" t="s">
        <v>78</v>
      </c>
      <c r="B14" s="96">
        <v>1.3908267192333366</v>
      </c>
      <c r="C14" s="96">
        <v>1.0251637126934618</v>
      </c>
      <c r="D14" s="96">
        <v>1.2416236751467131</v>
      </c>
      <c r="E14" s="96">
        <v>1.0250424987804698</v>
      </c>
      <c r="F14" s="96">
        <v>1.535409737517677</v>
      </c>
      <c r="G14" s="96">
        <v>1.5237756655678576</v>
      </c>
      <c r="H14" s="96">
        <v>1.6283057481345704</v>
      </c>
      <c r="I14" s="96">
        <v>1.7694002210757818</v>
      </c>
      <c r="J14" s="96">
        <v>1.6435031477840685</v>
      </c>
      <c r="K14" s="96">
        <v>1.2827138776790656</v>
      </c>
      <c r="L14" s="96">
        <v>1.5493956550232326</v>
      </c>
      <c r="M14" s="96">
        <v>1.5978211060030452</v>
      </c>
      <c r="N14" s="96">
        <v>1.6069996928590551</v>
      </c>
      <c r="O14" s="96">
        <v>1.551082138029469</v>
      </c>
      <c r="P14" s="96">
        <v>1.4246545485602973</v>
      </c>
      <c r="Q14" s="96">
        <v>1.508512567320532</v>
      </c>
      <c r="R14" s="96">
        <v>8.6614403432094755E-2</v>
      </c>
      <c r="S14" s="96">
        <v>0.21159596676307935</v>
      </c>
      <c r="T14" s="96">
        <v>0.47270026164466583</v>
      </c>
      <c r="U14" s="96">
        <v>0.80429652405143548</v>
      </c>
    </row>
    <row r="15" spans="1:21" x14ac:dyDescent="0.2">
      <c r="A15" s="7" t="s">
        <v>2</v>
      </c>
      <c r="B15" s="96">
        <v>3.7100840293698791</v>
      </c>
      <c r="C15" s="96">
        <v>3.0544249204543981</v>
      </c>
      <c r="D15" s="96">
        <v>3.3456303830252465</v>
      </c>
      <c r="E15" s="96">
        <v>2.9885873900832332</v>
      </c>
      <c r="F15" s="96">
        <v>3.2411977180148122</v>
      </c>
      <c r="G15" s="96">
        <v>3.5208904686484281</v>
      </c>
      <c r="H15" s="96">
        <v>3.5903853658844027</v>
      </c>
      <c r="I15" s="96">
        <v>3.6667944637913874</v>
      </c>
      <c r="J15" s="96">
        <v>3.5280768724916003</v>
      </c>
      <c r="K15" s="96">
        <v>3.1834016341952314</v>
      </c>
      <c r="L15" s="96">
        <v>3.3658915349757175</v>
      </c>
      <c r="M15" s="96">
        <v>3.0981509997161822</v>
      </c>
      <c r="N15" s="96">
        <v>3.1108157521365434</v>
      </c>
      <c r="O15" s="96">
        <v>3.0427301866204148</v>
      </c>
      <c r="P15" s="96">
        <v>2.8065782276264839</v>
      </c>
      <c r="Q15" s="96">
        <v>3.097638165160244</v>
      </c>
      <c r="R15" s="96">
        <v>0.32587351758400135</v>
      </c>
      <c r="S15" s="96">
        <v>0.74189095964434759</v>
      </c>
      <c r="T15" s="96">
        <v>1.745177938898604</v>
      </c>
      <c r="U15" s="96">
        <v>2.2189356802377427</v>
      </c>
    </row>
    <row r="16" spans="1:21" x14ac:dyDescent="0.2">
      <c r="A16" s="7" t="s">
        <v>75</v>
      </c>
      <c r="B16" s="96">
        <v>1.465107618224593</v>
      </c>
      <c r="C16" s="96">
        <v>1.1222519472581156</v>
      </c>
      <c r="D16" s="96">
        <v>1.1451667896431248</v>
      </c>
      <c r="E16" s="96">
        <v>1.0590384163537294</v>
      </c>
      <c r="F16" s="96">
        <v>1.150481669244952</v>
      </c>
      <c r="G16" s="96">
        <v>1.2253522495269873</v>
      </c>
      <c r="H16" s="96">
        <v>1.5371982684757652</v>
      </c>
      <c r="I16" s="96">
        <v>1.6526708072339602</v>
      </c>
      <c r="J16" s="96">
        <v>1.3862775938856067</v>
      </c>
      <c r="K16" s="96">
        <v>1.3775755127470546</v>
      </c>
      <c r="L16" s="96">
        <v>1.47077154821374</v>
      </c>
      <c r="M16" s="96">
        <v>1.4497128357389806</v>
      </c>
      <c r="N16" s="96">
        <v>1.3330852212133506</v>
      </c>
      <c r="O16" s="96">
        <v>1.2659571523716593</v>
      </c>
      <c r="P16" s="96">
        <v>1.1704079775898224</v>
      </c>
      <c r="Q16" s="96">
        <v>1.1810300814353443</v>
      </c>
      <c r="R16" s="96">
        <v>0</v>
      </c>
      <c r="S16" s="96">
        <v>0.14631008793650999</v>
      </c>
      <c r="T16" s="96">
        <v>0.47428947971241764</v>
      </c>
      <c r="U16" s="96">
        <v>0.84437834664286049</v>
      </c>
    </row>
    <row r="17" spans="1:21" x14ac:dyDescent="0.2">
      <c r="A17" s="7" t="s">
        <v>79</v>
      </c>
      <c r="B17" s="96">
        <v>1.2411352759128949</v>
      </c>
      <c r="C17" s="96">
        <v>0.85769577075826986</v>
      </c>
      <c r="D17" s="96">
        <v>0.92955481947417906</v>
      </c>
      <c r="E17" s="96">
        <v>0.79390335369988374</v>
      </c>
      <c r="F17" s="96">
        <v>0.90268824530467273</v>
      </c>
      <c r="G17" s="96">
        <v>1.1769924466773531</v>
      </c>
      <c r="H17" s="96">
        <v>1.2936072450455878</v>
      </c>
      <c r="I17" s="96">
        <v>1.3072562742223766</v>
      </c>
      <c r="J17" s="96">
        <v>1.1060979587379274</v>
      </c>
      <c r="K17" s="96">
        <v>0.9882264606582184</v>
      </c>
      <c r="L17" s="96">
        <v>1.1004959556661749</v>
      </c>
      <c r="M17" s="96">
        <v>0.99808222050219053</v>
      </c>
      <c r="N17" s="96">
        <v>0.95410696627407487</v>
      </c>
      <c r="O17" s="96">
        <v>0.91910959682072468</v>
      </c>
      <c r="P17" s="96">
        <v>0.80766466922273383</v>
      </c>
      <c r="Q17" s="96">
        <v>0.89763811423102247</v>
      </c>
      <c r="R17" s="96">
        <v>0.10389646583181579</v>
      </c>
      <c r="S17" s="96">
        <v>0.16615219644569157</v>
      </c>
      <c r="T17" s="96">
        <v>0.51654554702002897</v>
      </c>
      <c r="U17" s="96">
        <v>0.60219134986821343</v>
      </c>
    </row>
    <row r="18" spans="1:21" x14ac:dyDescent="0.2">
      <c r="A18" s="7" t="s">
        <v>80</v>
      </c>
      <c r="B18" s="96">
        <v>1.5040953001770299</v>
      </c>
      <c r="C18" s="96">
        <v>1.2066045615646903</v>
      </c>
      <c r="D18" s="96">
        <v>1.3200972265249784</v>
      </c>
      <c r="E18" s="96">
        <v>1.3323099106143768</v>
      </c>
      <c r="F18" s="96">
        <v>1.3521042103559271</v>
      </c>
      <c r="G18" s="96">
        <v>1.5006431310601551</v>
      </c>
      <c r="H18" s="96">
        <v>1.5621154067240202</v>
      </c>
      <c r="I18" s="96">
        <v>1.5682014946093596</v>
      </c>
      <c r="J18" s="96">
        <v>1.3820032856018512</v>
      </c>
      <c r="K18" s="96">
        <v>1.3817836878740561</v>
      </c>
      <c r="L18" s="96">
        <v>1.4549248193484787</v>
      </c>
      <c r="M18" s="96">
        <v>1.492022567233559</v>
      </c>
      <c r="N18" s="96">
        <v>1.5173755267106441</v>
      </c>
      <c r="O18" s="96">
        <v>1.3683857664592105</v>
      </c>
      <c r="P18" s="96">
        <v>1.2032646752864651</v>
      </c>
      <c r="Q18" s="96">
        <v>1.2947076947601424</v>
      </c>
      <c r="R18" s="96">
        <v>0.15906796754676866</v>
      </c>
      <c r="S18" s="96">
        <v>0.34688552529531302</v>
      </c>
      <c r="T18" s="96">
        <v>0.79633909759601984</v>
      </c>
      <c r="U18" s="96">
        <v>0.9442871216510732</v>
      </c>
    </row>
    <row r="19" spans="1:21" x14ac:dyDescent="0.2">
      <c r="A19" s="7" t="s">
        <v>3</v>
      </c>
      <c r="B19" s="96">
        <v>1.4527687069841746</v>
      </c>
      <c r="C19" s="96">
        <v>1.032294665658555</v>
      </c>
      <c r="D19" s="96">
        <v>1.3265341030466147</v>
      </c>
      <c r="E19" s="96">
        <v>1.012592898115297</v>
      </c>
      <c r="F19" s="96">
        <v>1.2010517364178965</v>
      </c>
      <c r="G19" s="96">
        <v>1.2722385737293791</v>
      </c>
      <c r="H19" s="96">
        <v>1.5793857316856181</v>
      </c>
      <c r="I19" s="96">
        <v>1.7447085610803992</v>
      </c>
      <c r="J19" s="96">
        <v>1.3939338939127357</v>
      </c>
      <c r="K19" s="96">
        <v>1.1781362306855787</v>
      </c>
      <c r="L19" s="96">
        <v>1.620670299063486</v>
      </c>
      <c r="M19" s="96">
        <v>1.5718149527154519</v>
      </c>
      <c r="N19" s="96">
        <v>1.4320712564296432</v>
      </c>
      <c r="O19" s="96">
        <v>1.5151015359766864</v>
      </c>
      <c r="P19" s="96">
        <v>1.204777092957511</v>
      </c>
      <c r="Q19" s="96">
        <v>1.2515013334706486</v>
      </c>
      <c r="R19" s="96">
        <v>0</v>
      </c>
      <c r="S19" s="96">
        <v>0.25221765014481834</v>
      </c>
      <c r="T19" s="96">
        <v>0.70048836992326491</v>
      </c>
      <c r="U19" s="96">
        <v>0.83000581720516176</v>
      </c>
    </row>
    <row r="20" spans="1:21" x14ac:dyDescent="0.2">
      <c r="A20" s="7" t="s">
        <v>4</v>
      </c>
      <c r="B20" s="96">
        <v>2.0881930507190516</v>
      </c>
      <c r="C20" s="96">
        <v>1.6396529284500256</v>
      </c>
      <c r="D20" s="96">
        <v>1.6642644791278913</v>
      </c>
      <c r="E20" s="96">
        <v>1.5855605123584422</v>
      </c>
      <c r="F20" s="96">
        <v>1.6816416359073016</v>
      </c>
      <c r="G20" s="96">
        <v>1.8909964642675328</v>
      </c>
      <c r="H20" s="96">
        <v>2.125349002345172</v>
      </c>
      <c r="I20" s="96">
        <v>2.1688889172355652</v>
      </c>
      <c r="J20" s="96">
        <v>2.062412616538662</v>
      </c>
      <c r="K20" s="96">
        <v>1.9544716946197107</v>
      </c>
      <c r="L20" s="96">
        <v>2.0555850618685536</v>
      </c>
      <c r="M20" s="96">
        <v>1.9589647072284411</v>
      </c>
      <c r="N20" s="96">
        <v>2.0172159672704124</v>
      </c>
      <c r="O20" s="96">
        <v>1.9555128551532519</v>
      </c>
      <c r="P20" s="96">
        <v>1.9505411058373407</v>
      </c>
      <c r="Q20" s="96">
        <v>2.0637164347972976</v>
      </c>
      <c r="R20" s="96">
        <v>0.19045622815775853</v>
      </c>
      <c r="S20" s="96">
        <v>0.58035548278190674</v>
      </c>
      <c r="T20" s="96">
        <v>1.3459961801565277</v>
      </c>
      <c r="U20" s="96">
        <v>1.6868528502131992</v>
      </c>
    </row>
    <row r="21" spans="1:21" s="49" customFormat="1" x14ac:dyDescent="0.2">
      <c r="A21" s="50" t="s">
        <v>0</v>
      </c>
      <c r="B21" s="102">
        <v>1.9052869245412949</v>
      </c>
      <c r="C21" s="102">
        <v>1.4779839484984725</v>
      </c>
      <c r="D21" s="102">
        <v>1.6328261799057631</v>
      </c>
      <c r="E21" s="102">
        <v>1.4542507638181104</v>
      </c>
      <c r="F21" s="102">
        <v>1.645866798806142</v>
      </c>
      <c r="G21" s="102">
        <v>1.8150482634457992</v>
      </c>
      <c r="H21" s="102">
        <v>1.9352944819986222</v>
      </c>
      <c r="I21" s="102">
        <v>2.0124563567777529</v>
      </c>
      <c r="J21" s="102">
        <v>1.8278852154651655</v>
      </c>
      <c r="K21" s="102">
        <v>1.6699076017896908</v>
      </c>
      <c r="L21" s="102">
        <v>1.8613884883333074</v>
      </c>
      <c r="M21" s="102">
        <v>1.7877631323707022</v>
      </c>
      <c r="N21" s="102">
        <v>1.7981724215490225</v>
      </c>
      <c r="O21" s="102">
        <v>1.7264792641946962</v>
      </c>
      <c r="P21" s="102">
        <v>1.5804410503784445</v>
      </c>
      <c r="Q21" s="102">
        <v>1.7134065564627046</v>
      </c>
      <c r="R21" s="102">
        <v>0.12401890501014684</v>
      </c>
      <c r="S21" s="102">
        <v>0.33376746178527661</v>
      </c>
      <c r="T21" s="102">
        <v>0.87176527800534787</v>
      </c>
      <c r="U21" s="102">
        <v>1.1880903247564503</v>
      </c>
    </row>
  </sheetData>
  <phoneticPr fontId="21" type="noConversion"/>
  <hyperlinks>
    <hyperlink ref="A2" location="Sommaire!A1" display="Retour au menu &quot;Exploitation des films&quot;" xr:uid="{00000000-0004-0000-2F00-000000000000}"/>
  </hyperlinks>
  <pageMargins left="0.78740157499999996" right="0.78740157499999996" top="0.984251969" bottom="0.984251969" header="0.4921259845" footer="0.492125984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U21"/>
  <sheetViews>
    <sheetView workbookViewId="0"/>
  </sheetViews>
  <sheetFormatPr baseColWidth="10" defaultColWidth="5.5703125" defaultRowHeight="12" x14ac:dyDescent="0.2"/>
  <cols>
    <col min="1" max="1" width="29.85546875" style="47" customWidth="1"/>
    <col min="2" max="2" width="5" style="47" bestFit="1" customWidth="1"/>
    <col min="3" max="16" width="5" style="48" bestFit="1" customWidth="1"/>
    <col min="17" max="17" width="5" style="47" bestFit="1" customWidth="1"/>
    <col min="18" max="18" width="5.5703125" style="47"/>
    <col min="19" max="19" width="6.140625" style="47" bestFit="1" customWidth="1"/>
    <col min="20" max="20" width="6.140625" style="47" customWidth="1"/>
    <col min="21" max="16384" width="5.5703125" style="47"/>
  </cols>
  <sheetData>
    <row r="1" spans="1:21" s="36" customFormat="1" ht="12.75" x14ac:dyDescent="0.2">
      <c r="B1" s="37"/>
      <c r="C1" s="37"/>
      <c r="D1" s="37"/>
      <c r="E1" s="37"/>
      <c r="F1" s="37"/>
      <c r="G1" s="37"/>
      <c r="H1" s="37"/>
      <c r="I1" s="37"/>
      <c r="J1" s="37"/>
      <c r="K1" s="37"/>
      <c r="L1" s="37"/>
      <c r="M1" s="37"/>
      <c r="N1" s="37"/>
      <c r="O1" s="37"/>
      <c r="P1" s="37"/>
      <c r="Q1" s="37"/>
      <c r="R1" s="37"/>
      <c r="S1" s="37"/>
      <c r="T1" s="37"/>
      <c r="U1" s="37"/>
    </row>
    <row r="2" spans="1:21" s="40" customFormat="1" ht="12.75" x14ac:dyDescent="0.2">
      <c r="A2" s="38" t="s">
        <v>32</v>
      </c>
      <c r="B2" s="39"/>
      <c r="C2" s="39"/>
      <c r="D2" s="39"/>
      <c r="E2" s="39"/>
      <c r="F2" s="39"/>
      <c r="G2" s="39"/>
      <c r="H2" s="39"/>
      <c r="I2" s="39"/>
      <c r="J2" s="39"/>
      <c r="K2" s="39"/>
      <c r="L2" s="39"/>
      <c r="M2" s="39"/>
      <c r="N2" s="39"/>
      <c r="O2" s="39"/>
      <c r="P2" s="39"/>
      <c r="Q2" s="39"/>
      <c r="R2" s="39"/>
      <c r="S2" s="39"/>
      <c r="T2" s="39"/>
      <c r="U2" s="39"/>
    </row>
    <row r="3" spans="1:21" s="36" customFormat="1" ht="12.75" x14ac:dyDescent="0.2">
      <c r="B3" s="37"/>
      <c r="C3" s="37"/>
      <c r="D3" s="37"/>
      <c r="E3" s="37"/>
      <c r="F3" s="37"/>
      <c r="G3" s="37"/>
      <c r="H3" s="37"/>
      <c r="I3" s="37"/>
      <c r="J3" s="37"/>
      <c r="K3" s="37"/>
      <c r="L3" s="37"/>
      <c r="M3" s="37"/>
      <c r="N3" s="37"/>
      <c r="O3" s="37"/>
      <c r="P3" s="37"/>
      <c r="Q3" s="37"/>
      <c r="R3" s="37"/>
      <c r="S3" s="37"/>
      <c r="T3" s="37"/>
      <c r="U3" s="37"/>
    </row>
    <row r="4" spans="1:21" s="36" customFormat="1" ht="12.75" x14ac:dyDescent="0.2">
      <c r="B4" s="37"/>
      <c r="C4" s="37"/>
      <c r="D4" s="37"/>
      <c r="E4" s="37"/>
      <c r="F4" s="37"/>
      <c r="G4" s="37"/>
      <c r="H4" s="37"/>
      <c r="I4" s="37"/>
      <c r="J4" s="37"/>
      <c r="K4" s="37"/>
      <c r="L4" s="37"/>
      <c r="M4" s="37"/>
      <c r="N4" s="37"/>
      <c r="O4" s="37"/>
      <c r="P4" s="37"/>
      <c r="Q4" s="37"/>
      <c r="R4" s="37"/>
      <c r="S4" s="37"/>
      <c r="T4" s="37"/>
      <c r="U4" s="37"/>
    </row>
    <row r="5" spans="1:21" ht="12.75" x14ac:dyDescent="0.2">
      <c r="A5" s="46" t="s">
        <v>103</v>
      </c>
    </row>
    <row r="6" spans="1:21" ht="3" customHeight="1" x14ac:dyDescent="0.2"/>
    <row r="7" spans="1:21" s="49" customFormat="1" x14ac:dyDescent="0.2">
      <c r="A7" s="5"/>
      <c r="B7" s="83" t="s">
        <v>37</v>
      </c>
      <c r="C7" s="83" t="s">
        <v>38</v>
      </c>
      <c r="D7" s="83" t="s">
        <v>39</v>
      </c>
      <c r="E7" s="83" t="s">
        <v>40</v>
      </c>
      <c r="F7" s="83" t="s">
        <v>41</v>
      </c>
      <c r="G7" s="83" t="s">
        <v>42</v>
      </c>
      <c r="H7" s="83" t="s">
        <v>43</v>
      </c>
      <c r="I7" s="83" t="s">
        <v>44</v>
      </c>
      <c r="J7" s="83" t="s">
        <v>45</v>
      </c>
      <c r="K7" s="83" t="s">
        <v>54</v>
      </c>
      <c r="L7" s="83" t="s">
        <v>55</v>
      </c>
      <c r="M7" s="83" t="s">
        <v>76</v>
      </c>
      <c r="N7" s="83" t="s">
        <v>81</v>
      </c>
      <c r="O7" s="83" t="s">
        <v>82</v>
      </c>
      <c r="P7" s="83" t="s">
        <v>113</v>
      </c>
      <c r="Q7" s="83" t="s">
        <v>114</v>
      </c>
      <c r="R7" s="83" t="s">
        <v>115</v>
      </c>
      <c r="S7" s="83" t="s">
        <v>116</v>
      </c>
      <c r="T7" s="83" t="s">
        <v>117</v>
      </c>
      <c r="U7" s="83" t="s">
        <v>118</v>
      </c>
    </row>
    <row r="8" spans="1:21" x14ac:dyDescent="0.2">
      <c r="A8" s="7" t="s">
        <v>72</v>
      </c>
      <c r="B8" s="98">
        <v>19.026399027118401</v>
      </c>
      <c r="C8" s="98">
        <v>17.719380905562986</v>
      </c>
      <c r="D8" s="98">
        <v>17.782806773595958</v>
      </c>
      <c r="E8" s="98">
        <v>17.061188424531966</v>
      </c>
      <c r="F8" s="98">
        <v>17.016311581890676</v>
      </c>
      <c r="G8" s="98">
        <v>17.365842606071109</v>
      </c>
      <c r="H8" s="98">
        <v>18.350725658868843</v>
      </c>
      <c r="I8" s="98">
        <v>17.564177656358478</v>
      </c>
      <c r="J8" s="98">
        <v>15.849154693118642</v>
      </c>
      <c r="K8" s="98">
        <v>14.973491836458082</v>
      </c>
      <c r="L8" s="98">
        <v>14.778266391932107</v>
      </c>
      <c r="M8" s="98">
        <v>13.819843619022523</v>
      </c>
      <c r="N8" s="98">
        <v>14.174708464031669</v>
      </c>
      <c r="O8" s="98">
        <v>13.034653419631944</v>
      </c>
      <c r="P8" s="98">
        <v>12.055145319482703</v>
      </c>
      <c r="Q8" s="98">
        <v>12.78635867756873</v>
      </c>
      <c r="R8" s="98">
        <v>8.7908987335244841</v>
      </c>
      <c r="S8" s="98">
        <v>11.801290244131318</v>
      </c>
      <c r="T8" s="98">
        <v>10.16177840420375</v>
      </c>
      <c r="U8" s="98">
        <v>12.117911940791052</v>
      </c>
    </row>
    <row r="9" spans="1:21" x14ac:dyDescent="0.2">
      <c r="A9" s="7" t="s">
        <v>73</v>
      </c>
      <c r="B9" s="98">
        <v>14.659340293359183</v>
      </c>
      <c r="C9" s="98">
        <v>12.470113322593704</v>
      </c>
      <c r="D9" s="98">
        <v>12.924442201516955</v>
      </c>
      <c r="E9" s="98">
        <v>19.389211898489364</v>
      </c>
      <c r="F9" s="98">
        <v>12.290720758057402</v>
      </c>
      <c r="G9" s="98">
        <v>13.249542563369932</v>
      </c>
      <c r="H9" s="98">
        <v>14.258984727268196</v>
      </c>
      <c r="I9" s="98">
        <v>14.262448834922644</v>
      </c>
      <c r="J9" s="98">
        <v>12.710894864203526</v>
      </c>
      <c r="K9" s="98">
        <v>11.628402362981864</v>
      </c>
      <c r="L9" s="98">
        <v>13.11389499547769</v>
      </c>
      <c r="M9" s="98">
        <v>13.56817594330772</v>
      </c>
      <c r="N9" s="98">
        <v>13.065874496858465</v>
      </c>
      <c r="O9" s="98">
        <v>12.560619789445433</v>
      </c>
      <c r="P9" s="98">
        <v>12.448853898984071</v>
      </c>
      <c r="Q9" s="98">
        <v>13.755366962686534</v>
      </c>
      <c r="R9" s="98">
        <v>0</v>
      </c>
      <c r="S9" s="98">
        <v>0</v>
      </c>
      <c r="T9" s="98">
        <v>12.848877899491921</v>
      </c>
      <c r="U9" s="98">
        <v>12.131524560431966</v>
      </c>
    </row>
    <row r="10" spans="1:21" x14ac:dyDescent="0.2">
      <c r="A10" s="7" t="s">
        <v>1</v>
      </c>
      <c r="B10" s="98">
        <v>16.251511375841449</v>
      </c>
      <c r="C10" s="98">
        <v>12.922983638679032</v>
      </c>
      <c r="D10" s="98">
        <v>14.854618602621974</v>
      </c>
      <c r="E10" s="98">
        <v>14.277968217489306</v>
      </c>
      <c r="F10" s="98">
        <v>14.451213908662247</v>
      </c>
      <c r="G10" s="98">
        <v>16.360985564559957</v>
      </c>
      <c r="H10" s="98">
        <v>16.807721087391304</v>
      </c>
      <c r="I10" s="98">
        <v>16.992445854504005</v>
      </c>
      <c r="J10" s="98">
        <v>16.366289544920395</v>
      </c>
      <c r="K10" s="98">
        <v>15.176841362090604</v>
      </c>
      <c r="L10" s="98">
        <v>16.307315934818448</v>
      </c>
      <c r="M10" s="98">
        <v>15.932946133016465</v>
      </c>
      <c r="N10" s="98">
        <v>15.866305386421148</v>
      </c>
      <c r="O10" s="98">
        <v>15.786273392209255</v>
      </c>
      <c r="P10" s="98">
        <v>14.547934664954933</v>
      </c>
      <c r="Q10" s="98">
        <v>15.520968970477798</v>
      </c>
      <c r="R10" s="98">
        <v>0</v>
      </c>
      <c r="S10" s="98">
        <v>17.581818936816855</v>
      </c>
      <c r="T10" s="98">
        <v>13.246212986218916</v>
      </c>
      <c r="U10" s="98">
        <v>14.429292921579798</v>
      </c>
    </row>
    <row r="11" spans="1:21" x14ac:dyDescent="0.2">
      <c r="A11" s="7" t="s">
        <v>74</v>
      </c>
      <c r="B11" s="98">
        <v>13.622882798027163</v>
      </c>
      <c r="C11" s="98">
        <v>15.877913911548431</v>
      </c>
      <c r="D11" s="98">
        <v>13.157127961657361</v>
      </c>
      <c r="E11" s="98">
        <v>14.311344064500547</v>
      </c>
      <c r="F11" s="98">
        <v>12.522998816537584</v>
      </c>
      <c r="G11" s="98">
        <v>13.21429647152298</v>
      </c>
      <c r="H11" s="98">
        <v>13.437862785717018</v>
      </c>
      <c r="I11" s="98">
        <v>14.463742040723668</v>
      </c>
      <c r="J11" s="98">
        <v>13.239684220990574</v>
      </c>
      <c r="K11" s="98">
        <v>13.757240014995542</v>
      </c>
      <c r="L11" s="98">
        <v>14.078710445093828</v>
      </c>
      <c r="M11" s="98">
        <v>13.927943529919645</v>
      </c>
      <c r="N11" s="98">
        <v>14.357761232346444</v>
      </c>
      <c r="O11" s="98">
        <v>14.243855725640925</v>
      </c>
      <c r="P11" s="98">
        <v>14.323363994758145</v>
      </c>
      <c r="Q11" s="98">
        <v>13.042011398763847</v>
      </c>
      <c r="R11" s="98">
        <v>0</v>
      </c>
      <c r="S11" s="98">
        <v>9.6007888834626929</v>
      </c>
      <c r="T11" s="98">
        <v>10.366852317953267</v>
      </c>
      <c r="U11" s="98">
        <v>12.465563424637484</v>
      </c>
    </row>
    <row r="12" spans="1:21" x14ac:dyDescent="0.2">
      <c r="A12" s="7" t="s">
        <v>5</v>
      </c>
      <c r="B12" s="98">
        <v>0</v>
      </c>
      <c r="C12" s="98">
        <v>0</v>
      </c>
      <c r="D12" s="98">
        <v>0</v>
      </c>
      <c r="E12" s="98">
        <v>0</v>
      </c>
      <c r="F12" s="98">
        <v>0</v>
      </c>
      <c r="G12" s="98">
        <v>0</v>
      </c>
      <c r="H12" s="98">
        <v>0</v>
      </c>
      <c r="I12" s="98">
        <v>0</v>
      </c>
      <c r="J12" s="98">
        <v>0</v>
      </c>
      <c r="K12" s="98">
        <v>0</v>
      </c>
      <c r="L12" s="98">
        <v>0</v>
      </c>
      <c r="M12" s="98">
        <v>0</v>
      </c>
      <c r="N12" s="98">
        <v>0</v>
      </c>
      <c r="O12" s="98">
        <v>0</v>
      </c>
      <c r="P12" s="98">
        <v>0</v>
      </c>
      <c r="Q12" s="98">
        <v>0</v>
      </c>
      <c r="R12" s="98">
        <v>0</v>
      </c>
      <c r="S12" s="98">
        <v>0</v>
      </c>
      <c r="T12" s="98">
        <v>0</v>
      </c>
      <c r="U12" s="98">
        <v>0</v>
      </c>
    </row>
    <row r="13" spans="1:21" x14ac:dyDescent="0.2">
      <c r="A13" s="7" t="s">
        <v>77</v>
      </c>
      <c r="B13" s="98">
        <v>16.495237260809922</v>
      </c>
      <c r="C13" s="98">
        <v>14.859799005984438</v>
      </c>
      <c r="D13" s="98">
        <v>14.843314937774712</v>
      </c>
      <c r="E13" s="98">
        <v>13.115696812298941</v>
      </c>
      <c r="F13" s="98">
        <v>13.645158313989846</v>
      </c>
      <c r="G13" s="98">
        <v>14.899421271610255</v>
      </c>
      <c r="H13" s="98">
        <v>15.083113990415089</v>
      </c>
      <c r="I13" s="98">
        <v>15.277572721992517</v>
      </c>
      <c r="J13" s="98">
        <v>13.965645672270732</v>
      </c>
      <c r="K13" s="98">
        <v>13.10061224835909</v>
      </c>
      <c r="L13" s="98">
        <v>13.778106070855408</v>
      </c>
      <c r="M13" s="98">
        <v>13.940424477276261</v>
      </c>
      <c r="N13" s="98">
        <v>13.197418484900487</v>
      </c>
      <c r="O13" s="98">
        <v>13.199599290821876</v>
      </c>
      <c r="P13" s="98">
        <v>12.160670971963699</v>
      </c>
      <c r="Q13" s="98">
        <v>12.498890577721159</v>
      </c>
      <c r="R13" s="98">
        <v>0</v>
      </c>
      <c r="S13" s="98">
        <v>9.9525583109945863</v>
      </c>
      <c r="T13" s="98">
        <v>9.6386347921232893</v>
      </c>
      <c r="U13" s="98">
        <v>10.436447653904345</v>
      </c>
    </row>
    <row r="14" spans="1:21" x14ac:dyDescent="0.2">
      <c r="A14" s="7" t="s">
        <v>78</v>
      </c>
      <c r="B14" s="98">
        <v>15.969389332330012</v>
      </c>
      <c r="C14" s="98">
        <v>15.27348196633603</v>
      </c>
      <c r="D14" s="98">
        <v>15.839815310966147</v>
      </c>
      <c r="E14" s="98">
        <v>15.308381438788125</v>
      </c>
      <c r="F14" s="98">
        <v>15.63996659062844</v>
      </c>
      <c r="G14" s="98">
        <v>15.374313944326262</v>
      </c>
      <c r="H14" s="98">
        <v>15.135527632700921</v>
      </c>
      <c r="I14" s="98">
        <v>15.821737425372842</v>
      </c>
      <c r="J14" s="98">
        <v>14.468572610774654</v>
      </c>
      <c r="K14" s="98">
        <v>13.882964740411607</v>
      </c>
      <c r="L14" s="98">
        <v>14.387221298713959</v>
      </c>
      <c r="M14" s="98">
        <v>13.701672003730817</v>
      </c>
      <c r="N14" s="98">
        <v>13.588476369150651</v>
      </c>
      <c r="O14" s="98">
        <v>13.308320848769842</v>
      </c>
      <c r="P14" s="98">
        <v>12.703982713675895</v>
      </c>
      <c r="Q14" s="98">
        <v>12.966627481593825</v>
      </c>
      <c r="R14" s="98">
        <v>9.7931920245164079</v>
      </c>
      <c r="S14" s="98">
        <v>13.299699779808243</v>
      </c>
      <c r="T14" s="98">
        <v>11.980984906794747</v>
      </c>
      <c r="U14" s="98">
        <v>13.148051876638409</v>
      </c>
    </row>
    <row r="15" spans="1:21" x14ac:dyDescent="0.2">
      <c r="A15" s="7" t="s">
        <v>2</v>
      </c>
      <c r="B15" s="98">
        <v>20.840131608110571</v>
      </c>
      <c r="C15" s="98">
        <v>19.586434939438355</v>
      </c>
      <c r="D15" s="98">
        <v>19.512130671277504</v>
      </c>
      <c r="E15" s="98">
        <v>18.245964859712696</v>
      </c>
      <c r="F15" s="98">
        <v>18.578946589182081</v>
      </c>
      <c r="G15" s="98">
        <v>20.160139134564112</v>
      </c>
      <c r="H15" s="98">
        <v>19.990694970757666</v>
      </c>
      <c r="I15" s="98">
        <v>20.107581939597281</v>
      </c>
      <c r="J15" s="98">
        <v>19.249164029965986</v>
      </c>
      <c r="K15" s="98">
        <v>18.785665562330404</v>
      </c>
      <c r="L15" s="98">
        <v>18.000489908369744</v>
      </c>
      <c r="M15" s="98">
        <v>16.975439273165488</v>
      </c>
      <c r="N15" s="98">
        <v>16.626674830298345</v>
      </c>
      <c r="O15" s="98">
        <v>16.385711092631013</v>
      </c>
      <c r="P15" s="98">
        <v>15.323097692539605</v>
      </c>
      <c r="Q15" s="98">
        <v>15.804607393006279</v>
      </c>
      <c r="R15" s="98">
        <v>13.173489432280736</v>
      </c>
      <c r="S15" s="98">
        <v>16.139710191011105</v>
      </c>
      <c r="T15" s="98">
        <v>13.042826601925373</v>
      </c>
      <c r="U15" s="98">
        <v>14.967652152430642</v>
      </c>
    </row>
    <row r="16" spans="1:21" x14ac:dyDescent="0.2">
      <c r="A16" s="7" t="s">
        <v>75</v>
      </c>
      <c r="B16" s="98">
        <v>15.656853499434616</v>
      </c>
      <c r="C16" s="98">
        <v>14.71849268597277</v>
      </c>
      <c r="D16" s="98">
        <v>16.930848273655482</v>
      </c>
      <c r="E16" s="98">
        <v>15.764873549946481</v>
      </c>
      <c r="F16" s="98">
        <v>16.7530480739618</v>
      </c>
      <c r="G16" s="98">
        <v>15.737864824446582</v>
      </c>
      <c r="H16" s="98">
        <v>15.931656083164045</v>
      </c>
      <c r="I16" s="98">
        <v>15.88484070711084</v>
      </c>
      <c r="J16" s="98">
        <v>14.735373912185668</v>
      </c>
      <c r="K16" s="98">
        <v>13.233316836985775</v>
      </c>
      <c r="L16" s="98">
        <v>14.155416446704546</v>
      </c>
      <c r="M16" s="98">
        <v>13.800050506310345</v>
      </c>
      <c r="N16" s="98">
        <v>15.303024198618326</v>
      </c>
      <c r="O16" s="98">
        <v>14.339067397740147</v>
      </c>
      <c r="P16" s="98">
        <v>13.00633807664954</v>
      </c>
      <c r="Q16" s="98">
        <v>13.20047455440592</v>
      </c>
      <c r="R16" s="98">
        <v>0</v>
      </c>
      <c r="S16" s="98">
        <v>8.6222333426221827</v>
      </c>
      <c r="T16" s="98">
        <v>11.118188087819298</v>
      </c>
      <c r="U16" s="98">
        <v>13.209092367113106</v>
      </c>
    </row>
    <row r="17" spans="1:21" x14ac:dyDescent="0.2">
      <c r="A17" s="7" t="s">
        <v>79</v>
      </c>
      <c r="B17" s="98">
        <v>15.99225754648263</v>
      </c>
      <c r="C17" s="98">
        <v>14.990260573723498</v>
      </c>
      <c r="D17" s="98">
        <v>15.408591962504254</v>
      </c>
      <c r="E17" s="98">
        <v>14.444716189296519</v>
      </c>
      <c r="F17" s="98">
        <v>14.479983725437506</v>
      </c>
      <c r="G17" s="98">
        <v>14.735767319251018</v>
      </c>
      <c r="H17" s="98">
        <v>14.931293610324836</v>
      </c>
      <c r="I17" s="98">
        <v>14.815409168015027</v>
      </c>
      <c r="J17" s="98">
        <v>13.818386080257239</v>
      </c>
      <c r="K17" s="98">
        <v>13.328174314691092</v>
      </c>
      <c r="L17" s="98">
        <v>13.512876214888816</v>
      </c>
      <c r="M17" s="98">
        <v>13.342315449589409</v>
      </c>
      <c r="N17" s="98">
        <v>13.431509141699877</v>
      </c>
      <c r="O17" s="98">
        <v>13.006611454009706</v>
      </c>
      <c r="P17" s="98">
        <v>12.316340735915468</v>
      </c>
      <c r="Q17" s="98">
        <v>12.637056009106756</v>
      </c>
      <c r="R17" s="98">
        <v>8.5982442804082666</v>
      </c>
      <c r="S17" s="98">
        <v>9.911870001873254</v>
      </c>
      <c r="T17" s="98">
        <v>9.3181713687703134</v>
      </c>
      <c r="U17" s="98">
        <v>11.123525265099635</v>
      </c>
    </row>
    <row r="18" spans="1:21" x14ac:dyDescent="0.2">
      <c r="A18" s="7" t="s">
        <v>80</v>
      </c>
      <c r="B18" s="98">
        <v>17.404130532607596</v>
      </c>
      <c r="C18" s="98">
        <v>16.189443292795069</v>
      </c>
      <c r="D18" s="98">
        <v>16.144350487190014</v>
      </c>
      <c r="E18" s="98">
        <v>15.749702135566238</v>
      </c>
      <c r="F18" s="98">
        <v>15.914637961117503</v>
      </c>
      <c r="G18" s="98">
        <v>17.468820048028896</v>
      </c>
      <c r="H18" s="98">
        <v>17.557112158129378</v>
      </c>
      <c r="I18" s="98">
        <v>17.182569562367366</v>
      </c>
      <c r="J18" s="98">
        <v>16.605583202134287</v>
      </c>
      <c r="K18" s="98">
        <v>16.20048673503867</v>
      </c>
      <c r="L18" s="98">
        <v>16.615457935846827</v>
      </c>
      <c r="M18" s="98">
        <v>16.950910698836932</v>
      </c>
      <c r="N18" s="98">
        <v>16.612537136732268</v>
      </c>
      <c r="O18" s="98">
        <v>16.170707161521928</v>
      </c>
      <c r="P18" s="98">
        <v>15.34993752423232</v>
      </c>
      <c r="Q18" s="98">
        <v>16.028323476521436</v>
      </c>
      <c r="R18" s="98">
        <v>12.000496391879366</v>
      </c>
      <c r="S18" s="98">
        <v>13.246367305078738</v>
      </c>
      <c r="T18" s="98">
        <v>12.003469759621007</v>
      </c>
      <c r="U18" s="98">
        <v>14.791944490751135</v>
      </c>
    </row>
    <row r="19" spans="1:21" x14ac:dyDescent="0.2">
      <c r="A19" s="7" t="s">
        <v>3</v>
      </c>
      <c r="B19" s="98">
        <v>18.335555595467792</v>
      </c>
      <c r="C19" s="98">
        <v>16.000663333614135</v>
      </c>
      <c r="D19" s="98">
        <v>16.376921250628165</v>
      </c>
      <c r="E19" s="98">
        <v>15.376829180627185</v>
      </c>
      <c r="F19" s="98">
        <v>16.211988825713398</v>
      </c>
      <c r="G19" s="98">
        <v>17.938530256377629</v>
      </c>
      <c r="H19" s="98">
        <v>17.866736537710047</v>
      </c>
      <c r="I19" s="98">
        <v>17.647633670990189</v>
      </c>
      <c r="J19" s="98">
        <v>17.041447189223994</v>
      </c>
      <c r="K19" s="98">
        <v>15.92391042002539</v>
      </c>
      <c r="L19" s="98">
        <v>15.319307333404787</v>
      </c>
      <c r="M19" s="98">
        <v>15.538224244631296</v>
      </c>
      <c r="N19" s="98">
        <v>15.262210016596969</v>
      </c>
      <c r="O19" s="98">
        <v>15.176558475575932</v>
      </c>
      <c r="P19" s="98">
        <v>15.054810486507034</v>
      </c>
      <c r="Q19" s="98">
        <v>16.069411836484385</v>
      </c>
      <c r="R19" s="98">
        <v>0</v>
      </c>
      <c r="S19" s="98">
        <v>11.951213885093026</v>
      </c>
      <c r="T19" s="98">
        <v>13.685991505336645</v>
      </c>
      <c r="U19" s="98">
        <v>15.012111639355041</v>
      </c>
    </row>
    <row r="20" spans="1:21" x14ac:dyDescent="0.2">
      <c r="A20" s="7" t="s">
        <v>4</v>
      </c>
      <c r="B20" s="98">
        <v>19.65838233786997</v>
      </c>
      <c r="C20" s="98">
        <v>18.239053975893057</v>
      </c>
      <c r="D20" s="98">
        <v>18.654381913794008</v>
      </c>
      <c r="E20" s="98">
        <v>18.155573421535642</v>
      </c>
      <c r="F20" s="98">
        <v>19.678112776549604</v>
      </c>
      <c r="G20" s="98">
        <v>20.790492957596836</v>
      </c>
      <c r="H20" s="98">
        <v>21.542434036136328</v>
      </c>
      <c r="I20" s="98">
        <v>20.625271935815785</v>
      </c>
      <c r="J20" s="98">
        <v>19.694231127558314</v>
      </c>
      <c r="K20" s="98">
        <v>19.196015855515252</v>
      </c>
      <c r="L20" s="98">
        <v>19.893084602386399</v>
      </c>
      <c r="M20" s="98">
        <v>18.828460432600863</v>
      </c>
      <c r="N20" s="98">
        <v>18.655992709445172</v>
      </c>
      <c r="O20" s="98">
        <v>17.981762477138226</v>
      </c>
      <c r="P20" s="98">
        <v>16.732697449338538</v>
      </c>
      <c r="Q20" s="98">
        <v>17.682655088897921</v>
      </c>
      <c r="R20" s="98">
        <v>9.4366699867436328</v>
      </c>
      <c r="S20" s="98">
        <v>14.824172278347255</v>
      </c>
      <c r="T20" s="98">
        <v>13.062033871563635</v>
      </c>
      <c r="U20" s="98">
        <v>15.30348556838784</v>
      </c>
    </row>
    <row r="21" spans="1:21" s="49" customFormat="1" x14ac:dyDescent="0.2">
      <c r="A21" s="50" t="s">
        <v>0</v>
      </c>
      <c r="B21" s="99">
        <v>18.279056546936328</v>
      </c>
      <c r="C21" s="99">
        <v>17.090928581047525</v>
      </c>
      <c r="D21" s="99">
        <v>17.235707726905076</v>
      </c>
      <c r="E21" s="99">
        <v>16.448512681621285</v>
      </c>
      <c r="F21" s="99">
        <v>16.558248053863462</v>
      </c>
      <c r="G21" s="99">
        <v>17.525983715313849</v>
      </c>
      <c r="H21" s="99">
        <v>17.709838269804301</v>
      </c>
      <c r="I21" s="99">
        <v>17.648539037776821</v>
      </c>
      <c r="J21" s="99">
        <v>16.664412991621312</v>
      </c>
      <c r="K21" s="99">
        <v>16.015762860877196</v>
      </c>
      <c r="L21" s="99">
        <v>15.994242968953404</v>
      </c>
      <c r="M21" s="99">
        <v>15.454367689764728</v>
      </c>
      <c r="N21" s="99">
        <v>15.345919574805347</v>
      </c>
      <c r="O21" s="99">
        <v>14.947656095012812</v>
      </c>
      <c r="P21" s="99">
        <v>14.066644661981234</v>
      </c>
      <c r="Q21" s="99">
        <v>14.570257218728081</v>
      </c>
      <c r="R21" s="99">
        <v>11.090028719305204</v>
      </c>
      <c r="S21" s="99">
        <v>13.639392974504769</v>
      </c>
      <c r="T21" s="99">
        <v>11.8844250922089</v>
      </c>
      <c r="U21" s="99">
        <v>13.628928694164784</v>
      </c>
    </row>
  </sheetData>
  <phoneticPr fontId="21" type="noConversion"/>
  <hyperlinks>
    <hyperlink ref="A2" location="Sommaire!A1" display="Retour au menu &quot;Exploitation des films&quot;" xr:uid="{00000000-0004-0000-3000-000000000000}"/>
  </hyperlinks>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BG21"/>
  <sheetViews>
    <sheetView zoomScale="90" zoomScaleNormal="90" workbookViewId="0">
      <pane xSplit="1" ySplit="7" topLeftCell="AW8" activePane="bottomRight" state="frozen"/>
      <selection pane="topRight"/>
      <selection pane="bottomLeft"/>
      <selection pane="bottomRight" activeCell="BG7" sqref="BG7:BG21"/>
    </sheetView>
  </sheetViews>
  <sheetFormatPr baseColWidth="10" defaultColWidth="5.5703125" defaultRowHeight="12" x14ac:dyDescent="0.2"/>
  <cols>
    <col min="1" max="1" width="28.85546875" style="1" bestFit="1" customWidth="1"/>
    <col min="2" max="38" width="5.42578125" style="1" bestFit="1" customWidth="1"/>
    <col min="39" max="51" width="5.42578125" style="4" bestFit="1" customWidth="1"/>
    <col min="52" max="55" width="5.42578125" style="1" bestFit="1" customWidth="1"/>
    <col min="56" max="16384" width="5.5703125" style="1"/>
  </cols>
  <sheetData>
    <row r="1" spans="1:59" s="36" customFormat="1" ht="12.75" x14ac:dyDescent="0.2">
      <c r="AM1" s="37"/>
      <c r="AN1" s="37"/>
      <c r="AO1" s="37"/>
      <c r="AP1" s="37"/>
      <c r="AQ1" s="37"/>
      <c r="AR1" s="37"/>
      <c r="AS1" s="37"/>
      <c r="AT1" s="37"/>
      <c r="AU1" s="37"/>
      <c r="AV1" s="37"/>
      <c r="AW1" s="37"/>
      <c r="AX1" s="37"/>
      <c r="AY1" s="37"/>
      <c r="AZ1" s="37"/>
      <c r="BA1" s="37"/>
      <c r="BB1" s="37"/>
      <c r="BC1" s="37"/>
      <c r="BD1" s="37"/>
      <c r="BE1" s="37"/>
    </row>
    <row r="2" spans="1:59" s="40" customFormat="1" ht="12.75" x14ac:dyDescent="0.2">
      <c r="A2" s="38" t="s">
        <v>32</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9"/>
      <c r="AN2" s="39"/>
      <c r="AO2" s="39"/>
      <c r="AP2" s="39"/>
      <c r="AQ2" s="39"/>
      <c r="AR2" s="39"/>
      <c r="AS2" s="39"/>
      <c r="AT2" s="39"/>
      <c r="AU2" s="39"/>
      <c r="AV2" s="39"/>
      <c r="AW2" s="39"/>
      <c r="AX2" s="39"/>
      <c r="AY2" s="39"/>
      <c r="AZ2" s="39"/>
      <c r="BA2" s="39"/>
      <c r="BB2" s="39"/>
      <c r="BC2" s="39"/>
      <c r="BD2" s="39"/>
      <c r="BE2" s="39"/>
    </row>
    <row r="3" spans="1:59" s="36" customFormat="1" ht="12.75" x14ac:dyDescent="0.2">
      <c r="AM3" s="37"/>
      <c r="AN3" s="37"/>
      <c r="AO3" s="37"/>
      <c r="AP3" s="37"/>
      <c r="AQ3" s="37"/>
      <c r="AR3" s="37"/>
      <c r="AS3" s="37"/>
      <c r="AT3" s="37"/>
      <c r="AU3" s="37"/>
      <c r="AV3" s="37"/>
      <c r="AW3" s="37"/>
      <c r="AX3" s="37"/>
      <c r="AY3" s="37"/>
      <c r="AZ3" s="37"/>
      <c r="BA3" s="37"/>
      <c r="BB3" s="37"/>
      <c r="BC3" s="37"/>
      <c r="BD3" s="37"/>
      <c r="BE3" s="37"/>
    </row>
    <row r="4" spans="1:59" s="36" customFormat="1" ht="12.75" x14ac:dyDescent="0.2">
      <c r="AM4" s="37"/>
      <c r="AN4" s="37"/>
      <c r="AO4" s="37"/>
      <c r="AP4" s="37"/>
      <c r="AQ4" s="37"/>
      <c r="AR4" s="37"/>
      <c r="AS4" s="37"/>
      <c r="AT4" s="37"/>
      <c r="AU4" s="37"/>
      <c r="AV4" s="37"/>
      <c r="AW4" s="37"/>
      <c r="AX4" s="37"/>
      <c r="AY4" s="37"/>
      <c r="AZ4" s="37"/>
      <c r="BA4" s="37"/>
      <c r="BB4" s="37"/>
      <c r="BC4" s="37"/>
      <c r="BD4" s="37"/>
      <c r="BE4" s="37"/>
    </row>
    <row r="5" spans="1:59" ht="12.75" x14ac:dyDescent="0.2">
      <c r="A5" s="3" t="s">
        <v>7</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9" ht="3" customHeight="1" x14ac:dyDescent="0.2"/>
    <row r="7" spans="1:59" s="2" customFormat="1" x14ac:dyDescent="0.2">
      <c r="A7" s="5"/>
      <c r="B7" s="6">
        <v>1966</v>
      </c>
      <c r="C7" s="6">
        <v>1967</v>
      </c>
      <c r="D7" s="6">
        <v>1968</v>
      </c>
      <c r="E7" s="6">
        <v>1969</v>
      </c>
      <c r="F7" s="6">
        <v>1970</v>
      </c>
      <c r="G7" s="6">
        <v>1971</v>
      </c>
      <c r="H7" s="6">
        <v>1972</v>
      </c>
      <c r="I7" s="6">
        <v>1973</v>
      </c>
      <c r="J7" s="6">
        <v>1974</v>
      </c>
      <c r="K7" s="6">
        <v>1975</v>
      </c>
      <c r="L7" s="6">
        <v>1976</v>
      </c>
      <c r="M7" s="6">
        <v>1977</v>
      </c>
      <c r="N7" s="6">
        <v>1978</v>
      </c>
      <c r="O7" s="6">
        <v>1979</v>
      </c>
      <c r="P7" s="6">
        <v>1980</v>
      </c>
      <c r="Q7" s="6">
        <v>1981</v>
      </c>
      <c r="R7" s="6">
        <v>1982</v>
      </c>
      <c r="S7" s="6">
        <v>1983</v>
      </c>
      <c r="T7" s="6">
        <v>1984</v>
      </c>
      <c r="U7" s="6">
        <v>1985</v>
      </c>
      <c r="V7" s="6">
        <v>1986</v>
      </c>
      <c r="W7" s="6">
        <v>1987</v>
      </c>
      <c r="X7" s="6">
        <v>1988</v>
      </c>
      <c r="Y7" s="6">
        <v>1989</v>
      </c>
      <c r="Z7" s="6">
        <v>1990</v>
      </c>
      <c r="AA7" s="6">
        <v>1991</v>
      </c>
      <c r="AB7" s="6">
        <v>1992</v>
      </c>
      <c r="AC7" s="6">
        <v>1993</v>
      </c>
      <c r="AD7" s="6">
        <v>1994</v>
      </c>
      <c r="AE7" s="6">
        <v>1995</v>
      </c>
      <c r="AF7" s="76">
        <v>1996</v>
      </c>
      <c r="AG7" s="76">
        <v>1997</v>
      </c>
      <c r="AH7" s="76">
        <v>1998</v>
      </c>
      <c r="AI7" s="76">
        <v>1999</v>
      </c>
      <c r="AJ7" s="76">
        <v>2000</v>
      </c>
      <c r="AK7" s="76">
        <v>2001</v>
      </c>
      <c r="AL7" s="76">
        <v>2002</v>
      </c>
      <c r="AM7" s="76">
        <v>2003</v>
      </c>
      <c r="AN7" s="76">
        <v>2004</v>
      </c>
      <c r="AO7" s="76">
        <v>2005</v>
      </c>
      <c r="AP7" s="76">
        <v>2006</v>
      </c>
      <c r="AQ7" s="76">
        <v>2007</v>
      </c>
      <c r="AR7" s="76">
        <v>2008</v>
      </c>
      <c r="AS7" s="76">
        <v>2009</v>
      </c>
      <c r="AT7" s="76">
        <v>2010</v>
      </c>
      <c r="AU7" s="76">
        <v>2011</v>
      </c>
      <c r="AV7" s="76">
        <v>2012</v>
      </c>
      <c r="AW7" s="76">
        <v>2013</v>
      </c>
      <c r="AX7" s="76">
        <v>2014</v>
      </c>
      <c r="AY7" s="76">
        <v>2015</v>
      </c>
      <c r="AZ7" s="76">
        <v>2016</v>
      </c>
      <c r="BA7" s="76">
        <v>2017</v>
      </c>
      <c r="BB7" s="76">
        <v>2018</v>
      </c>
      <c r="BC7" s="76">
        <v>2019</v>
      </c>
      <c r="BD7" s="76">
        <v>2020</v>
      </c>
      <c r="BE7" s="76">
        <v>2021</v>
      </c>
      <c r="BF7" s="76">
        <v>2022</v>
      </c>
      <c r="BG7" s="76">
        <v>2023</v>
      </c>
    </row>
    <row r="8" spans="1:59" x14ac:dyDescent="0.2">
      <c r="A8" s="7" t="s">
        <v>72</v>
      </c>
      <c r="B8" s="8">
        <v>586</v>
      </c>
      <c r="C8" s="8">
        <v>563</v>
      </c>
      <c r="D8" s="8">
        <v>543</v>
      </c>
      <c r="E8" s="8">
        <v>532</v>
      </c>
      <c r="F8" s="8">
        <v>506</v>
      </c>
      <c r="G8" s="8">
        <v>482</v>
      </c>
      <c r="H8" s="8">
        <v>472</v>
      </c>
      <c r="I8" s="8">
        <v>496</v>
      </c>
      <c r="J8" s="8">
        <v>498</v>
      </c>
      <c r="K8" s="8">
        <v>517</v>
      </c>
      <c r="L8" s="8">
        <v>540</v>
      </c>
      <c r="M8" s="8">
        <v>545</v>
      </c>
      <c r="N8" s="8">
        <v>547</v>
      </c>
      <c r="O8" s="8">
        <v>548</v>
      </c>
      <c r="P8" s="8">
        <v>573</v>
      </c>
      <c r="Q8" s="8">
        <v>624</v>
      </c>
      <c r="R8" s="8">
        <v>669</v>
      </c>
      <c r="S8" s="8">
        <v>693</v>
      </c>
      <c r="T8" s="8">
        <v>736</v>
      </c>
      <c r="U8" s="8">
        <v>742</v>
      </c>
      <c r="V8" s="8">
        <v>743</v>
      </c>
      <c r="W8" s="8">
        <v>728</v>
      </c>
      <c r="X8" s="8">
        <v>706</v>
      </c>
      <c r="Y8" s="8">
        <v>692</v>
      </c>
      <c r="Z8" s="8">
        <v>674</v>
      </c>
      <c r="AA8" s="8">
        <v>657</v>
      </c>
      <c r="AB8" s="8">
        <v>630</v>
      </c>
      <c r="AC8" s="8">
        <v>624</v>
      </c>
      <c r="AD8" s="8">
        <v>630</v>
      </c>
      <c r="AE8" s="8">
        <v>637</v>
      </c>
      <c r="AF8" s="77">
        <v>640</v>
      </c>
      <c r="AG8" s="77">
        <v>677</v>
      </c>
      <c r="AH8" s="77">
        <v>680</v>
      </c>
      <c r="AI8" s="77">
        <v>692</v>
      </c>
      <c r="AJ8" s="77">
        <v>733</v>
      </c>
      <c r="AK8" s="77">
        <v>750</v>
      </c>
      <c r="AL8" s="77">
        <v>758</v>
      </c>
      <c r="AM8" s="77">
        <v>758</v>
      </c>
      <c r="AN8" s="77">
        <v>742</v>
      </c>
      <c r="AO8" s="77">
        <v>728</v>
      </c>
      <c r="AP8" s="77">
        <v>746</v>
      </c>
      <c r="AQ8" s="77">
        <v>752</v>
      </c>
      <c r="AR8" s="77">
        <v>773</v>
      </c>
      <c r="AS8" s="77">
        <v>782</v>
      </c>
      <c r="AT8" s="77">
        <v>773</v>
      </c>
      <c r="AU8" s="77">
        <v>780</v>
      </c>
      <c r="AV8" s="77">
        <v>797</v>
      </c>
      <c r="AW8" s="77">
        <v>784</v>
      </c>
      <c r="AX8" s="77">
        <v>777</v>
      </c>
      <c r="AY8" s="77">
        <v>796</v>
      </c>
      <c r="AZ8" s="77">
        <v>802</v>
      </c>
      <c r="BA8" s="77">
        <v>827</v>
      </c>
      <c r="BB8" s="77">
        <v>833</v>
      </c>
      <c r="BC8" s="77">
        <v>830</v>
      </c>
      <c r="BD8" s="77">
        <v>837</v>
      </c>
      <c r="BE8" s="77">
        <v>846</v>
      </c>
      <c r="BF8" s="77">
        <v>858</v>
      </c>
      <c r="BG8" s="77">
        <v>860</v>
      </c>
    </row>
    <row r="9" spans="1:59" x14ac:dyDescent="0.2">
      <c r="A9" s="7" t="s">
        <v>73</v>
      </c>
      <c r="B9" s="8">
        <v>245</v>
      </c>
      <c r="C9" s="8">
        <v>235</v>
      </c>
      <c r="D9" s="8">
        <v>227</v>
      </c>
      <c r="E9" s="8">
        <v>217</v>
      </c>
      <c r="F9" s="8">
        <v>214</v>
      </c>
      <c r="G9" s="8">
        <v>208</v>
      </c>
      <c r="H9" s="8">
        <v>211</v>
      </c>
      <c r="I9" s="8">
        <v>205</v>
      </c>
      <c r="J9" s="8">
        <v>203</v>
      </c>
      <c r="K9" s="8">
        <v>205</v>
      </c>
      <c r="L9" s="8">
        <v>215</v>
      </c>
      <c r="M9" s="8">
        <v>208</v>
      </c>
      <c r="N9" s="8">
        <v>208</v>
      </c>
      <c r="O9" s="8">
        <v>206</v>
      </c>
      <c r="P9" s="8">
        <v>211</v>
      </c>
      <c r="Q9" s="8">
        <v>241</v>
      </c>
      <c r="R9" s="8">
        <v>250</v>
      </c>
      <c r="S9" s="8">
        <v>269</v>
      </c>
      <c r="T9" s="8">
        <v>284</v>
      </c>
      <c r="U9" s="8">
        <v>289</v>
      </c>
      <c r="V9" s="8">
        <v>281</v>
      </c>
      <c r="W9" s="8">
        <v>272</v>
      </c>
      <c r="X9" s="8">
        <v>255</v>
      </c>
      <c r="Y9" s="8">
        <v>247</v>
      </c>
      <c r="Z9" s="8">
        <v>240</v>
      </c>
      <c r="AA9" s="8">
        <v>230</v>
      </c>
      <c r="AB9" s="8">
        <v>219</v>
      </c>
      <c r="AC9" s="8">
        <v>218</v>
      </c>
      <c r="AD9" s="8">
        <v>217</v>
      </c>
      <c r="AE9" s="8">
        <v>223</v>
      </c>
      <c r="AF9" s="77">
        <v>222</v>
      </c>
      <c r="AG9" s="77">
        <v>222</v>
      </c>
      <c r="AH9" s="77">
        <v>225</v>
      </c>
      <c r="AI9" s="77">
        <v>245</v>
      </c>
      <c r="AJ9" s="77">
        <v>254</v>
      </c>
      <c r="AK9" s="77">
        <v>253</v>
      </c>
      <c r="AL9" s="77">
        <v>267</v>
      </c>
      <c r="AM9" s="77">
        <v>250</v>
      </c>
      <c r="AN9" s="77">
        <v>247</v>
      </c>
      <c r="AO9" s="77">
        <v>256</v>
      </c>
      <c r="AP9" s="77">
        <v>249</v>
      </c>
      <c r="AQ9" s="77">
        <v>255</v>
      </c>
      <c r="AR9" s="77">
        <v>259</v>
      </c>
      <c r="AS9" s="77">
        <v>259</v>
      </c>
      <c r="AT9" s="77">
        <v>256</v>
      </c>
      <c r="AU9" s="77">
        <v>257</v>
      </c>
      <c r="AV9" s="77">
        <v>255</v>
      </c>
      <c r="AW9" s="77">
        <v>265</v>
      </c>
      <c r="AX9" s="77">
        <v>262</v>
      </c>
      <c r="AY9" s="77">
        <v>267</v>
      </c>
      <c r="AZ9" s="77">
        <v>266</v>
      </c>
      <c r="BA9" s="77">
        <v>268</v>
      </c>
      <c r="BB9" s="77">
        <v>278</v>
      </c>
      <c r="BC9" s="77">
        <v>280</v>
      </c>
      <c r="BD9" s="77">
        <v>280</v>
      </c>
      <c r="BE9" s="77">
        <v>272</v>
      </c>
      <c r="BF9" s="77">
        <v>283</v>
      </c>
      <c r="BG9" s="77">
        <v>281</v>
      </c>
    </row>
    <row r="10" spans="1:59" x14ac:dyDescent="0.2">
      <c r="A10" s="7" t="s">
        <v>1</v>
      </c>
      <c r="B10" s="8">
        <v>215</v>
      </c>
      <c r="C10" s="8">
        <v>214</v>
      </c>
      <c r="D10" s="8">
        <v>206</v>
      </c>
      <c r="E10" s="8">
        <v>205</v>
      </c>
      <c r="F10" s="8">
        <v>205</v>
      </c>
      <c r="G10" s="8">
        <v>192</v>
      </c>
      <c r="H10" s="8">
        <v>190</v>
      </c>
      <c r="I10" s="8">
        <v>190</v>
      </c>
      <c r="J10" s="8">
        <v>190</v>
      </c>
      <c r="K10" s="8">
        <v>192</v>
      </c>
      <c r="L10" s="8">
        <v>189</v>
      </c>
      <c r="M10" s="8">
        <v>189</v>
      </c>
      <c r="N10" s="8">
        <v>194</v>
      </c>
      <c r="O10" s="8">
        <v>201</v>
      </c>
      <c r="P10" s="8">
        <v>200</v>
      </c>
      <c r="Q10" s="8">
        <v>206</v>
      </c>
      <c r="R10" s="8">
        <v>226</v>
      </c>
      <c r="S10" s="8">
        <v>233</v>
      </c>
      <c r="T10" s="8">
        <v>247</v>
      </c>
      <c r="U10" s="8">
        <v>248</v>
      </c>
      <c r="V10" s="8">
        <v>250</v>
      </c>
      <c r="W10" s="8">
        <v>240</v>
      </c>
      <c r="X10" s="8">
        <v>241</v>
      </c>
      <c r="Y10" s="8">
        <v>236</v>
      </c>
      <c r="Z10" s="8">
        <v>231</v>
      </c>
      <c r="AA10" s="8">
        <v>231</v>
      </c>
      <c r="AB10" s="8">
        <v>221</v>
      </c>
      <c r="AC10" s="8">
        <v>219</v>
      </c>
      <c r="AD10" s="8">
        <v>224</v>
      </c>
      <c r="AE10" s="8">
        <v>225</v>
      </c>
      <c r="AF10" s="77">
        <v>230</v>
      </c>
      <c r="AG10" s="77">
        <v>227</v>
      </c>
      <c r="AH10" s="77">
        <v>225</v>
      </c>
      <c r="AI10" s="77">
        <v>252</v>
      </c>
      <c r="AJ10" s="77">
        <v>247</v>
      </c>
      <c r="AK10" s="77">
        <v>246</v>
      </c>
      <c r="AL10" s="77">
        <v>232</v>
      </c>
      <c r="AM10" s="77">
        <v>244</v>
      </c>
      <c r="AN10" s="77">
        <v>253</v>
      </c>
      <c r="AO10" s="77">
        <v>280</v>
      </c>
      <c r="AP10" s="77">
        <v>274</v>
      </c>
      <c r="AQ10" s="77">
        <v>276</v>
      </c>
      <c r="AR10" s="77">
        <v>291</v>
      </c>
      <c r="AS10" s="77">
        <v>290</v>
      </c>
      <c r="AT10" s="77">
        <v>287</v>
      </c>
      <c r="AU10" s="77">
        <v>291</v>
      </c>
      <c r="AV10" s="77">
        <v>294</v>
      </c>
      <c r="AW10" s="77">
        <v>293</v>
      </c>
      <c r="AX10" s="77">
        <v>294</v>
      </c>
      <c r="AY10" s="77">
        <v>299</v>
      </c>
      <c r="AZ10" s="77">
        <v>299</v>
      </c>
      <c r="BA10" s="77">
        <v>298</v>
      </c>
      <c r="BB10" s="77">
        <v>302</v>
      </c>
      <c r="BC10" s="77">
        <v>318</v>
      </c>
      <c r="BD10" s="77">
        <v>327</v>
      </c>
      <c r="BE10" s="77">
        <v>326</v>
      </c>
      <c r="BF10" s="77">
        <v>328</v>
      </c>
      <c r="BG10" s="77">
        <v>335</v>
      </c>
    </row>
    <row r="11" spans="1:59" x14ac:dyDescent="0.2">
      <c r="A11" s="7" t="s">
        <v>74</v>
      </c>
      <c r="B11" s="8">
        <v>166</v>
      </c>
      <c r="C11" s="8">
        <v>153</v>
      </c>
      <c r="D11" s="8">
        <v>152</v>
      </c>
      <c r="E11" s="8">
        <v>147</v>
      </c>
      <c r="F11" s="8">
        <v>136</v>
      </c>
      <c r="G11" s="8">
        <v>133</v>
      </c>
      <c r="H11" s="8">
        <v>132</v>
      </c>
      <c r="I11" s="8">
        <v>131</v>
      </c>
      <c r="J11" s="8">
        <v>127</v>
      </c>
      <c r="K11" s="8">
        <v>128</v>
      </c>
      <c r="L11" s="8">
        <v>126</v>
      </c>
      <c r="M11" s="8">
        <v>137</v>
      </c>
      <c r="N11" s="8">
        <v>144</v>
      </c>
      <c r="O11" s="8">
        <v>142</v>
      </c>
      <c r="P11" s="8">
        <v>151</v>
      </c>
      <c r="Q11" s="8">
        <v>150</v>
      </c>
      <c r="R11" s="8">
        <v>147</v>
      </c>
      <c r="S11" s="8">
        <v>164</v>
      </c>
      <c r="T11" s="8">
        <v>167</v>
      </c>
      <c r="U11" s="8">
        <v>177</v>
      </c>
      <c r="V11" s="8">
        <v>172</v>
      </c>
      <c r="W11" s="8">
        <v>163</v>
      </c>
      <c r="X11" s="8">
        <v>167</v>
      </c>
      <c r="Y11" s="8">
        <v>160</v>
      </c>
      <c r="Z11" s="8">
        <v>152</v>
      </c>
      <c r="AA11" s="8">
        <v>144</v>
      </c>
      <c r="AB11" s="8">
        <v>136</v>
      </c>
      <c r="AC11" s="8">
        <v>136</v>
      </c>
      <c r="AD11" s="8">
        <v>138</v>
      </c>
      <c r="AE11" s="8">
        <v>141</v>
      </c>
      <c r="AF11" s="77">
        <v>152</v>
      </c>
      <c r="AG11" s="77">
        <v>147</v>
      </c>
      <c r="AH11" s="77">
        <v>163</v>
      </c>
      <c r="AI11" s="77">
        <v>156</v>
      </c>
      <c r="AJ11" s="77">
        <v>169</v>
      </c>
      <c r="AK11" s="77">
        <v>168</v>
      </c>
      <c r="AL11" s="77">
        <v>165</v>
      </c>
      <c r="AM11" s="77">
        <v>171</v>
      </c>
      <c r="AN11" s="77">
        <v>157</v>
      </c>
      <c r="AO11" s="77">
        <v>167</v>
      </c>
      <c r="AP11" s="77">
        <v>167</v>
      </c>
      <c r="AQ11" s="77">
        <v>167</v>
      </c>
      <c r="AR11" s="77">
        <v>196</v>
      </c>
      <c r="AS11" s="77">
        <v>188</v>
      </c>
      <c r="AT11" s="77">
        <v>191</v>
      </c>
      <c r="AU11" s="77">
        <v>192</v>
      </c>
      <c r="AV11" s="77">
        <v>192</v>
      </c>
      <c r="AW11" s="77">
        <v>195</v>
      </c>
      <c r="AX11" s="77">
        <v>193</v>
      </c>
      <c r="AY11" s="77">
        <v>194</v>
      </c>
      <c r="AZ11" s="77">
        <v>196</v>
      </c>
      <c r="BA11" s="77">
        <v>193</v>
      </c>
      <c r="BB11" s="77">
        <v>202</v>
      </c>
      <c r="BC11" s="77">
        <v>204</v>
      </c>
      <c r="BD11" s="77">
        <v>205</v>
      </c>
      <c r="BE11" s="77">
        <v>211</v>
      </c>
      <c r="BF11" s="77">
        <v>211</v>
      </c>
      <c r="BG11" s="77">
        <v>214</v>
      </c>
    </row>
    <row r="12" spans="1:59" x14ac:dyDescent="0.2">
      <c r="A12" s="7" t="s">
        <v>5</v>
      </c>
      <c r="B12" s="8">
        <v>13</v>
      </c>
      <c r="C12" s="8">
        <v>13</v>
      </c>
      <c r="D12" s="8">
        <v>14</v>
      </c>
      <c r="E12" s="8">
        <v>14</v>
      </c>
      <c r="F12" s="8">
        <v>14</v>
      </c>
      <c r="G12" s="8">
        <v>14</v>
      </c>
      <c r="H12" s="8">
        <v>17</v>
      </c>
      <c r="I12" s="8">
        <v>16</v>
      </c>
      <c r="J12" s="8">
        <v>16</v>
      </c>
      <c r="K12" s="8">
        <v>19</v>
      </c>
      <c r="L12" s="8">
        <v>21</v>
      </c>
      <c r="M12" s="8">
        <v>23</v>
      </c>
      <c r="N12" s="8">
        <v>23</v>
      </c>
      <c r="O12" s="8">
        <v>24</v>
      </c>
      <c r="P12" s="8">
        <v>23</v>
      </c>
      <c r="Q12" s="8">
        <v>28</v>
      </c>
      <c r="R12" s="8">
        <v>32</v>
      </c>
      <c r="S12" s="8">
        <v>36</v>
      </c>
      <c r="T12" s="8">
        <v>36</v>
      </c>
      <c r="U12" s="8">
        <v>37</v>
      </c>
      <c r="V12" s="8">
        <v>39</v>
      </c>
      <c r="W12" s="8">
        <v>39</v>
      </c>
      <c r="X12" s="8">
        <v>36</v>
      </c>
      <c r="Y12" s="8">
        <v>35</v>
      </c>
      <c r="Z12" s="8">
        <v>34</v>
      </c>
      <c r="AA12" s="8">
        <v>35</v>
      </c>
      <c r="AB12" s="8">
        <v>31</v>
      </c>
      <c r="AC12" s="8">
        <v>30</v>
      </c>
      <c r="AD12" s="8">
        <v>29</v>
      </c>
      <c r="AE12" s="8">
        <v>31</v>
      </c>
      <c r="AF12" s="77">
        <v>32</v>
      </c>
      <c r="AG12" s="77">
        <v>34</v>
      </c>
      <c r="AH12" s="77">
        <v>33</v>
      </c>
      <c r="AI12" s="77">
        <v>34</v>
      </c>
      <c r="AJ12" s="77">
        <v>32</v>
      </c>
      <c r="AK12" s="77">
        <v>31</v>
      </c>
      <c r="AL12" s="77">
        <v>32</v>
      </c>
      <c r="AM12" s="77">
        <v>31</v>
      </c>
      <c r="AN12" s="77">
        <v>31</v>
      </c>
      <c r="AO12" s="77">
        <v>28</v>
      </c>
      <c r="AP12" s="77">
        <v>28</v>
      </c>
      <c r="AQ12" s="77">
        <v>29</v>
      </c>
      <c r="AR12" s="77">
        <v>28</v>
      </c>
      <c r="AS12" s="77">
        <v>29</v>
      </c>
      <c r="AT12" s="77">
        <v>29</v>
      </c>
      <c r="AU12" s="77">
        <v>28</v>
      </c>
      <c r="AV12" s="77">
        <v>23</v>
      </c>
      <c r="AW12" s="77">
        <v>22</v>
      </c>
      <c r="AX12" s="77">
        <v>29</v>
      </c>
      <c r="AY12" s="77">
        <v>32</v>
      </c>
      <c r="AZ12" s="77">
        <v>33</v>
      </c>
      <c r="BA12" s="77">
        <v>32</v>
      </c>
      <c r="BB12" s="77">
        <v>29</v>
      </c>
      <c r="BC12" s="77">
        <v>33</v>
      </c>
      <c r="BD12" s="77">
        <v>30</v>
      </c>
      <c r="BE12" s="77">
        <v>31</v>
      </c>
      <c r="BF12" s="77">
        <v>34</v>
      </c>
      <c r="BG12" s="77">
        <v>35</v>
      </c>
    </row>
    <row r="13" spans="1:59" x14ac:dyDescent="0.2">
      <c r="A13" s="7" t="s">
        <v>77</v>
      </c>
      <c r="B13" s="8">
        <v>543</v>
      </c>
      <c r="C13" s="8">
        <v>514</v>
      </c>
      <c r="D13" s="8">
        <v>482</v>
      </c>
      <c r="E13" s="8">
        <v>451</v>
      </c>
      <c r="F13" s="8">
        <v>407</v>
      </c>
      <c r="G13" s="8">
        <v>376</v>
      </c>
      <c r="H13" s="8">
        <v>358</v>
      </c>
      <c r="I13" s="8">
        <v>366</v>
      </c>
      <c r="J13" s="8">
        <v>359</v>
      </c>
      <c r="K13" s="8">
        <v>353</v>
      </c>
      <c r="L13" s="8">
        <v>358</v>
      </c>
      <c r="M13" s="8">
        <v>340</v>
      </c>
      <c r="N13" s="8">
        <v>339</v>
      </c>
      <c r="O13" s="8">
        <v>339</v>
      </c>
      <c r="P13" s="8">
        <v>335</v>
      </c>
      <c r="Q13" s="8">
        <v>351</v>
      </c>
      <c r="R13" s="8">
        <v>349</v>
      </c>
      <c r="S13" s="8">
        <v>362</v>
      </c>
      <c r="T13" s="8">
        <v>392</v>
      </c>
      <c r="U13" s="8">
        <v>403</v>
      </c>
      <c r="V13" s="8">
        <v>393</v>
      </c>
      <c r="W13" s="8">
        <v>366</v>
      </c>
      <c r="X13" s="8">
        <v>349</v>
      </c>
      <c r="Y13" s="8">
        <v>343</v>
      </c>
      <c r="Z13" s="8">
        <v>327</v>
      </c>
      <c r="AA13" s="8">
        <v>321</v>
      </c>
      <c r="AB13" s="8">
        <v>308</v>
      </c>
      <c r="AC13" s="8">
        <v>287</v>
      </c>
      <c r="AD13" s="8">
        <v>293</v>
      </c>
      <c r="AE13" s="8">
        <v>311</v>
      </c>
      <c r="AF13" s="77">
        <v>312</v>
      </c>
      <c r="AG13" s="77">
        <v>322</v>
      </c>
      <c r="AH13" s="77">
        <v>321</v>
      </c>
      <c r="AI13" s="77">
        <v>362</v>
      </c>
      <c r="AJ13" s="77">
        <v>397</v>
      </c>
      <c r="AK13" s="77">
        <v>391</v>
      </c>
      <c r="AL13" s="77">
        <v>389</v>
      </c>
      <c r="AM13" s="77">
        <v>391</v>
      </c>
      <c r="AN13" s="77">
        <v>397</v>
      </c>
      <c r="AO13" s="77">
        <v>405</v>
      </c>
      <c r="AP13" s="77">
        <v>414</v>
      </c>
      <c r="AQ13" s="77">
        <v>416</v>
      </c>
      <c r="AR13" s="77">
        <v>413</v>
      </c>
      <c r="AS13" s="77">
        <v>416</v>
      </c>
      <c r="AT13" s="77">
        <v>415</v>
      </c>
      <c r="AU13" s="77">
        <v>424</v>
      </c>
      <c r="AV13" s="77">
        <v>431</v>
      </c>
      <c r="AW13" s="77">
        <v>432</v>
      </c>
      <c r="AX13" s="77">
        <v>434</v>
      </c>
      <c r="AY13" s="77">
        <v>440</v>
      </c>
      <c r="AZ13" s="77">
        <v>445</v>
      </c>
      <c r="BA13" s="77">
        <v>449</v>
      </c>
      <c r="BB13" s="77">
        <v>448</v>
      </c>
      <c r="BC13" s="77">
        <v>456</v>
      </c>
      <c r="BD13" s="77">
        <v>460</v>
      </c>
      <c r="BE13" s="77">
        <v>471</v>
      </c>
      <c r="BF13" s="77">
        <v>488</v>
      </c>
      <c r="BG13" s="77">
        <v>487</v>
      </c>
    </row>
    <row r="14" spans="1:59" x14ac:dyDescent="0.2">
      <c r="A14" s="7" t="s">
        <v>78</v>
      </c>
      <c r="B14" s="8">
        <v>544</v>
      </c>
      <c r="C14" s="8">
        <v>481</v>
      </c>
      <c r="D14" s="8">
        <v>425</v>
      </c>
      <c r="E14" s="8">
        <v>391</v>
      </c>
      <c r="F14" s="8">
        <v>362</v>
      </c>
      <c r="G14" s="8">
        <v>342</v>
      </c>
      <c r="H14" s="8">
        <v>343</v>
      </c>
      <c r="I14" s="8">
        <v>342</v>
      </c>
      <c r="J14" s="8">
        <v>339</v>
      </c>
      <c r="K14" s="8">
        <v>342</v>
      </c>
      <c r="L14" s="8">
        <v>352</v>
      </c>
      <c r="M14" s="8">
        <v>334</v>
      </c>
      <c r="N14" s="8">
        <v>330</v>
      </c>
      <c r="O14" s="8">
        <v>337</v>
      </c>
      <c r="P14" s="8">
        <v>328</v>
      </c>
      <c r="Q14" s="8">
        <v>325</v>
      </c>
      <c r="R14" s="8">
        <v>320</v>
      </c>
      <c r="S14" s="8">
        <v>325</v>
      </c>
      <c r="T14" s="8">
        <v>345</v>
      </c>
      <c r="U14" s="8">
        <v>353</v>
      </c>
      <c r="V14" s="8">
        <v>353</v>
      </c>
      <c r="W14" s="8">
        <v>363</v>
      </c>
      <c r="X14" s="8">
        <v>338</v>
      </c>
      <c r="Y14" s="8">
        <v>325</v>
      </c>
      <c r="Z14" s="8">
        <v>300</v>
      </c>
      <c r="AA14" s="8">
        <v>297</v>
      </c>
      <c r="AB14" s="8">
        <v>300</v>
      </c>
      <c r="AC14" s="8">
        <v>296</v>
      </c>
      <c r="AD14" s="8">
        <v>304</v>
      </c>
      <c r="AE14" s="8">
        <v>311</v>
      </c>
      <c r="AF14" s="77">
        <v>353</v>
      </c>
      <c r="AG14" s="77">
        <v>348</v>
      </c>
      <c r="AH14" s="77">
        <v>352</v>
      </c>
      <c r="AI14" s="77">
        <v>382</v>
      </c>
      <c r="AJ14" s="77">
        <v>392</v>
      </c>
      <c r="AK14" s="77">
        <v>395</v>
      </c>
      <c r="AL14" s="77">
        <v>398</v>
      </c>
      <c r="AM14" s="77">
        <v>390</v>
      </c>
      <c r="AN14" s="77">
        <v>393</v>
      </c>
      <c r="AO14" s="77">
        <v>383</v>
      </c>
      <c r="AP14" s="77">
        <v>386</v>
      </c>
      <c r="AQ14" s="77">
        <v>388</v>
      </c>
      <c r="AR14" s="77">
        <v>387</v>
      </c>
      <c r="AS14" s="77">
        <v>395</v>
      </c>
      <c r="AT14" s="77">
        <v>388</v>
      </c>
      <c r="AU14" s="77">
        <v>393</v>
      </c>
      <c r="AV14" s="77">
        <v>388</v>
      </c>
      <c r="AW14" s="77">
        <v>398</v>
      </c>
      <c r="AX14" s="77">
        <v>411</v>
      </c>
      <c r="AY14" s="77">
        <v>420</v>
      </c>
      <c r="AZ14" s="77">
        <v>421</v>
      </c>
      <c r="BA14" s="77">
        <v>431</v>
      </c>
      <c r="BB14" s="77">
        <v>431</v>
      </c>
      <c r="BC14" s="77">
        <v>435</v>
      </c>
      <c r="BD14" s="77">
        <v>443</v>
      </c>
      <c r="BE14" s="77">
        <v>450</v>
      </c>
      <c r="BF14" s="77">
        <v>454</v>
      </c>
      <c r="BG14" s="77">
        <v>456</v>
      </c>
    </row>
    <row r="15" spans="1:59" x14ac:dyDescent="0.2">
      <c r="A15" s="7" t="s">
        <v>2</v>
      </c>
      <c r="B15" s="8">
        <v>669</v>
      </c>
      <c r="C15" s="8">
        <v>641</v>
      </c>
      <c r="D15" s="8">
        <v>627</v>
      </c>
      <c r="E15" s="8">
        <v>612</v>
      </c>
      <c r="F15" s="8">
        <v>613</v>
      </c>
      <c r="G15" s="8">
        <v>638</v>
      </c>
      <c r="H15" s="8">
        <v>683</v>
      </c>
      <c r="I15" s="8">
        <v>732</v>
      </c>
      <c r="J15" s="8">
        <v>747</v>
      </c>
      <c r="K15" s="8">
        <v>781</v>
      </c>
      <c r="L15" s="8">
        <v>808</v>
      </c>
      <c r="M15" s="8">
        <v>815</v>
      </c>
      <c r="N15" s="8">
        <v>827</v>
      </c>
      <c r="O15" s="8">
        <v>856</v>
      </c>
      <c r="P15" s="8">
        <v>851</v>
      </c>
      <c r="Q15" s="8">
        <v>888</v>
      </c>
      <c r="R15" s="8">
        <v>892</v>
      </c>
      <c r="S15" s="8">
        <v>913</v>
      </c>
      <c r="T15" s="8">
        <v>923</v>
      </c>
      <c r="U15" s="8">
        <v>911</v>
      </c>
      <c r="V15" s="8">
        <v>895</v>
      </c>
      <c r="W15" s="8">
        <v>877</v>
      </c>
      <c r="X15" s="8">
        <v>857</v>
      </c>
      <c r="Y15" s="8">
        <v>815</v>
      </c>
      <c r="Z15" s="8">
        <v>787</v>
      </c>
      <c r="AA15" s="8">
        <v>773</v>
      </c>
      <c r="AB15" s="8">
        <v>765</v>
      </c>
      <c r="AC15" s="8">
        <v>772</v>
      </c>
      <c r="AD15" s="8">
        <v>774</v>
      </c>
      <c r="AE15" s="8">
        <v>786</v>
      </c>
      <c r="AF15" s="77">
        <v>809</v>
      </c>
      <c r="AG15" s="77">
        <v>833</v>
      </c>
      <c r="AH15" s="77">
        <v>874</v>
      </c>
      <c r="AI15" s="77">
        <v>888</v>
      </c>
      <c r="AJ15" s="77">
        <v>884</v>
      </c>
      <c r="AK15" s="77">
        <v>921</v>
      </c>
      <c r="AL15" s="77">
        <v>959</v>
      </c>
      <c r="AM15" s="77">
        <v>971</v>
      </c>
      <c r="AN15" s="77">
        <v>999</v>
      </c>
      <c r="AO15" s="77">
        <v>995</v>
      </c>
      <c r="AP15" s="77">
        <v>991</v>
      </c>
      <c r="AQ15" s="77">
        <v>988</v>
      </c>
      <c r="AR15" s="77">
        <v>996</v>
      </c>
      <c r="AS15" s="77">
        <v>1005</v>
      </c>
      <c r="AT15" s="77">
        <v>1005</v>
      </c>
      <c r="AU15" s="77">
        <v>1005</v>
      </c>
      <c r="AV15" s="77">
        <v>1015</v>
      </c>
      <c r="AW15" s="77">
        <v>1054</v>
      </c>
      <c r="AX15" s="77">
        <v>1076</v>
      </c>
      <c r="AY15" s="77">
        <v>1073</v>
      </c>
      <c r="AZ15" s="77">
        <v>1106</v>
      </c>
      <c r="BA15" s="77">
        <v>1124</v>
      </c>
      <c r="BB15" s="77">
        <v>1147</v>
      </c>
      <c r="BC15" s="77">
        <v>1185</v>
      </c>
      <c r="BD15" s="77">
        <v>1182</v>
      </c>
      <c r="BE15" s="77">
        <v>1167</v>
      </c>
      <c r="BF15" s="77">
        <v>1195</v>
      </c>
      <c r="BG15" s="77">
        <v>1195</v>
      </c>
    </row>
    <row r="16" spans="1:59" x14ac:dyDescent="0.2">
      <c r="A16" s="7" t="s">
        <v>75</v>
      </c>
      <c r="B16" s="8">
        <v>271</v>
      </c>
      <c r="C16" s="8">
        <v>264</v>
      </c>
      <c r="D16" s="8">
        <v>261</v>
      </c>
      <c r="E16" s="8">
        <v>243</v>
      </c>
      <c r="F16" s="8">
        <v>233</v>
      </c>
      <c r="G16" s="8">
        <v>229</v>
      </c>
      <c r="H16" s="8">
        <v>220</v>
      </c>
      <c r="I16" s="8">
        <v>213</v>
      </c>
      <c r="J16" s="8">
        <v>210</v>
      </c>
      <c r="K16" s="8">
        <v>211</v>
      </c>
      <c r="L16" s="8">
        <v>219</v>
      </c>
      <c r="M16" s="8">
        <v>231</v>
      </c>
      <c r="N16" s="8">
        <v>229</v>
      </c>
      <c r="O16" s="8">
        <v>244</v>
      </c>
      <c r="P16" s="8">
        <v>231</v>
      </c>
      <c r="Q16" s="8">
        <v>228</v>
      </c>
      <c r="R16" s="8">
        <v>233</v>
      </c>
      <c r="S16" s="8">
        <v>242</v>
      </c>
      <c r="T16" s="8">
        <v>257</v>
      </c>
      <c r="U16" s="8">
        <v>269</v>
      </c>
      <c r="V16" s="8">
        <v>268</v>
      </c>
      <c r="W16" s="8">
        <v>257</v>
      </c>
      <c r="X16" s="8">
        <v>242</v>
      </c>
      <c r="Y16" s="8">
        <v>230</v>
      </c>
      <c r="Z16" s="8">
        <v>230</v>
      </c>
      <c r="AA16" s="8">
        <v>223</v>
      </c>
      <c r="AB16" s="8">
        <v>218</v>
      </c>
      <c r="AC16" s="8">
        <v>216</v>
      </c>
      <c r="AD16" s="8">
        <v>215</v>
      </c>
      <c r="AE16" s="8">
        <v>220</v>
      </c>
      <c r="AF16" s="77">
        <v>222</v>
      </c>
      <c r="AG16" s="77">
        <v>223</v>
      </c>
      <c r="AH16" s="77">
        <v>236</v>
      </c>
      <c r="AI16" s="77">
        <v>264</v>
      </c>
      <c r="AJ16" s="77">
        <v>274</v>
      </c>
      <c r="AK16" s="77">
        <v>274</v>
      </c>
      <c r="AL16" s="77">
        <v>270</v>
      </c>
      <c r="AM16" s="77">
        <v>273</v>
      </c>
      <c r="AN16" s="77">
        <v>275</v>
      </c>
      <c r="AO16" s="77">
        <v>262</v>
      </c>
      <c r="AP16" s="77">
        <v>263</v>
      </c>
      <c r="AQ16" s="77">
        <v>264</v>
      </c>
      <c r="AR16" s="77">
        <v>265</v>
      </c>
      <c r="AS16" s="77">
        <v>298</v>
      </c>
      <c r="AT16" s="77">
        <v>284</v>
      </c>
      <c r="AU16" s="77">
        <v>284</v>
      </c>
      <c r="AV16" s="77">
        <v>280</v>
      </c>
      <c r="AW16" s="77">
        <v>280</v>
      </c>
      <c r="AX16" s="77">
        <v>280</v>
      </c>
      <c r="AY16" s="77">
        <v>277</v>
      </c>
      <c r="AZ16" s="77">
        <v>278</v>
      </c>
      <c r="BA16" s="77">
        <v>284</v>
      </c>
      <c r="BB16" s="77">
        <v>288</v>
      </c>
      <c r="BC16" s="77">
        <v>292</v>
      </c>
      <c r="BD16" s="77">
        <v>293</v>
      </c>
      <c r="BE16" s="77">
        <v>291</v>
      </c>
      <c r="BF16" s="77">
        <v>300</v>
      </c>
      <c r="BG16" s="77">
        <v>303</v>
      </c>
    </row>
    <row r="17" spans="1:59" x14ac:dyDescent="0.2">
      <c r="A17" s="7" t="s">
        <v>79</v>
      </c>
      <c r="B17" s="8">
        <v>525</v>
      </c>
      <c r="C17" s="8">
        <v>508</v>
      </c>
      <c r="D17" s="8">
        <v>479</v>
      </c>
      <c r="E17" s="8">
        <v>459</v>
      </c>
      <c r="F17" s="8">
        <v>445</v>
      </c>
      <c r="G17" s="8">
        <v>436</v>
      </c>
      <c r="H17" s="8">
        <v>428</v>
      </c>
      <c r="I17" s="8">
        <v>438</v>
      </c>
      <c r="J17" s="8">
        <v>428</v>
      </c>
      <c r="K17" s="8">
        <v>420</v>
      </c>
      <c r="L17" s="8">
        <v>417</v>
      </c>
      <c r="M17" s="8">
        <v>434</v>
      </c>
      <c r="N17" s="8">
        <v>433</v>
      </c>
      <c r="O17" s="8">
        <v>434</v>
      </c>
      <c r="P17" s="8">
        <v>449</v>
      </c>
      <c r="Q17" s="8">
        <v>474</v>
      </c>
      <c r="R17" s="8">
        <v>496</v>
      </c>
      <c r="S17" s="8">
        <v>522</v>
      </c>
      <c r="T17" s="8">
        <v>557</v>
      </c>
      <c r="U17" s="8">
        <v>563</v>
      </c>
      <c r="V17" s="8">
        <v>575</v>
      </c>
      <c r="W17" s="8">
        <v>578</v>
      </c>
      <c r="X17" s="8">
        <v>535</v>
      </c>
      <c r="Y17" s="8">
        <v>516</v>
      </c>
      <c r="Z17" s="8">
        <v>494</v>
      </c>
      <c r="AA17" s="8">
        <v>498</v>
      </c>
      <c r="AB17" s="8">
        <v>467</v>
      </c>
      <c r="AC17" s="8">
        <v>453</v>
      </c>
      <c r="AD17" s="8">
        <v>448</v>
      </c>
      <c r="AE17" s="8">
        <v>457</v>
      </c>
      <c r="AF17" s="77">
        <v>478</v>
      </c>
      <c r="AG17" s="77">
        <v>488</v>
      </c>
      <c r="AH17" s="77">
        <v>507</v>
      </c>
      <c r="AI17" s="77">
        <v>529</v>
      </c>
      <c r="AJ17" s="77">
        <v>534</v>
      </c>
      <c r="AK17" s="77">
        <v>550</v>
      </c>
      <c r="AL17" s="77">
        <v>559</v>
      </c>
      <c r="AM17" s="77">
        <v>556</v>
      </c>
      <c r="AN17" s="77">
        <v>547</v>
      </c>
      <c r="AO17" s="77">
        <v>555</v>
      </c>
      <c r="AP17" s="77">
        <v>548</v>
      </c>
      <c r="AQ17" s="77">
        <v>553</v>
      </c>
      <c r="AR17" s="77">
        <v>551</v>
      </c>
      <c r="AS17" s="77">
        <v>553</v>
      </c>
      <c r="AT17" s="77">
        <v>569</v>
      </c>
      <c r="AU17" s="77">
        <v>562</v>
      </c>
      <c r="AV17" s="77">
        <v>578</v>
      </c>
      <c r="AW17" s="77">
        <v>581</v>
      </c>
      <c r="AX17" s="77">
        <v>589</v>
      </c>
      <c r="AY17" s="77">
        <v>611</v>
      </c>
      <c r="AZ17" s="77">
        <v>634</v>
      </c>
      <c r="BA17" s="77">
        <v>637</v>
      </c>
      <c r="BB17" s="77">
        <v>638</v>
      </c>
      <c r="BC17" s="77">
        <v>660</v>
      </c>
      <c r="BD17" s="77">
        <v>658</v>
      </c>
      <c r="BE17" s="77">
        <v>669</v>
      </c>
      <c r="BF17" s="77">
        <v>675</v>
      </c>
      <c r="BG17" s="77">
        <v>680</v>
      </c>
    </row>
    <row r="18" spans="1:59" x14ac:dyDescent="0.2">
      <c r="A18" s="7" t="s">
        <v>80</v>
      </c>
      <c r="B18" s="8">
        <v>617</v>
      </c>
      <c r="C18" s="8">
        <v>592</v>
      </c>
      <c r="D18" s="8">
        <v>548</v>
      </c>
      <c r="E18" s="8">
        <v>520</v>
      </c>
      <c r="F18" s="8">
        <v>494</v>
      </c>
      <c r="G18" s="8">
        <v>491</v>
      </c>
      <c r="H18" s="8">
        <v>471</v>
      </c>
      <c r="I18" s="8">
        <v>478</v>
      </c>
      <c r="J18" s="8">
        <v>472</v>
      </c>
      <c r="K18" s="8">
        <v>462</v>
      </c>
      <c r="L18" s="8">
        <v>469</v>
      </c>
      <c r="M18" s="8">
        <v>485</v>
      </c>
      <c r="N18" s="8">
        <v>469</v>
      </c>
      <c r="O18" s="8">
        <v>468</v>
      </c>
      <c r="P18" s="8">
        <v>465</v>
      </c>
      <c r="Q18" s="8">
        <v>486</v>
      </c>
      <c r="R18" s="8">
        <v>508</v>
      </c>
      <c r="S18" s="8">
        <v>540</v>
      </c>
      <c r="T18" s="8">
        <v>574</v>
      </c>
      <c r="U18" s="8">
        <v>571</v>
      </c>
      <c r="V18" s="8">
        <v>564</v>
      </c>
      <c r="W18" s="8">
        <v>530</v>
      </c>
      <c r="X18" s="8">
        <v>494</v>
      </c>
      <c r="Y18" s="8">
        <v>459</v>
      </c>
      <c r="Z18" s="8">
        <v>442</v>
      </c>
      <c r="AA18" s="8">
        <v>428</v>
      </c>
      <c r="AB18" s="8">
        <v>393</v>
      </c>
      <c r="AC18" s="8">
        <v>391</v>
      </c>
      <c r="AD18" s="8">
        <v>399</v>
      </c>
      <c r="AE18" s="8">
        <v>396</v>
      </c>
      <c r="AF18" s="77">
        <v>404</v>
      </c>
      <c r="AG18" s="77">
        <v>418</v>
      </c>
      <c r="AH18" s="77">
        <v>441</v>
      </c>
      <c r="AI18" s="77">
        <v>457</v>
      </c>
      <c r="AJ18" s="77">
        <v>468</v>
      </c>
      <c r="AK18" s="77">
        <v>485</v>
      </c>
      <c r="AL18" s="77">
        <v>485</v>
      </c>
      <c r="AM18" s="77">
        <v>491</v>
      </c>
      <c r="AN18" s="77">
        <v>496</v>
      </c>
      <c r="AO18" s="77">
        <v>488</v>
      </c>
      <c r="AP18" s="77">
        <v>486</v>
      </c>
      <c r="AQ18" s="77">
        <v>498</v>
      </c>
      <c r="AR18" s="77">
        <v>502</v>
      </c>
      <c r="AS18" s="77">
        <v>503</v>
      </c>
      <c r="AT18" s="77">
        <v>511</v>
      </c>
      <c r="AU18" s="77">
        <v>504</v>
      </c>
      <c r="AV18" s="77">
        <v>504</v>
      </c>
      <c r="AW18" s="77">
        <v>518</v>
      </c>
      <c r="AX18" s="77">
        <v>518</v>
      </c>
      <c r="AY18" s="77">
        <v>519</v>
      </c>
      <c r="AZ18" s="77">
        <v>528</v>
      </c>
      <c r="BA18" s="77">
        <v>549</v>
      </c>
      <c r="BB18" s="77">
        <v>552</v>
      </c>
      <c r="BC18" s="77">
        <v>566</v>
      </c>
      <c r="BD18" s="77">
        <v>556</v>
      </c>
      <c r="BE18" s="77">
        <v>566</v>
      </c>
      <c r="BF18" s="77">
        <v>570</v>
      </c>
      <c r="BG18" s="77">
        <v>579</v>
      </c>
    </row>
    <row r="19" spans="1:59" x14ac:dyDescent="0.2">
      <c r="A19" s="7" t="s">
        <v>3</v>
      </c>
      <c r="B19" s="8">
        <v>307</v>
      </c>
      <c r="C19" s="8">
        <v>307</v>
      </c>
      <c r="D19" s="8">
        <v>299</v>
      </c>
      <c r="E19" s="8">
        <v>284</v>
      </c>
      <c r="F19" s="8">
        <v>261</v>
      </c>
      <c r="G19" s="8">
        <v>244</v>
      </c>
      <c r="H19" s="8">
        <v>235</v>
      </c>
      <c r="I19" s="8">
        <v>222</v>
      </c>
      <c r="J19" s="8">
        <v>226</v>
      </c>
      <c r="K19" s="8">
        <v>218</v>
      </c>
      <c r="L19" s="8">
        <v>235</v>
      </c>
      <c r="M19" s="8">
        <v>239</v>
      </c>
      <c r="N19" s="8">
        <v>240</v>
      </c>
      <c r="O19" s="8">
        <v>239</v>
      </c>
      <c r="P19" s="8">
        <v>246</v>
      </c>
      <c r="Q19" s="8">
        <v>243</v>
      </c>
      <c r="R19" s="8">
        <v>247</v>
      </c>
      <c r="S19" s="8">
        <v>255</v>
      </c>
      <c r="T19" s="8">
        <v>269</v>
      </c>
      <c r="U19" s="8">
        <v>272</v>
      </c>
      <c r="V19" s="8">
        <v>269</v>
      </c>
      <c r="W19" s="8">
        <v>266</v>
      </c>
      <c r="X19" s="8">
        <v>255</v>
      </c>
      <c r="Y19" s="8">
        <v>251</v>
      </c>
      <c r="Z19" s="8">
        <v>244</v>
      </c>
      <c r="AA19" s="8">
        <v>240</v>
      </c>
      <c r="AB19" s="8">
        <v>234</v>
      </c>
      <c r="AC19" s="8">
        <v>231</v>
      </c>
      <c r="AD19" s="8">
        <v>231</v>
      </c>
      <c r="AE19" s="8">
        <v>237</v>
      </c>
      <c r="AF19" s="77">
        <v>265</v>
      </c>
      <c r="AG19" s="77">
        <v>266</v>
      </c>
      <c r="AH19" s="77">
        <v>264</v>
      </c>
      <c r="AI19" s="77">
        <v>274</v>
      </c>
      <c r="AJ19" s="77">
        <v>291</v>
      </c>
      <c r="AK19" s="77">
        <v>293</v>
      </c>
      <c r="AL19" s="77">
        <v>295</v>
      </c>
      <c r="AM19" s="77">
        <v>303</v>
      </c>
      <c r="AN19" s="77">
        <v>285</v>
      </c>
      <c r="AO19" s="77">
        <v>282</v>
      </c>
      <c r="AP19" s="77">
        <v>284</v>
      </c>
      <c r="AQ19" s="77">
        <v>293</v>
      </c>
      <c r="AR19" s="77">
        <v>299</v>
      </c>
      <c r="AS19" s="77">
        <v>314</v>
      </c>
      <c r="AT19" s="77">
        <v>310</v>
      </c>
      <c r="AU19" s="77">
        <v>310</v>
      </c>
      <c r="AV19" s="77">
        <v>308</v>
      </c>
      <c r="AW19" s="77">
        <v>308</v>
      </c>
      <c r="AX19" s="77">
        <v>314</v>
      </c>
      <c r="AY19" s="77">
        <v>325</v>
      </c>
      <c r="AZ19" s="77">
        <v>325</v>
      </c>
      <c r="BA19" s="77">
        <v>327</v>
      </c>
      <c r="BB19" s="77">
        <v>327</v>
      </c>
      <c r="BC19" s="77">
        <v>332</v>
      </c>
      <c r="BD19" s="77">
        <v>342</v>
      </c>
      <c r="BE19" s="77">
        <v>345</v>
      </c>
      <c r="BF19" s="77">
        <v>347</v>
      </c>
      <c r="BG19" s="77">
        <v>346</v>
      </c>
    </row>
    <row r="20" spans="1:59" x14ac:dyDescent="0.2">
      <c r="A20" s="7" t="s">
        <v>4</v>
      </c>
      <c r="B20" s="8">
        <v>456</v>
      </c>
      <c r="C20" s="8">
        <v>431</v>
      </c>
      <c r="D20" s="8">
        <v>415</v>
      </c>
      <c r="E20" s="8">
        <v>400</v>
      </c>
      <c r="F20" s="8">
        <v>384</v>
      </c>
      <c r="G20" s="8">
        <v>383</v>
      </c>
      <c r="H20" s="8">
        <v>387</v>
      </c>
      <c r="I20" s="8">
        <v>399</v>
      </c>
      <c r="J20" s="8">
        <v>403</v>
      </c>
      <c r="K20" s="8">
        <v>421</v>
      </c>
      <c r="L20" s="8">
        <v>430</v>
      </c>
      <c r="M20" s="8">
        <v>430</v>
      </c>
      <c r="N20" s="8">
        <v>443</v>
      </c>
      <c r="O20" s="8">
        <v>446</v>
      </c>
      <c r="P20" s="8">
        <v>437</v>
      </c>
      <c r="Q20" s="8">
        <v>451</v>
      </c>
      <c r="R20" s="8">
        <v>466</v>
      </c>
      <c r="S20" s="8">
        <v>496</v>
      </c>
      <c r="T20" s="8">
        <v>533</v>
      </c>
      <c r="U20" s="8">
        <v>534</v>
      </c>
      <c r="V20" s="8">
        <v>535</v>
      </c>
      <c r="W20" s="8">
        <v>522</v>
      </c>
      <c r="X20" s="8">
        <v>491</v>
      </c>
      <c r="Y20" s="8">
        <v>452</v>
      </c>
      <c r="Z20" s="8">
        <v>435</v>
      </c>
      <c r="AA20" s="8">
        <v>413</v>
      </c>
      <c r="AB20" s="8">
        <v>375</v>
      </c>
      <c r="AC20" s="8">
        <v>399</v>
      </c>
      <c r="AD20" s="8">
        <v>389</v>
      </c>
      <c r="AE20" s="8">
        <v>402</v>
      </c>
      <c r="AF20" s="77">
        <v>401</v>
      </c>
      <c r="AG20" s="77">
        <v>439</v>
      </c>
      <c r="AH20" s="77">
        <v>442</v>
      </c>
      <c r="AI20" s="77">
        <v>450</v>
      </c>
      <c r="AJ20" s="77">
        <v>438</v>
      </c>
      <c r="AK20" s="77">
        <v>440</v>
      </c>
      <c r="AL20" s="77">
        <v>440</v>
      </c>
      <c r="AM20" s="77">
        <v>446</v>
      </c>
      <c r="AN20" s="77">
        <v>451</v>
      </c>
      <c r="AO20" s="77">
        <v>446</v>
      </c>
      <c r="AP20" s="77">
        <v>447</v>
      </c>
      <c r="AQ20" s="77">
        <v>438</v>
      </c>
      <c r="AR20" s="77">
        <v>436</v>
      </c>
      <c r="AS20" s="77">
        <v>446</v>
      </c>
      <c r="AT20" s="77">
        <v>450</v>
      </c>
      <c r="AU20" s="77">
        <v>438</v>
      </c>
      <c r="AV20" s="77">
        <v>443</v>
      </c>
      <c r="AW20" s="77">
        <v>459</v>
      </c>
      <c r="AX20" s="77">
        <v>470</v>
      </c>
      <c r="AY20" s="77">
        <v>488</v>
      </c>
      <c r="AZ20" s="77">
        <v>509</v>
      </c>
      <c r="BA20" s="77">
        <v>494</v>
      </c>
      <c r="BB20" s="77">
        <v>508</v>
      </c>
      <c r="BC20" s="77">
        <v>523</v>
      </c>
      <c r="BD20" s="77">
        <v>514</v>
      </c>
      <c r="BE20" s="77">
        <v>546</v>
      </c>
      <c r="BF20" s="77">
        <v>555</v>
      </c>
      <c r="BG20" s="77">
        <v>551</v>
      </c>
    </row>
    <row r="21" spans="1:59" s="2" customFormat="1" x14ac:dyDescent="0.2">
      <c r="A21" s="9" t="s">
        <v>0</v>
      </c>
      <c r="B21" s="10">
        <v>5157</v>
      </c>
      <c r="C21" s="10">
        <v>4916</v>
      </c>
      <c r="D21" s="10">
        <v>4678</v>
      </c>
      <c r="E21" s="10">
        <v>4475</v>
      </c>
      <c r="F21" s="10">
        <v>4274</v>
      </c>
      <c r="G21" s="10">
        <v>4168</v>
      </c>
      <c r="H21" s="10">
        <v>4147</v>
      </c>
      <c r="I21" s="10">
        <v>4228</v>
      </c>
      <c r="J21" s="10">
        <v>4218</v>
      </c>
      <c r="K21" s="10">
        <v>4269</v>
      </c>
      <c r="L21" s="10">
        <v>4379</v>
      </c>
      <c r="M21" s="10">
        <v>4410</v>
      </c>
      <c r="N21" s="10">
        <v>4426</v>
      </c>
      <c r="O21" s="10">
        <v>4484</v>
      </c>
      <c r="P21" s="10">
        <v>4500</v>
      </c>
      <c r="Q21" s="10">
        <v>4695</v>
      </c>
      <c r="R21" s="10">
        <v>4835</v>
      </c>
      <c r="S21" s="10">
        <v>5050</v>
      </c>
      <c r="T21" s="10">
        <v>5320</v>
      </c>
      <c r="U21" s="10">
        <v>5369</v>
      </c>
      <c r="V21" s="10">
        <v>5337</v>
      </c>
      <c r="W21" s="10">
        <v>5201</v>
      </c>
      <c r="X21" s="10">
        <v>4966</v>
      </c>
      <c r="Y21" s="10">
        <v>4761</v>
      </c>
      <c r="Z21" s="10">
        <v>4590</v>
      </c>
      <c r="AA21" s="10">
        <v>4490</v>
      </c>
      <c r="AB21" s="10">
        <v>4297</v>
      </c>
      <c r="AC21" s="10">
        <v>4272</v>
      </c>
      <c r="AD21" s="10">
        <v>4291</v>
      </c>
      <c r="AE21" s="10">
        <v>4377</v>
      </c>
      <c r="AF21" s="10">
        <v>4520</v>
      </c>
      <c r="AG21" s="10">
        <v>4644</v>
      </c>
      <c r="AH21" s="10">
        <v>4763</v>
      </c>
      <c r="AI21" s="10">
        <v>4985</v>
      </c>
      <c r="AJ21" s="10">
        <v>5113</v>
      </c>
      <c r="AK21" s="10">
        <v>5197</v>
      </c>
      <c r="AL21" s="10">
        <v>5249</v>
      </c>
      <c r="AM21" s="10">
        <v>5275</v>
      </c>
      <c r="AN21" s="10">
        <v>5273</v>
      </c>
      <c r="AO21" s="10">
        <v>5275</v>
      </c>
      <c r="AP21" s="10">
        <v>5283</v>
      </c>
      <c r="AQ21" s="10">
        <v>5317</v>
      </c>
      <c r="AR21" s="10">
        <v>5396</v>
      </c>
      <c r="AS21" s="10">
        <v>5478</v>
      </c>
      <c r="AT21" s="10">
        <v>5468</v>
      </c>
      <c r="AU21" s="10">
        <v>5468</v>
      </c>
      <c r="AV21" s="10">
        <v>5508</v>
      </c>
      <c r="AW21" s="10">
        <v>5589</v>
      </c>
      <c r="AX21" s="10">
        <v>5647</v>
      </c>
      <c r="AY21" s="10">
        <v>5741</v>
      </c>
      <c r="AZ21" s="10">
        <v>5842</v>
      </c>
      <c r="BA21" s="10">
        <v>5913</v>
      </c>
      <c r="BB21" s="10">
        <v>5983</v>
      </c>
      <c r="BC21" s="10">
        <v>6114</v>
      </c>
      <c r="BD21" s="10">
        <v>6127</v>
      </c>
      <c r="BE21" s="10">
        <v>6191</v>
      </c>
      <c r="BF21" s="10">
        <v>6298</v>
      </c>
      <c r="BG21" s="10">
        <v>6322</v>
      </c>
    </row>
  </sheetData>
  <phoneticPr fontId="1" type="noConversion"/>
  <hyperlinks>
    <hyperlink ref="A2" location="Sommaire!A1" display="Retour au menu &quot;Exploitation des films&quot;" xr:uid="{00000000-0004-0000-0400-000000000000}"/>
  </hyperlinks>
  <pageMargins left="0.78740157499999996" right="0.78740157499999996" top="0.984251969" bottom="0.984251969" header="0.4921259845" footer="0.492125984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BG21"/>
  <sheetViews>
    <sheetView workbookViewId="0">
      <pane xSplit="1" ySplit="7" topLeftCell="B8" activePane="bottomRight" state="frozen"/>
      <selection pane="topRight"/>
      <selection pane="bottomLeft"/>
      <selection pane="bottomRight" activeCell="BC19" sqref="BC19"/>
    </sheetView>
  </sheetViews>
  <sheetFormatPr baseColWidth="10" defaultColWidth="5.5703125" defaultRowHeight="12" x14ac:dyDescent="0.2"/>
  <cols>
    <col min="1" max="1" width="28.85546875" style="1" bestFit="1" customWidth="1"/>
    <col min="2" max="26" width="8.85546875" style="1" bestFit="1" customWidth="1"/>
    <col min="27" max="34" width="7.42578125" style="1" bestFit="1" customWidth="1"/>
    <col min="35" max="38" width="8.85546875" style="1" bestFit="1" customWidth="1"/>
    <col min="39" max="51" width="8.85546875" style="4" bestFit="1" customWidth="1"/>
    <col min="52" max="56" width="8.85546875" style="1" bestFit="1" customWidth="1"/>
    <col min="57" max="58" width="8.140625" style="1" bestFit="1" customWidth="1"/>
    <col min="59" max="59" width="8.42578125" style="1" customWidth="1"/>
    <col min="60" max="16384" width="5.5703125" style="1"/>
  </cols>
  <sheetData>
    <row r="1" spans="1:59" s="36" customFormat="1" ht="12.75" x14ac:dyDescent="0.2">
      <c r="AM1" s="37"/>
      <c r="AN1" s="37"/>
      <c r="AO1" s="37"/>
      <c r="AP1" s="37"/>
      <c r="AQ1" s="37"/>
      <c r="AR1" s="37"/>
      <c r="AS1" s="37"/>
      <c r="AT1" s="37"/>
      <c r="AU1" s="37"/>
      <c r="AV1" s="37"/>
      <c r="AW1" s="37"/>
      <c r="AX1" s="37"/>
      <c r="AY1" s="37"/>
      <c r="AZ1" s="37"/>
      <c r="BA1" s="37"/>
      <c r="BB1" s="37"/>
      <c r="BC1" s="37"/>
      <c r="BD1" s="37"/>
      <c r="BE1" s="37"/>
    </row>
    <row r="2" spans="1:59" s="40" customFormat="1" ht="12.75" x14ac:dyDescent="0.2">
      <c r="A2" s="38" t="s">
        <v>32</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9"/>
      <c r="AN2" s="39"/>
      <c r="AO2" s="39"/>
      <c r="AP2" s="39"/>
      <c r="AQ2" s="39"/>
      <c r="AR2" s="39"/>
      <c r="AS2" s="39"/>
      <c r="AT2" s="39"/>
      <c r="AU2" s="39"/>
      <c r="AV2" s="39"/>
      <c r="AW2" s="39"/>
      <c r="AX2" s="39"/>
      <c r="AY2" s="39"/>
      <c r="AZ2" s="39"/>
      <c r="BA2" s="39"/>
      <c r="BB2" s="39"/>
      <c r="BC2" s="39"/>
      <c r="BD2" s="39"/>
      <c r="BE2" s="39"/>
    </row>
    <row r="3" spans="1:59" s="36" customFormat="1" ht="12.75" x14ac:dyDescent="0.2">
      <c r="AM3" s="37"/>
      <c r="AN3" s="37"/>
      <c r="AO3" s="37"/>
      <c r="AP3" s="37"/>
      <c r="AQ3" s="37"/>
      <c r="AR3" s="37"/>
      <c r="AS3" s="37"/>
      <c r="AT3" s="37"/>
      <c r="AU3" s="37"/>
      <c r="AV3" s="37"/>
      <c r="AW3" s="37"/>
      <c r="AX3" s="37"/>
      <c r="AY3" s="37"/>
      <c r="AZ3" s="37"/>
      <c r="BA3" s="37"/>
      <c r="BB3" s="37"/>
      <c r="BC3" s="37"/>
      <c r="BD3" s="37"/>
      <c r="BE3" s="37"/>
    </row>
    <row r="4" spans="1:59" s="36" customFormat="1" ht="12.75" x14ac:dyDescent="0.2">
      <c r="AM4" s="37"/>
      <c r="AN4" s="37"/>
      <c r="AO4" s="37"/>
      <c r="AP4" s="37"/>
      <c r="AQ4" s="37"/>
      <c r="AR4" s="37"/>
      <c r="AS4" s="37"/>
      <c r="AT4" s="37"/>
      <c r="AU4" s="37"/>
      <c r="AV4" s="37"/>
      <c r="AW4" s="37"/>
      <c r="AX4" s="37"/>
      <c r="AY4" s="37"/>
      <c r="AZ4" s="37"/>
      <c r="BA4" s="37"/>
      <c r="BB4" s="37"/>
      <c r="BC4" s="37"/>
      <c r="BD4" s="37"/>
      <c r="BE4" s="37"/>
    </row>
    <row r="5" spans="1:59" ht="12.75" x14ac:dyDescent="0.2">
      <c r="A5" s="3" t="s">
        <v>15</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9" ht="3" customHeight="1" x14ac:dyDescent="0.2"/>
    <row r="7" spans="1:59" s="2" customFormat="1" x14ac:dyDescent="0.2">
      <c r="A7" s="20"/>
      <c r="B7" s="21">
        <v>1966</v>
      </c>
      <c r="C7" s="21">
        <v>1967</v>
      </c>
      <c r="D7" s="21">
        <v>1968</v>
      </c>
      <c r="E7" s="21">
        <v>1969</v>
      </c>
      <c r="F7" s="21">
        <v>1970</v>
      </c>
      <c r="G7" s="21">
        <v>1971</v>
      </c>
      <c r="H7" s="21">
        <v>1972</v>
      </c>
      <c r="I7" s="21">
        <v>1973</v>
      </c>
      <c r="J7" s="21">
        <v>1974</v>
      </c>
      <c r="K7" s="21">
        <v>1975</v>
      </c>
      <c r="L7" s="21">
        <v>1976</v>
      </c>
      <c r="M7" s="21">
        <v>1977</v>
      </c>
      <c r="N7" s="21">
        <v>1978</v>
      </c>
      <c r="O7" s="21">
        <v>1979</v>
      </c>
      <c r="P7" s="21">
        <v>1980</v>
      </c>
      <c r="Q7" s="21">
        <v>1981</v>
      </c>
      <c r="R7" s="21">
        <v>1982</v>
      </c>
      <c r="S7" s="21">
        <v>1983</v>
      </c>
      <c r="T7" s="21">
        <v>1984</v>
      </c>
      <c r="U7" s="21">
        <v>1985</v>
      </c>
      <c r="V7" s="21">
        <v>1986</v>
      </c>
      <c r="W7" s="21">
        <v>1987</v>
      </c>
      <c r="X7" s="21">
        <v>1988</v>
      </c>
      <c r="Y7" s="21">
        <v>1989</v>
      </c>
      <c r="Z7" s="21">
        <v>1990</v>
      </c>
      <c r="AA7" s="21">
        <v>1991</v>
      </c>
      <c r="AB7" s="21">
        <v>1992</v>
      </c>
      <c r="AC7" s="21">
        <v>1993</v>
      </c>
      <c r="AD7" s="21">
        <v>1994</v>
      </c>
      <c r="AE7" s="21">
        <v>1995</v>
      </c>
      <c r="AF7" s="79">
        <v>1996</v>
      </c>
      <c r="AG7" s="79">
        <v>1997</v>
      </c>
      <c r="AH7" s="79">
        <v>1998</v>
      </c>
      <c r="AI7" s="79">
        <v>1999</v>
      </c>
      <c r="AJ7" s="79">
        <v>2000</v>
      </c>
      <c r="AK7" s="79">
        <v>2001</v>
      </c>
      <c r="AL7" s="79">
        <v>2002</v>
      </c>
      <c r="AM7" s="79">
        <v>2003</v>
      </c>
      <c r="AN7" s="79">
        <v>2004</v>
      </c>
      <c r="AO7" s="79">
        <v>2005</v>
      </c>
      <c r="AP7" s="79">
        <v>2006</v>
      </c>
      <c r="AQ7" s="79">
        <v>2007</v>
      </c>
      <c r="AR7" s="79">
        <v>2008</v>
      </c>
      <c r="AS7" s="79">
        <v>2009</v>
      </c>
      <c r="AT7" s="79">
        <v>2010</v>
      </c>
      <c r="AU7" s="79">
        <v>2011</v>
      </c>
      <c r="AV7" s="79">
        <v>2012</v>
      </c>
      <c r="AW7" s="79">
        <v>2013</v>
      </c>
      <c r="AX7" s="79">
        <v>2014</v>
      </c>
      <c r="AY7" s="79">
        <v>2015</v>
      </c>
      <c r="AZ7" s="79">
        <v>2016</v>
      </c>
      <c r="BA7" s="79">
        <v>2017</v>
      </c>
      <c r="BB7" s="79">
        <v>2018</v>
      </c>
      <c r="BC7" s="79">
        <v>2019</v>
      </c>
      <c r="BD7" s="79">
        <v>2020</v>
      </c>
      <c r="BE7" s="79">
        <v>2021</v>
      </c>
      <c r="BF7" s="79">
        <v>2022</v>
      </c>
      <c r="BG7" s="79">
        <v>2023</v>
      </c>
    </row>
    <row r="8" spans="1:59" x14ac:dyDescent="0.2">
      <c r="A8" s="22" t="s">
        <v>72</v>
      </c>
      <c r="B8" s="23">
        <v>252759</v>
      </c>
      <c r="C8" s="23">
        <v>244198</v>
      </c>
      <c r="D8" s="23">
        <v>237316</v>
      </c>
      <c r="E8" s="23">
        <v>232259</v>
      </c>
      <c r="F8" s="23">
        <v>220107</v>
      </c>
      <c r="G8" s="23">
        <v>207457</v>
      </c>
      <c r="H8" s="23">
        <v>199148</v>
      </c>
      <c r="I8" s="23">
        <v>197696</v>
      </c>
      <c r="J8" s="23">
        <v>194290</v>
      </c>
      <c r="K8" s="23">
        <v>194004</v>
      </c>
      <c r="L8" s="23">
        <v>185883</v>
      </c>
      <c r="M8" s="23">
        <v>178148</v>
      </c>
      <c r="N8" s="23">
        <v>169086</v>
      </c>
      <c r="O8" s="23">
        <v>162140</v>
      </c>
      <c r="P8" s="23">
        <v>159098</v>
      </c>
      <c r="Q8" s="23">
        <v>159281</v>
      </c>
      <c r="R8" s="23">
        <v>163698</v>
      </c>
      <c r="S8" s="23">
        <v>164113</v>
      </c>
      <c r="T8" s="23">
        <v>163647</v>
      </c>
      <c r="U8" s="23">
        <v>161368</v>
      </c>
      <c r="V8" s="23">
        <v>157166</v>
      </c>
      <c r="W8" s="23">
        <v>150376</v>
      </c>
      <c r="X8" s="23">
        <v>144649</v>
      </c>
      <c r="Y8" s="23">
        <v>139992</v>
      </c>
      <c r="Z8" s="23">
        <v>134699</v>
      </c>
      <c r="AA8" s="23">
        <v>131002</v>
      </c>
      <c r="AB8" s="23">
        <v>122219</v>
      </c>
      <c r="AC8" s="23">
        <v>120906</v>
      </c>
      <c r="AD8" s="23">
        <v>119541</v>
      </c>
      <c r="AE8" s="23">
        <v>121694</v>
      </c>
      <c r="AF8" s="80">
        <v>121573</v>
      </c>
      <c r="AG8" s="80">
        <v>130246</v>
      </c>
      <c r="AH8" s="80">
        <v>128791</v>
      </c>
      <c r="AI8" s="80">
        <v>130611</v>
      </c>
      <c r="AJ8" s="80">
        <v>139747</v>
      </c>
      <c r="AK8" s="80">
        <v>142154</v>
      </c>
      <c r="AL8" s="80">
        <v>143018</v>
      </c>
      <c r="AM8" s="80">
        <v>142318</v>
      </c>
      <c r="AN8" s="80">
        <v>137016</v>
      </c>
      <c r="AO8" s="80">
        <v>129280</v>
      </c>
      <c r="AP8" s="80">
        <v>133553</v>
      </c>
      <c r="AQ8" s="80">
        <v>135020</v>
      </c>
      <c r="AR8" s="80">
        <v>138059</v>
      </c>
      <c r="AS8" s="80">
        <v>141161</v>
      </c>
      <c r="AT8" s="80">
        <v>139313</v>
      </c>
      <c r="AU8" s="80">
        <v>140501</v>
      </c>
      <c r="AV8" s="80">
        <v>143506</v>
      </c>
      <c r="AW8" s="80">
        <v>140880</v>
      </c>
      <c r="AX8" s="80">
        <v>140105</v>
      </c>
      <c r="AY8" s="80">
        <v>144093</v>
      </c>
      <c r="AZ8" s="80">
        <v>141633</v>
      </c>
      <c r="BA8" s="80">
        <v>149235</v>
      </c>
      <c r="BB8" s="80">
        <v>149098</v>
      </c>
      <c r="BC8" s="80">
        <v>148220</v>
      </c>
      <c r="BD8" s="80">
        <v>148640</v>
      </c>
      <c r="BE8" s="80">
        <v>151471</v>
      </c>
      <c r="BF8" s="80">
        <v>154302</v>
      </c>
      <c r="BG8" s="80">
        <v>152629</v>
      </c>
    </row>
    <row r="9" spans="1:59" x14ac:dyDescent="0.2">
      <c r="A9" s="22" t="s">
        <v>73</v>
      </c>
      <c r="B9" s="23">
        <v>105681</v>
      </c>
      <c r="C9" s="23">
        <v>100547</v>
      </c>
      <c r="D9" s="23">
        <v>97213</v>
      </c>
      <c r="E9" s="23">
        <v>93126</v>
      </c>
      <c r="F9" s="23">
        <v>92150</v>
      </c>
      <c r="G9" s="23">
        <v>88840</v>
      </c>
      <c r="H9" s="23">
        <v>89972</v>
      </c>
      <c r="I9" s="23">
        <v>85494</v>
      </c>
      <c r="J9" s="23">
        <v>83116</v>
      </c>
      <c r="K9" s="23">
        <v>81105</v>
      </c>
      <c r="L9" s="23">
        <v>79192</v>
      </c>
      <c r="M9" s="23">
        <v>74900</v>
      </c>
      <c r="N9" s="23">
        <v>71477</v>
      </c>
      <c r="O9" s="23">
        <v>68724</v>
      </c>
      <c r="P9" s="23">
        <v>66552</v>
      </c>
      <c r="Q9" s="23">
        <v>67640</v>
      </c>
      <c r="R9" s="23">
        <v>67599</v>
      </c>
      <c r="S9" s="23">
        <v>68190</v>
      </c>
      <c r="T9" s="23">
        <v>67659</v>
      </c>
      <c r="U9" s="23">
        <v>65821</v>
      </c>
      <c r="V9" s="23">
        <v>64881</v>
      </c>
      <c r="W9" s="23">
        <v>60213</v>
      </c>
      <c r="X9" s="23">
        <v>56026</v>
      </c>
      <c r="Y9" s="23">
        <v>53205</v>
      </c>
      <c r="Z9" s="23">
        <v>50649</v>
      </c>
      <c r="AA9" s="23">
        <v>48300</v>
      </c>
      <c r="AB9" s="23">
        <v>43434</v>
      </c>
      <c r="AC9" s="23">
        <v>43016</v>
      </c>
      <c r="AD9" s="23">
        <v>42329</v>
      </c>
      <c r="AE9" s="23">
        <v>42845</v>
      </c>
      <c r="AF9" s="80">
        <v>41993</v>
      </c>
      <c r="AG9" s="80">
        <v>41774</v>
      </c>
      <c r="AH9" s="80">
        <v>41445</v>
      </c>
      <c r="AI9" s="80">
        <v>45188</v>
      </c>
      <c r="AJ9" s="80">
        <v>47617</v>
      </c>
      <c r="AK9" s="80">
        <v>46450</v>
      </c>
      <c r="AL9" s="80">
        <v>49428</v>
      </c>
      <c r="AM9" s="80">
        <v>46552</v>
      </c>
      <c r="AN9" s="80">
        <v>46283</v>
      </c>
      <c r="AO9" s="80">
        <v>46690</v>
      </c>
      <c r="AP9" s="80">
        <v>43913</v>
      </c>
      <c r="AQ9" s="80">
        <v>45124</v>
      </c>
      <c r="AR9" s="80">
        <v>45729</v>
      </c>
      <c r="AS9" s="80">
        <v>45729</v>
      </c>
      <c r="AT9" s="80">
        <v>44950</v>
      </c>
      <c r="AU9" s="80">
        <v>45754</v>
      </c>
      <c r="AV9" s="80">
        <v>45993</v>
      </c>
      <c r="AW9" s="80">
        <v>47330</v>
      </c>
      <c r="AX9" s="80">
        <v>45324</v>
      </c>
      <c r="AY9" s="80">
        <v>47833</v>
      </c>
      <c r="AZ9" s="80">
        <v>46006</v>
      </c>
      <c r="BA9" s="80">
        <v>47062</v>
      </c>
      <c r="BB9" s="80">
        <v>48759</v>
      </c>
      <c r="BC9" s="80">
        <v>49009</v>
      </c>
      <c r="BD9" s="80">
        <v>48835</v>
      </c>
      <c r="BE9" s="80">
        <v>47320</v>
      </c>
      <c r="BF9" s="80">
        <v>45805</v>
      </c>
      <c r="BG9" s="80">
        <v>48983</v>
      </c>
    </row>
    <row r="10" spans="1:59" x14ac:dyDescent="0.2">
      <c r="A10" s="22" t="s">
        <v>1</v>
      </c>
      <c r="B10" s="23">
        <v>104157</v>
      </c>
      <c r="C10" s="23">
        <v>102237</v>
      </c>
      <c r="D10" s="23">
        <v>97493</v>
      </c>
      <c r="E10" s="23">
        <v>97085</v>
      </c>
      <c r="F10" s="23">
        <v>96149</v>
      </c>
      <c r="G10" s="23">
        <v>89585</v>
      </c>
      <c r="H10" s="23">
        <v>87683</v>
      </c>
      <c r="I10" s="23">
        <v>87302</v>
      </c>
      <c r="J10" s="23">
        <v>86159</v>
      </c>
      <c r="K10" s="23">
        <v>86280</v>
      </c>
      <c r="L10" s="23">
        <v>81789</v>
      </c>
      <c r="M10" s="23">
        <v>80588</v>
      </c>
      <c r="N10" s="23">
        <v>77936</v>
      </c>
      <c r="O10" s="23">
        <v>76601</v>
      </c>
      <c r="P10" s="23">
        <v>74656</v>
      </c>
      <c r="Q10" s="23">
        <v>71051</v>
      </c>
      <c r="R10" s="23">
        <v>72748</v>
      </c>
      <c r="S10" s="23">
        <v>70935</v>
      </c>
      <c r="T10" s="23">
        <v>71176</v>
      </c>
      <c r="U10" s="23">
        <v>64632</v>
      </c>
      <c r="V10" s="23">
        <v>68888</v>
      </c>
      <c r="W10" s="23">
        <v>63620</v>
      </c>
      <c r="X10" s="23">
        <v>61521</v>
      </c>
      <c r="Y10" s="23">
        <v>58075</v>
      </c>
      <c r="Z10" s="23">
        <v>54383</v>
      </c>
      <c r="AA10" s="23">
        <v>53513</v>
      </c>
      <c r="AB10" s="23">
        <v>50768</v>
      </c>
      <c r="AC10" s="23">
        <v>50429</v>
      </c>
      <c r="AD10" s="23">
        <v>51069</v>
      </c>
      <c r="AE10" s="23">
        <v>51064</v>
      </c>
      <c r="AF10" s="80">
        <v>51712</v>
      </c>
      <c r="AG10" s="80">
        <v>50835</v>
      </c>
      <c r="AH10" s="80">
        <v>50828</v>
      </c>
      <c r="AI10" s="80">
        <v>55494</v>
      </c>
      <c r="AJ10" s="80">
        <v>54628</v>
      </c>
      <c r="AK10" s="80">
        <v>54628</v>
      </c>
      <c r="AL10" s="80">
        <v>51510</v>
      </c>
      <c r="AM10" s="80">
        <v>53394</v>
      </c>
      <c r="AN10" s="80">
        <v>54776</v>
      </c>
      <c r="AO10" s="80">
        <v>55802</v>
      </c>
      <c r="AP10" s="80">
        <v>54304</v>
      </c>
      <c r="AQ10" s="80">
        <v>54417</v>
      </c>
      <c r="AR10" s="80">
        <v>57006</v>
      </c>
      <c r="AS10" s="80">
        <v>56792</v>
      </c>
      <c r="AT10" s="80">
        <v>55916</v>
      </c>
      <c r="AU10" s="80">
        <v>56568</v>
      </c>
      <c r="AV10" s="80">
        <v>56718</v>
      </c>
      <c r="AW10" s="80">
        <v>56585</v>
      </c>
      <c r="AX10" s="80">
        <v>56757</v>
      </c>
      <c r="AY10" s="80">
        <v>57770</v>
      </c>
      <c r="AZ10" s="80">
        <v>57979</v>
      </c>
      <c r="BA10" s="80">
        <v>57635</v>
      </c>
      <c r="BB10" s="80">
        <v>58228</v>
      </c>
      <c r="BC10" s="80">
        <v>60887</v>
      </c>
      <c r="BD10" s="80">
        <v>60743</v>
      </c>
      <c r="BE10" s="80">
        <v>59722</v>
      </c>
      <c r="BF10" s="80">
        <v>58701</v>
      </c>
      <c r="BG10" s="80">
        <v>60585</v>
      </c>
    </row>
    <row r="11" spans="1:59" x14ac:dyDescent="0.2">
      <c r="A11" s="22" t="s">
        <v>74</v>
      </c>
      <c r="B11" s="23">
        <v>74674</v>
      </c>
      <c r="C11" s="23">
        <v>71278</v>
      </c>
      <c r="D11" s="23">
        <v>70768</v>
      </c>
      <c r="E11" s="23">
        <v>69226</v>
      </c>
      <c r="F11" s="23">
        <v>66585</v>
      </c>
      <c r="G11" s="23">
        <v>64308</v>
      </c>
      <c r="H11" s="23">
        <v>63730</v>
      </c>
      <c r="I11" s="23">
        <v>62010</v>
      </c>
      <c r="J11" s="23">
        <v>59100</v>
      </c>
      <c r="K11" s="23">
        <v>57819</v>
      </c>
      <c r="L11" s="23">
        <v>57342</v>
      </c>
      <c r="M11" s="23">
        <v>56380</v>
      </c>
      <c r="N11" s="23">
        <v>55842</v>
      </c>
      <c r="O11" s="23">
        <v>53417</v>
      </c>
      <c r="P11" s="23">
        <v>54116</v>
      </c>
      <c r="Q11" s="23">
        <v>49305</v>
      </c>
      <c r="R11" s="23">
        <v>45573</v>
      </c>
      <c r="S11" s="23">
        <v>47429</v>
      </c>
      <c r="T11" s="23">
        <v>47405</v>
      </c>
      <c r="U11" s="23">
        <v>47049</v>
      </c>
      <c r="V11" s="23">
        <v>43667</v>
      </c>
      <c r="W11" s="23">
        <v>40460</v>
      </c>
      <c r="X11" s="23">
        <v>40570</v>
      </c>
      <c r="Y11" s="23">
        <v>38595</v>
      </c>
      <c r="Z11" s="23">
        <v>34869</v>
      </c>
      <c r="AA11" s="23">
        <v>32656</v>
      </c>
      <c r="AB11" s="23">
        <v>30498</v>
      </c>
      <c r="AC11" s="23">
        <v>30498</v>
      </c>
      <c r="AD11" s="23">
        <v>30485</v>
      </c>
      <c r="AE11" s="23">
        <v>30879</v>
      </c>
      <c r="AF11" s="80">
        <v>33096</v>
      </c>
      <c r="AG11" s="80">
        <v>31789</v>
      </c>
      <c r="AH11" s="80">
        <v>34760</v>
      </c>
      <c r="AI11" s="80">
        <v>32110</v>
      </c>
      <c r="AJ11" s="80">
        <v>34451</v>
      </c>
      <c r="AK11" s="80">
        <v>33991</v>
      </c>
      <c r="AL11" s="80">
        <v>33937</v>
      </c>
      <c r="AM11" s="80">
        <v>35450</v>
      </c>
      <c r="AN11" s="80">
        <v>32073</v>
      </c>
      <c r="AO11" s="80">
        <v>32088</v>
      </c>
      <c r="AP11" s="80">
        <v>32461</v>
      </c>
      <c r="AQ11" s="80">
        <v>32430</v>
      </c>
      <c r="AR11" s="80">
        <v>38168</v>
      </c>
      <c r="AS11" s="80">
        <v>36847</v>
      </c>
      <c r="AT11" s="80">
        <v>37350</v>
      </c>
      <c r="AU11" s="80">
        <v>37529</v>
      </c>
      <c r="AV11" s="80">
        <v>37529</v>
      </c>
      <c r="AW11" s="80">
        <v>37916</v>
      </c>
      <c r="AX11" s="80">
        <v>37448</v>
      </c>
      <c r="AY11" s="80">
        <v>38553</v>
      </c>
      <c r="AZ11" s="80">
        <v>37847</v>
      </c>
      <c r="BA11" s="80">
        <v>38184</v>
      </c>
      <c r="BB11" s="80">
        <v>40195</v>
      </c>
      <c r="BC11" s="80">
        <v>40503</v>
      </c>
      <c r="BD11" s="80">
        <v>40397</v>
      </c>
      <c r="BE11" s="80">
        <v>41847</v>
      </c>
      <c r="BF11" s="80">
        <v>43297</v>
      </c>
      <c r="BG11" s="80">
        <v>42199</v>
      </c>
    </row>
    <row r="12" spans="1:59" x14ac:dyDescent="0.2">
      <c r="A12" s="22" t="s">
        <v>5</v>
      </c>
      <c r="B12" s="23">
        <v>6661</v>
      </c>
      <c r="C12" s="23">
        <v>6667</v>
      </c>
      <c r="D12" s="23">
        <v>7002</v>
      </c>
      <c r="E12" s="23">
        <v>7002</v>
      </c>
      <c r="F12" s="23">
        <v>7012</v>
      </c>
      <c r="G12" s="23">
        <v>6958</v>
      </c>
      <c r="H12" s="23">
        <v>7906</v>
      </c>
      <c r="I12" s="23">
        <v>7211</v>
      </c>
      <c r="J12" s="23">
        <v>7211</v>
      </c>
      <c r="K12" s="23">
        <v>7298</v>
      </c>
      <c r="L12" s="23">
        <v>7925</v>
      </c>
      <c r="M12" s="23">
        <v>8118</v>
      </c>
      <c r="N12" s="23">
        <v>8028</v>
      </c>
      <c r="O12" s="23">
        <v>8478</v>
      </c>
      <c r="P12" s="23">
        <v>7814</v>
      </c>
      <c r="Q12" s="23">
        <v>8487</v>
      </c>
      <c r="R12" s="23">
        <v>9207</v>
      </c>
      <c r="S12" s="23">
        <v>9886</v>
      </c>
      <c r="T12" s="23">
        <v>9418</v>
      </c>
      <c r="U12" s="23">
        <v>9467</v>
      </c>
      <c r="V12" s="23">
        <v>9867</v>
      </c>
      <c r="W12" s="23">
        <v>9982</v>
      </c>
      <c r="X12" s="23">
        <v>9535</v>
      </c>
      <c r="Y12" s="23">
        <v>9305</v>
      </c>
      <c r="Z12" s="23">
        <v>9225</v>
      </c>
      <c r="AA12" s="23">
        <v>9625</v>
      </c>
      <c r="AB12" s="23">
        <v>8352</v>
      </c>
      <c r="AC12" s="23">
        <v>8252</v>
      </c>
      <c r="AD12" s="23">
        <v>8050</v>
      </c>
      <c r="AE12" s="23">
        <v>8344</v>
      </c>
      <c r="AF12" s="80">
        <v>8478</v>
      </c>
      <c r="AG12" s="80">
        <v>8912</v>
      </c>
      <c r="AH12" s="80">
        <v>8812</v>
      </c>
      <c r="AI12" s="80">
        <v>8758</v>
      </c>
      <c r="AJ12" s="80">
        <v>8361</v>
      </c>
      <c r="AK12" s="80">
        <v>7691</v>
      </c>
      <c r="AL12" s="80">
        <v>8209</v>
      </c>
      <c r="AM12" s="80">
        <v>7921</v>
      </c>
      <c r="AN12" s="80">
        <v>8016</v>
      </c>
      <c r="AO12" s="80">
        <v>6747</v>
      </c>
      <c r="AP12" s="80">
        <v>6747</v>
      </c>
      <c r="AQ12" s="80">
        <v>7197</v>
      </c>
      <c r="AR12" s="80">
        <v>7425</v>
      </c>
      <c r="AS12" s="80">
        <v>7723</v>
      </c>
      <c r="AT12" s="80">
        <v>7723</v>
      </c>
      <c r="AU12" s="80">
        <v>7652</v>
      </c>
      <c r="AV12" s="80">
        <v>6458</v>
      </c>
      <c r="AW12" s="80">
        <v>6390</v>
      </c>
      <c r="AX12" s="80">
        <v>7837</v>
      </c>
      <c r="AY12" s="80">
        <v>8165</v>
      </c>
      <c r="AZ12" s="80">
        <v>8262</v>
      </c>
      <c r="BA12" s="80">
        <v>7276</v>
      </c>
      <c r="BB12" s="80">
        <v>6682</v>
      </c>
      <c r="BC12" s="80">
        <v>7301</v>
      </c>
      <c r="BD12" s="80">
        <v>6137</v>
      </c>
      <c r="BE12" s="80">
        <v>6682</v>
      </c>
      <c r="BF12" s="80">
        <v>7227</v>
      </c>
      <c r="BG12" s="80">
        <v>7384</v>
      </c>
    </row>
    <row r="13" spans="1:59" x14ac:dyDescent="0.2">
      <c r="A13" s="22" t="s">
        <v>77</v>
      </c>
      <c r="B13" s="23">
        <v>250941</v>
      </c>
      <c r="C13" s="23">
        <v>239578</v>
      </c>
      <c r="D13" s="23">
        <v>232074</v>
      </c>
      <c r="E13" s="23">
        <v>217185</v>
      </c>
      <c r="F13" s="23">
        <v>199334</v>
      </c>
      <c r="G13" s="23">
        <v>184742</v>
      </c>
      <c r="H13" s="23">
        <v>171694</v>
      </c>
      <c r="I13" s="23">
        <v>165021</v>
      </c>
      <c r="J13" s="23">
        <v>158698</v>
      </c>
      <c r="K13" s="23">
        <v>152137</v>
      </c>
      <c r="L13" s="23">
        <v>147035</v>
      </c>
      <c r="M13" s="23">
        <v>136245</v>
      </c>
      <c r="N13" s="23">
        <v>126938</v>
      </c>
      <c r="O13" s="23">
        <v>122264</v>
      </c>
      <c r="P13" s="23">
        <v>117541</v>
      </c>
      <c r="Q13" s="23">
        <v>113894</v>
      </c>
      <c r="R13" s="23">
        <v>109296</v>
      </c>
      <c r="S13" s="23">
        <v>110339</v>
      </c>
      <c r="T13" s="23">
        <v>109695</v>
      </c>
      <c r="U13" s="23">
        <v>107426</v>
      </c>
      <c r="V13" s="23">
        <v>98727</v>
      </c>
      <c r="W13" s="23">
        <v>88932</v>
      </c>
      <c r="X13" s="23">
        <v>82457</v>
      </c>
      <c r="Y13" s="23">
        <v>79269</v>
      </c>
      <c r="Z13" s="23">
        <v>75010</v>
      </c>
      <c r="AA13" s="23">
        <v>72271</v>
      </c>
      <c r="AB13" s="23">
        <v>66754</v>
      </c>
      <c r="AC13" s="23">
        <v>61048</v>
      </c>
      <c r="AD13" s="23">
        <v>61402</v>
      </c>
      <c r="AE13" s="23">
        <v>66324</v>
      </c>
      <c r="AF13" s="80">
        <v>66711</v>
      </c>
      <c r="AG13" s="80">
        <v>68064</v>
      </c>
      <c r="AH13" s="80">
        <v>67682</v>
      </c>
      <c r="AI13" s="80">
        <v>77920</v>
      </c>
      <c r="AJ13" s="80">
        <v>85755</v>
      </c>
      <c r="AK13" s="80">
        <v>84187</v>
      </c>
      <c r="AL13" s="80">
        <v>84407</v>
      </c>
      <c r="AM13" s="80">
        <v>85050</v>
      </c>
      <c r="AN13" s="80">
        <v>83865</v>
      </c>
      <c r="AO13" s="80">
        <v>84109</v>
      </c>
      <c r="AP13" s="80">
        <v>85700</v>
      </c>
      <c r="AQ13" s="80">
        <v>85724</v>
      </c>
      <c r="AR13" s="80">
        <v>85106</v>
      </c>
      <c r="AS13" s="80">
        <v>85587</v>
      </c>
      <c r="AT13" s="80">
        <v>85295</v>
      </c>
      <c r="AU13" s="80">
        <v>86654</v>
      </c>
      <c r="AV13" s="80">
        <v>87708</v>
      </c>
      <c r="AW13" s="80">
        <v>87517</v>
      </c>
      <c r="AX13" s="80">
        <v>88253</v>
      </c>
      <c r="AY13" s="80">
        <v>89923</v>
      </c>
      <c r="AZ13" s="80">
        <v>89319</v>
      </c>
      <c r="BA13" s="80">
        <v>90896</v>
      </c>
      <c r="BB13" s="80">
        <v>89432</v>
      </c>
      <c r="BC13" s="80">
        <v>89338</v>
      </c>
      <c r="BD13" s="80">
        <v>89489</v>
      </c>
      <c r="BE13" s="80">
        <v>91213</v>
      </c>
      <c r="BF13" s="80">
        <v>92937</v>
      </c>
      <c r="BG13" s="80">
        <v>93316</v>
      </c>
    </row>
    <row r="14" spans="1:59" x14ac:dyDescent="0.2">
      <c r="A14" s="22" t="s">
        <v>78</v>
      </c>
      <c r="B14" s="23">
        <v>316575</v>
      </c>
      <c r="C14" s="23">
        <v>289194</v>
      </c>
      <c r="D14" s="23">
        <v>260535</v>
      </c>
      <c r="E14" s="23">
        <v>243074</v>
      </c>
      <c r="F14" s="23">
        <v>227105</v>
      </c>
      <c r="G14" s="23">
        <v>213904</v>
      </c>
      <c r="H14" s="23">
        <v>205049</v>
      </c>
      <c r="I14" s="23">
        <v>197109</v>
      </c>
      <c r="J14" s="23">
        <v>190566</v>
      </c>
      <c r="K14" s="23">
        <v>185797</v>
      </c>
      <c r="L14" s="23">
        <v>177972</v>
      </c>
      <c r="M14" s="23">
        <v>159229</v>
      </c>
      <c r="N14" s="23">
        <v>144595</v>
      </c>
      <c r="O14" s="23">
        <v>131547</v>
      </c>
      <c r="P14" s="23">
        <v>120609</v>
      </c>
      <c r="Q14" s="23">
        <v>108377</v>
      </c>
      <c r="R14" s="23">
        <v>100871</v>
      </c>
      <c r="S14" s="23">
        <v>97916</v>
      </c>
      <c r="T14" s="23">
        <v>99314</v>
      </c>
      <c r="U14" s="23">
        <v>96276</v>
      </c>
      <c r="V14" s="23">
        <v>89807</v>
      </c>
      <c r="W14" s="23">
        <v>89467</v>
      </c>
      <c r="X14" s="23">
        <v>80723</v>
      </c>
      <c r="Y14" s="23">
        <v>76756</v>
      </c>
      <c r="Z14" s="23">
        <v>69931</v>
      </c>
      <c r="AA14" s="23">
        <v>67346</v>
      </c>
      <c r="AB14" s="23">
        <v>67500</v>
      </c>
      <c r="AC14" s="23">
        <v>67310</v>
      </c>
      <c r="AD14" s="23">
        <v>67410</v>
      </c>
      <c r="AE14" s="23">
        <v>68814</v>
      </c>
      <c r="AF14" s="80">
        <v>80903</v>
      </c>
      <c r="AG14" s="80">
        <v>79217</v>
      </c>
      <c r="AH14" s="80">
        <v>78540</v>
      </c>
      <c r="AI14" s="80">
        <v>80525</v>
      </c>
      <c r="AJ14" s="80">
        <v>85898</v>
      </c>
      <c r="AK14" s="80">
        <v>86509</v>
      </c>
      <c r="AL14" s="80">
        <v>85988</v>
      </c>
      <c r="AM14" s="80">
        <v>84203</v>
      </c>
      <c r="AN14" s="80">
        <v>83089</v>
      </c>
      <c r="AO14" s="80">
        <v>79087</v>
      </c>
      <c r="AP14" s="80">
        <v>79290</v>
      </c>
      <c r="AQ14" s="80">
        <v>79399</v>
      </c>
      <c r="AR14" s="80">
        <v>79552</v>
      </c>
      <c r="AS14" s="80">
        <v>80962</v>
      </c>
      <c r="AT14" s="80">
        <v>79169</v>
      </c>
      <c r="AU14" s="80">
        <v>79807</v>
      </c>
      <c r="AV14" s="80">
        <v>78855</v>
      </c>
      <c r="AW14" s="80">
        <v>80410</v>
      </c>
      <c r="AX14" s="80">
        <v>81947</v>
      </c>
      <c r="AY14" s="80">
        <v>84101</v>
      </c>
      <c r="AZ14" s="80">
        <v>84170</v>
      </c>
      <c r="BA14" s="80">
        <v>85699</v>
      </c>
      <c r="BB14" s="80">
        <v>84385</v>
      </c>
      <c r="BC14" s="80">
        <v>85251</v>
      </c>
      <c r="BD14" s="80">
        <v>87079</v>
      </c>
      <c r="BE14" s="80">
        <v>87515</v>
      </c>
      <c r="BF14" s="80">
        <v>87951</v>
      </c>
      <c r="BG14" s="80">
        <v>88222</v>
      </c>
    </row>
    <row r="15" spans="1:59" x14ac:dyDescent="0.2">
      <c r="A15" s="22" t="s">
        <v>2</v>
      </c>
      <c r="B15" s="23">
        <v>421603</v>
      </c>
      <c r="C15" s="23">
        <v>392675</v>
      </c>
      <c r="D15" s="23">
        <v>382227</v>
      </c>
      <c r="E15" s="23">
        <v>365283</v>
      </c>
      <c r="F15" s="23">
        <v>351743</v>
      </c>
      <c r="G15" s="23">
        <v>332926</v>
      </c>
      <c r="H15" s="23">
        <v>319185</v>
      </c>
      <c r="I15" s="23">
        <v>310334</v>
      </c>
      <c r="J15" s="23">
        <v>301870</v>
      </c>
      <c r="K15" s="23">
        <v>292290</v>
      </c>
      <c r="L15" s="23">
        <v>274066</v>
      </c>
      <c r="M15" s="23">
        <v>258107</v>
      </c>
      <c r="N15" s="23">
        <v>247852</v>
      </c>
      <c r="O15" s="23">
        <v>244673</v>
      </c>
      <c r="P15" s="23">
        <v>233346</v>
      </c>
      <c r="Q15" s="23">
        <v>231151</v>
      </c>
      <c r="R15" s="23">
        <v>223690</v>
      </c>
      <c r="S15" s="23">
        <v>224257</v>
      </c>
      <c r="T15" s="23">
        <v>221700</v>
      </c>
      <c r="U15" s="23">
        <v>217968</v>
      </c>
      <c r="V15" s="23">
        <v>211337</v>
      </c>
      <c r="W15" s="23">
        <v>202314</v>
      </c>
      <c r="X15" s="23">
        <v>197381</v>
      </c>
      <c r="Y15" s="23">
        <v>189089</v>
      </c>
      <c r="Z15" s="23">
        <v>184365</v>
      </c>
      <c r="AA15" s="23">
        <v>181468</v>
      </c>
      <c r="AB15" s="23">
        <v>178963</v>
      </c>
      <c r="AC15" s="23">
        <v>175227</v>
      </c>
      <c r="AD15" s="23">
        <v>173319</v>
      </c>
      <c r="AE15" s="23">
        <v>172324</v>
      </c>
      <c r="AF15" s="80">
        <v>176352</v>
      </c>
      <c r="AG15" s="80">
        <v>179609</v>
      </c>
      <c r="AH15" s="80">
        <v>190497</v>
      </c>
      <c r="AI15" s="80">
        <v>191077</v>
      </c>
      <c r="AJ15" s="80">
        <v>188113</v>
      </c>
      <c r="AK15" s="80">
        <v>194986</v>
      </c>
      <c r="AL15" s="80">
        <v>203622</v>
      </c>
      <c r="AM15" s="80">
        <v>205179</v>
      </c>
      <c r="AN15" s="80">
        <v>210297</v>
      </c>
      <c r="AO15" s="80">
        <v>203820</v>
      </c>
      <c r="AP15" s="80">
        <v>202509</v>
      </c>
      <c r="AQ15" s="80">
        <v>200830</v>
      </c>
      <c r="AR15" s="80">
        <v>202678</v>
      </c>
      <c r="AS15" s="80">
        <v>204377</v>
      </c>
      <c r="AT15" s="80">
        <v>203965</v>
      </c>
      <c r="AU15" s="80">
        <v>203953</v>
      </c>
      <c r="AV15" s="80">
        <v>205614</v>
      </c>
      <c r="AW15" s="80">
        <v>212809</v>
      </c>
      <c r="AX15" s="80">
        <v>214922</v>
      </c>
      <c r="AY15" s="80">
        <v>214566</v>
      </c>
      <c r="AZ15" s="80">
        <v>221675</v>
      </c>
      <c r="BA15" s="80">
        <v>224123</v>
      </c>
      <c r="BB15" s="80">
        <v>227207</v>
      </c>
      <c r="BC15" s="80">
        <v>233359</v>
      </c>
      <c r="BD15" s="80">
        <v>231113</v>
      </c>
      <c r="BE15" s="80">
        <v>227210</v>
      </c>
      <c r="BF15" s="80">
        <v>223307</v>
      </c>
      <c r="BG15" s="80">
        <v>229426</v>
      </c>
    </row>
    <row r="16" spans="1:59" x14ac:dyDescent="0.2">
      <c r="A16" s="22" t="s">
        <v>75</v>
      </c>
      <c r="B16" s="23">
        <v>129003</v>
      </c>
      <c r="C16" s="23">
        <v>126281</v>
      </c>
      <c r="D16" s="23">
        <v>124011</v>
      </c>
      <c r="E16" s="23">
        <v>116689</v>
      </c>
      <c r="F16" s="23">
        <v>110839</v>
      </c>
      <c r="G16" s="23">
        <v>108064</v>
      </c>
      <c r="H16" s="23">
        <v>102693</v>
      </c>
      <c r="I16" s="23">
        <v>98299</v>
      </c>
      <c r="J16" s="23">
        <v>95424</v>
      </c>
      <c r="K16" s="23">
        <v>93838</v>
      </c>
      <c r="L16" s="23">
        <v>93300</v>
      </c>
      <c r="M16" s="23">
        <v>88181</v>
      </c>
      <c r="N16" s="23">
        <v>83812</v>
      </c>
      <c r="O16" s="23">
        <v>84114</v>
      </c>
      <c r="P16" s="23">
        <v>77537</v>
      </c>
      <c r="Q16" s="23">
        <v>73921</v>
      </c>
      <c r="R16" s="23">
        <v>72911</v>
      </c>
      <c r="S16" s="23">
        <v>72110</v>
      </c>
      <c r="T16" s="23">
        <v>72219</v>
      </c>
      <c r="U16" s="23">
        <v>71378</v>
      </c>
      <c r="V16" s="23">
        <v>69543</v>
      </c>
      <c r="W16" s="23">
        <v>65708</v>
      </c>
      <c r="X16" s="23">
        <v>59274</v>
      </c>
      <c r="Y16" s="23">
        <v>55520</v>
      </c>
      <c r="Z16" s="23">
        <v>55367</v>
      </c>
      <c r="AA16" s="23">
        <v>53678</v>
      </c>
      <c r="AB16" s="23">
        <v>51726</v>
      </c>
      <c r="AC16" s="23">
        <v>50121</v>
      </c>
      <c r="AD16" s="23">
        <v>49558</v>
      </c>
      <c r="AE16" s="23">
        <v>50874</v>
      </c>
      <c r="AF16" s="80">
        <v>50255</v>
      </c>
      <c r="AG16" s="80">
        <v>49971</v>
      </c>
      <c r="AH16" s="80">
        <v>51451</v>
      </c>
      <c r="AI16" s="80">
        <v>57918</v>
      </c>
      <c r="AJ16" s="80">
        <v>60580</v>
      </c>
      <c r="AK16" s="80">
        <v>59018</v>
      </c>
      <c r="AL16" s="80">
        <v>59350</v>
      </c>
      <c r="AM16" s="80">
        <v>59666</v>
      </c>
      <c r="AN16" s="80">
        <v>60474</v>
      </c>
      <c r="AO16" s="80">
        <v>55737</v>
      </c>
      <c r="AP16" s="80">
        <v>55795</v>
      </c>
      <c r="AQ16" s="80">
        <v>55637</v>
      </c>
      <c r="AR16" s="80">
        <v>55837</v>
      </c>
      <c r="AS16" s="80">
        <v>62292</v>
      </c>
      <c r="AT16" s="80">
        <v>58923</v>
      </c>
      <c r="AU16" s="80">
        <v>58966</v>
      </c>
      <c r="AV16" s="80">
        <v>58519</v>
      </c>
      <c r="AW16" s="80">
        <v>58084</v>
      </c>
      <c r="AX16" s="80">
        <v>58234</v>
      </c>
      <c r="AY16" s="80">
        <v>58721</v>
      </c>
      <c r="AZ16" s="80">
        <v>57249</v>
      </c>
      <c r="BA16" s="80">
        <v>59490</v>
      </c>
      <c r="BB16" s="80">
        <v>59794</v>
      </c>
      <c r="BC16" s="80">
        <v>59988</v>
      </c>
      <c r="BD16" s="80">
        <v>60185</v>
      </c>
      <c r="BE16" s="80">
        <v>58903</v>
      </c>
      <c r="BF16" s="80">
        <v>57621</v>
      </c>
      <c r="BG16" s="80">
        <v>59958</v>
      </c>
    </row>
    <row r="17" spans="1:59" x14ac:dyDescent="0.2">
      <c r="A17" s="22" t="s">
        <v>79</v>
      </c>
      <c r="B17" s="23">
        <v>229946</v>
      </c>
      <c r="C17" s="23">
        <v>222368</v>
      </c>
      <c r="D17" s="23">
        <v>211250</v>
      </c>
      <c r="E17" s="23">
        <v>204343</v>
      </c>
      <c r="F17" s="23">
        <v>196909</v>
      </c>
      <c r="G17" s="23">
        <v>191310</v>
      </c>
      <c r="H17" s="23">
        <v>185603</v>
      </c>
      <c r="I17" s="23">
        <v>182815</v>
      </c>
      <c r="J17" s="23">
        <v>176127</v>
      </c>
      <c r="K17" s="23">
        <v>168397</v>
      </c>
      <c r="L17" s="23">
        <v>158913</v>
      </c>
      <c r="M17" s="23">
        <v>158637</v>
      </c>
      <c r="N17" s="23">
        <v>153450</v>
      </c>
      <c r="O17" s="23">
        <v>149540</v>
      </c>
      <c r="P17" s="23">
        <v>145334</v>
      </c>
      <c r="Q17" s="23">
        <v>140366</v>
      </c>
      <c r="R17" s="23">
        <v>138064</v>
      </c>
      <c r="S17" s="23">
        <v>138190</v>
      </c>
      <c r="T17" s="23">
        <v>140159</v>
      </c>
      <c r="U17" s="23">
        <v>135368</v>
      </c>
      <c r="V17" s="23">
        <v>132185</v>
      </c>
      <c r="W17" s="23">
        <v>130667</v>
      </c>
      <c r="X17" s="23">
        <v>119247</v>
      </c>
      <c r="Y17" s="23">
        <v>112630</v>
      </c>
      <c r="Z17" s="23">
        <v>107236</v>
      </c>
      <c r="AA17" s="23">
        <v>108697</v>
      </c>
      <c r="AB17" s="23">
        <v>100965</v>
      </c>
      <c r="AC17" s="23">
        <v>97221</v>
      </c>
      <c r="AD17" s="23">
        <v>96253</v>
      </c>
      <c r="AE17" s="23">
        <v>97127</v>
      </c>
      <c r="AF17" s="80">
        <v>101008</v>
      </c>
      <c r="AG17" s="80">
        <v>101464</v>
      </c>
      <c r="AH17" s="80">
        <v>103194</v>
      </c>
      <c r="AI17" s="80">
        <v>106431</v>
      </c>
      <c r="AJ17" s="80">
        <v>107393</v>
      </c>
      <c r="AK17" s="80">
        <v>110539</v>
      </c>
      <c r="AL17" s="80">
        <v>112649</v>
      </c>
      <c r="AM17" s="80">
        <v>111876</v>
      </c>
      <c r="AN17" s="80">
        <v>109952</v>
      </c>
      <c r="AO17" s="80">
        <v>105610</v>
      </c>
      <c r="AP17" s="80">
        <v>104574</v>
      </c>
      <c r="AQ17" s="80">
        <v>104353</v>
      </c>
      <c r="AR17" s="80">
        <v>104955</v>
      </c>
      <c r="AS17" s="80">
        <v>105196</v>
      </c>
      <c r="AT17" s="80">
        <v>107199</v>
      </c>
      <c r="AU17" s="80">
        <v>105467</v>
      </c>
      <c r="AV17" s="80">
        <v>107401</v>
      </c>
      <c r="AW17" s="80">
        <v>107151</v>
      </c>
      <c r="AX17" s="80">
        <v>108079</v>
      </c>
      <c r="AY17" s="80">
        <v>112270</v>
      </c>
      <c r="AZ17" s="80">
        <v>115057</v>
      </c>
      <c r="BA17" s="80">
        <v>115921</v>
      </c>
      <c r="BB17" s="80">
        <v>115785</v>
      </c>
      <c r="BC17" s="80">
        <v>117993</v>
      </c>
      <c r="BD17" s="80">
        <v>117647</v>
      </c>
      <c r="BE17" s="80">
        <v>119086</v>
      </c>
      <c r="BF17" s="80">
        <v>120525</v>
      </c>
      <c r="BG17" s="80">
        <v>120297</v>
      </c>
    </row>
    <row r="18" spans="1:59" x14ac:dyDescent="0.2">
      <c r="A18" s="22" t="s">
        <v>80</v>
      </c>
      <c r="B18" s="23">
        <v>250675</v>
      </c>
      <c r="C18" s="23">
        <v>243371</v>
      </c>
      <c r="D18" s="23">
        <v>231492</v>
      </c>
      <c r="E18" s="23">
        <v>223342</v>
      </c>
      <c r="F18" s="23">
        <v>211438</v>
      </c>
      <c r="G18" s="23">
        <v>207807</v>
      </c>
      <c r="H18" s="23">
        <v>197954</v>
      </c>
      <c r="I18" s="23">
        <v>193657</v>
      </c>
      <c r="J18" s="23">
        <v>189617</v>
      </c>
      <c r="K18" s="23">
        <v>181604</v>
      </c>
      <c r="L18" s="23">
        <v>176527</v>
      </c>
      <c r="M18" s="23">
        <v>174090</v>
      </c>
      <c r="N18" s="23">
        <v>164699</v>
      </c>
      <c r="O18" s="23">
        <v>159067</v>
      </c>
      <c r="P18" s="23">
        <v>152100</v>
      </c>
      <c r="Q18" s="23">
        <v>148117</v>
      </c>
      <c r="R18" s="23">
        <v>144664</v>
      </c>
      <c r="S18" s="23">
        <v>142487</v>
      </c>
      <c r="T18" s="23">
        <v>143417</v>
      </c>
      <c r="U18" s="23">
        <v>139402</v>
      </c>
      <c r="V18" s="23">
        <v>134982</v>
      </c>
      <c r="W18" s="23">
        <v>123871</v>
      </c>
      <c r="X18" s="23">
        <v>115232</v>
      </c>
      <c r="Y18" s="23">
        <v>104713</v>
      </c>
      <c r="Z18" s="23">
        <v>97781</v>
      </c>
      <c r="AA18" s="23">
        <v>93295</v>
      </c>
      <c r="AB18" s="23">
        <v>81551</v>
      </c>
      <c r="AC18" s="23">
        <v>80084</v>
      </c>
      <c r="AD18" s="23">
        <v>81183</v>
      </c>
      <c r="AE18" s="23">
        <v>80133</v>
      </c>
      <c r="AF18" s="80">
        <v>82812</v>
      </c>
      <c r="AG18" s="80">
        <v>84909</v>
      </c>
      <c r="AH18" s="80">
        <v>88968</v>
      </c>
      <c r="AI18" s="80">
        <v>90656</v>
      </c>
      <c r="AJ18" s="80">
        <v>91331</v>
      </c>
      <c r="AK18" s="80">
        <v>94189</v>
      </c>
      <c r="AL18" s="80">
        <v>93817</v>
      </c>
      <c r="AM18" s="80">
        <v>94637</v>
      </c>
      <c r="AN18" s="80">
        <v>94132</v>
      </c>
      <c r="AO18" s="80">
        <v>88449</v>
      </c>
      <c r="AP18" s="80">
        <v>88370</v>
      </c>
      <c r="AQ18" s="80">
        <v>90666</v>
      </c>
      <c r="AR18" s="80">
        <v>91279</v>
      </c>
      <c r="AS18" s="80">
        <v>91150</v>
      </c>
      <c r="AT18" s="80">
        <v>92552</v>
      </c>
      <c r="AU18" s="80">
        <v>90591</v>
      </c>
      <c r="AV18" s="80">
        <v>91252</v>
      </c>
      <c r="AW18" s="80">
        <v>93014</v>
      </c>
      <c r="AX18" s="80">
        <v>92531</v>
      </c>
      <c r="AY18" s="80">
        <v>92506</v>
      </c>
      <c r="AZ18" s="80">
        <v>92963</v>
      </c>
      <c r="BA18" s="80">
        <v>96931</v>
      </c>
      <c r="BB18" s="80">
        <v>97656</v>
      </c>
      <c r="BC18" s="80">
        <v>99191</v>
      </c>
      <c r="BD18" s="80">
        <v>97926</v>
      </c>
      <c r="BE18" s="80">
        <v>99103</v>
      </c>
      <c r="BF18" s="80">
        <v>100280</v>
      </c>
      <c r="BG18" s="80">
        <v>100761</v>
      </c>
    </row>
    <row r="19" spans="1:59" x14ac:dyDescent="0.2">
      <c r="A19" s="22" t="s">
        <v>3</v>
      </c>
      <c r="B19" s="23">
        <v>129435</v>
      </c>
      <c r="C19" s="23">
        <v>128727</v>
      </c>
      <c r="D19" s="23">
        <v>126057</v>
      </c>
      <c r="E19" s="23">
        <v>120749</v>
      </c>
      <c r="F19" s="23">
        <v>112569</v>
      </c>
      <c r="G19" s="23">
        <v>105285</v>
      </c>
      <c r="H19" s="23">
        <v>101798</v>
      </c>
      <c r="I19" s="23">
        <v>95806</v>
      </c>
      <c r="J19" s="23">
        <v>95687</v>
      </c>
      <c r="K19" s="23">
        <v>91906</v>
      </c>
      <c r="L19" s="23">
        <v>91100</v>
      </c>
      <c r="M19" s="23">
        <v>88031</v>
      </c>
      <c r="N19" s="23">
        <v>84590</v>
      </c>
      <c r="O19" s="23">
        <v>81029</v>
      </c>
      <c r="P19" s="23">
        <v>80558</v>
      </c>
      <c r="Q19" s="23">
        <v>77604</v>
      </c>
      <c r="R19" s="23">
        <v>75500</v>
      </c>
      <c r="S19" s="23">
        <v>76086</v>
      </c>
      <c r="T19" s="23">
        <v>75326</v>
      </c>
      <c r="U19" s="23">
        <v>72290</v>
      </c>
      <c r="V19" s="23">
        <v>70281</v>
      </c>
      <c r="W19" s="23">
        <v>68087</v>
      </c>
      <c r="X19" s="23">
        <v>63899</v>
      </c>
      <c r="Y19" s="23">
        <v>60920</v>
      </c>
      <c r="Z19" s="23">
        <v>58860</v>
      </c>
      <c r="AA19" s="23">
        <v>57921</v>
      </c>
      <c r="AB19" s="23">
        <v>55716</v>
      </c>
      <c r="AC19" s="23">
        <v>54091</v>
      </c>
      <c r="AD19" s="23">
        <v>53496</v>
      </c>
      <c r="AE19" s="23">
        <v>54540</v>
      </c>
      <c r="AF19" s="80">
        <v>59976</v>
      </c>
      <c r="AG19" s="80">
        <v>60218</v>
      </c>
      <c r="AH19" s="80">
        <v>58865</v>
      </c>
      <c r="AI19" s="80">
        <v>59581</v>
      </c>
      <c r="AJ19" s="80">
        <v>63241</v>
      </c>
      <c r="AK19" s="80">
        <v>64290</v>
      </c>
      <c r="AL19" s="80">
        <v>65122</v>
      </c>
      <c r="AM19" s="80">
        <v>65643</v>
      </c>
      <c r="AN19" s="80">
        <v>61516</v>
      </c>
      <c r="AO19" s="80">
        <v>56498</v>
      </c>
      <c r="AP19" s="80">
        <v>56607</v>
      </c>
      <c r="AQ19" s="80">
        <v>58445</v>
      </c>
      <c r="AR19" s="80">
        <v>58520</v>
      </c>
      <c r="AS19" s="80">
        <v>60675</v>
      </c>
      <c r="AT19" s="80">
        <v>59595</v>
      </c>
      <c r="AU19" s="80">
        <v>59595</v>
      </c>
      <c r="AV19" s="80">
        <v>59144</v>
      </c>
      <c r="AW19" s="80">
        <v>59411</v>
      </c>
      <c r="AX19" s="80">
        <v>59605</v>
      </c>
      <c r="AY19" s="80">
        <v>62252</v>
      </c>
      <c r="AZ19" s="80">
        <v>60985</v>
      </c>
      <c r="BA19" s="80">
        <v>62270</v>
      </c>
      <c r="BB19" s="80">
        <v>62269</v>
      </c>
      <c r="BC19" s="80">
        <v>62986</v>
      </c>
      <c r="BD19" s="80">
        <v>64620</v>
      </c>
      <c r="BE19" s="80">
        <v>63702</v>
      </c>
      <c r="BF19" s="80">
        <v>62784</v>
      </c>
      <c r="BG19" s="80">
        <v>63596</v>
      </c>
    </row>
    <row r="20" spans="1:59" x14ac:dyDescent="0.2">
      <c r="A20" s="22" t="s">
        <v>4</v>
      </c>
      <c r="B20" s="23">
        <v>210773</v>
      </c>
      <c r="C20" s="23">
        <v>197570</v>
      </c>
      <c r="D20" s="23">
        <v>192236</v>
      </c>
      <c r="E20" s="23">
        <v>187121</v>
      </c>
      <c r="F20" s="23">
        <v>179875</v>
      </c>
      <c r="G20" s="23">
        <v>173461</v>
      </c>
      <c r="H20" s="23">
        <v>169877</v>
      </c>
      <c r="I20" s="23">
        <v>161459</v>
      </c>
      <c r="J20" s="23">
        <v>157222</v>
      </c>
      <c r="K20" s="23">
        <v>151934</v>
      </c>
      <c r="L20" s="23">
        <v>145757</v>
      </c>
      <c r="M20" s="23">
        <v>139412</v>
      </c>
      <c r="N20" s="23">
        <v>134487</v>
      </c>
      <c r="O20" s="23">
        <v>130795</v>
      </c>
      <c r="P20" s="23">
        <v>119573</v>
      </c>
      <c r="Q20" s="23">
        <v>113896</v>
      </c>
      <c r="R20" s="23">
        <v>112489</v>
      </c>
      <c r="S20" s="23">
        <v>113103</v>
      </c>
      <c r="T20" s="23">
        <v>113878</v>
      </c>
      <c r="U20" s="23">
        <v>110483</v>
      </c>
      <c r="V20" s="23">
        <v>108263</v>
      </c>
      <c r="W20" s="23">
        <v>100532</v>
      </c>
      <c r="X20" s="23">
        <v>93633</v>
      </c>
      <c r="Y20" s="23">
        <v>86970</v>
      </c>
      <c r="Z20" s="23">
        <v>83923</v>
      </c>
      <c r="AA20" s="23">
        <v>79841</v>
      </c>
      <c r="AB20" s="23">
        <v>72760</v>
      </c>
      <c r="AC20" s="23">
        <v>78439</v>
      </c>
      <c r="AD20" s="23">
        <v>74524</v>
      </c>
      <c r="AE20" s="23">
        <v>77013</v>
      </c>
      <c r="AF20" s="80">
        <v>76289</v>
      </c>
      <c r="AG20" s="80">
        <v>84114</v>
      </c>
      <c r="AH20" s="80">
        <v>85647</v>
      </c>
      <c r="AI20" s="80">
        <v>85322</v>
      </c>
      <c r="AJ20" s="80">
        <v>83467</v>
      </c>
      <c r="AK20" s="80">
        <v>81082</v>
      </c>
      <c r="AL20" s="80">
        <v>79606</v>
      </c>
      <c r="AM20" s="80">
        <v>80013</v>
      </c>
      <c r="AN20" s="80">
        <v>80367</v>
      </c>
      <c r="AO20" s="80">
        <v>75016</v>
      </c>
      <c r="AP20" s="80">
        <v>75021</v>
      </c>
      <c r="AQ20" s="80">
        <v>73551</v>
      </c>
      <c r="AR20" s="80">
        <v>72602</v>
      </c>
      <c r="AS20" s="80">
        <v>74901</v>
      </c>
      <c r="AT20" s="80">
        <v>76341</v>
      </c>
      <c r="AU20" s="80">
        <v>74129</v>
      </c>
      <c r="AV20" s="80">
        <v>74946</v>
      </c>
      <c r="AW20" s="80">
        <v>78432</v>
      </c>
      <c r="AX20" s="80">
        <v>80263</v>
      </c>
      <c r="AY20" s="80">
        <v>84130</v>
      </c>
      <c r="AZ20" s="80">
        <v>86326</v>
      </c>
      <c r="BA20" s="80">
        <v>84194</v>
      </c>
      <c r="BB20" s="80">
        <v>86672</v>
      </c>
      <c r="BC20" s="80">
        <v>86973</v>
      </c>
      <c r="BD20" s="80">
        <v>85719</v>
      </c>
      <c r="BE20" s="80">
        <v>92759</v>
      </c>
      <c r="BF20" s="80">
        <v>99799</v>
      </c>
      <c r="BG20" s="80">
        <v>92622</v>
      </c>
    </row>
    <row r="21" spans="1:59" s="2" customFormat="1" x14ac:dyDescent="0.2">
      <c r="A21" s="9" t="s">
        <v>0</v>
      </c>
      <c r="B21" s="10">
        <v>2482883</v>
      </c>
      <c r="C21" s="10">
        <v>2364691</v>
      </c>
      <c r="D21" s="10">
        <v>2269674</v>
      </c>
      <c r="E21" s="10">
        <v>2176484</v>
      </c>
      <c r="F21" s="10">
        <v>2071815</v>
      </c>
      <c r="G21" s="10">
        <v>1974647</v>
      </c>
      <c r="H21" s="10">
        <v>1902292</v>
      </c>
      <c r="I21" s="10">
        <v>1844213</v>
      </c>
      <c r="J21" s="10">
        <v>1795087</v>
      </c>
      <c r="K21" s="10">
        <v>1744409</v>
      </c>
      <c r="L21" s="10">
        <v>1676801</v>
      </c>
      <c r="M21" s="10">
        <v>1600066</v>
      </c>
      <c r="N21" s="10">
        <v>1522792</v>
      </c>
      <c r="O21" s="10">
        <v>1472389</v>
      </c>
      <c r="P21" s="10">
        <v>1408834</v>
      </c>
      <c r="Q21" s="10">
        <v>1363090</v>
      </c>
      <c r="R21" s="10">
        <v>1336310</v>
      </c>
      <c r="S21" s="10">
        <v>1335041</v>
      </c>
      <c r="T21" s="10">
        <v>1335013</v>
      </c>
      <c r="U21" s="10">
        <v>1298928</v>
      </c>
      <c r="V21" s="10">
        <v>1259594</v>
      </c>
      <c r="W21" s="10">
        <v>1194229</v>
      </c>
      <c r="X21" s="10">
        <v>1124147</v>
      </c>
      <c r="Y21" s="10">
        <v>1065039</v>
      </c>
      <c r="Z21" s="10">
        <v>1016298</v>
      </c>
      <c r="AA21" s="10">
        <v>989613</v>
      </c>
      <c r="AB21" s="10">
        <v>931206</v>
      </c>
      <c r="AC21" s="10">
        <v>916642</v>
      </c>
      <c r="AD21" s="10">
        <v>908619</v>
      </c>
      <c r="AE21" s="10">
        <v>921975</v>
      </c>
      <c r="AF21" s="10">
        <v>951158</v>
      </c>
      <c r="AG21" s="10">
        <v>971122</v>
      </c>
      <c r="AH21" s="10">
        <v>989480</v>
      </c>
      <c r="AI21" s="10">
        <v>1021591</v>
      </c>
      <c r="AJ21" s="10">
        <v>1050582</v>
      </c>
      <c r="AK21" s="10">
        <v>1059714</v>
      </c>
      <c r="AL21" s="10">
        <v>1070663</v>
      </c>
      <c r="AM21" s="10">
        <v>1071902</v>
      </c>
      <c r="AN21" s="10">
        <v>1061856</v>
      </c>
      <c r="AO21" s="10">
        <v>1018933</v>
      </c>
      <c r="AP21" s="10">
        <v>1018844</v>
      </c>
      <c r="AQ21" s="10">
        <v>1022793</v>
      </c>
      <c r="AR21" s="10">
        <v>1036916</v>
      </c>
      <c r="AS21" s="10">
        <v>1053392</v>
      </c>
      <c r="AT21" s="10">
        <v>1048291</v>
      </c>
      <c r="AU21" s="10">
        <v>1047166</v>
      </c>
      <c r="AV21" s="10">
        <v>1053643</v>
      </c>
      <c r="AW21" s="10">
        <v>1065929</v>
      </c>
      <c r="AX21" s="10">
        <v>1071305</v>
      </c>
      <c r="AY21" s="10">
        <v>1094883</v>
      </c>
      <c r="AZ21" s="10">
        <v>1099471</v>
      </c>
      <c r="BA21" s="10">
        <v>1118916</v>
      </c>
      <c r="BB21" s="10">
        <v>1126162</v>
      </c>
      <c r="BC21" s="10">
        <v>1140999</v>
      </c>
      <c r="BD21" s="10">
        <v>1138530</v>
      </c>
      <c r="BE21" s="10">
        <v>1146533</v>
      </c>
      <c r="BF21" s="10">
        <v>1154536</v>
      </c>
      <c r="BG21" s="10">
        <v>1159978</v>
      </c>
    </row>
  </sheetData>
  <phoneticPr fontId="1" type="noConversion"/>
  <hyperlinks>
    <hyperlink ref="A2" location="Sommaire!A1" display="Retour au menu &quot;Exploitation des films&quot;" xr:uid="{00000000-0004-0000-0500-000000000000}"/>
  </hyperlinks>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BG21"/>
  <sheetViews>
    <sheetView workbookViewId="0">
      <selection activeCell="BG7" sqref="BG7:BG21"/>
    </sheetView>
  </sheetViews>
  <sheetFormatPr baseColWidth="10" defaultColWidth="5.5703125" defaultRowHeight="12" x14ac:dyDescent="0.2"/>
  <cols>
    <col min="1" max="1" width="38" style="1" bestFit="1" customWidth="1"/>
    <col min="2" max="27" width="5" style="1" hidden="1" customWidth="1"/>
    <col min="28" max="38" width="5" style="1" bestFit="1" customWidth="1"/>
    <col min="39" max="51" width="5" style="4" bestFit="1" customWidth="1"/>
    <col min="52" max="55" width="5" style="1" bestFit="1" customWidth="1"/>
    <col min="56" max="16384" width="5.5703125" style="1"/>
  </cols>
  <sheetData>
    <row r="1" spans="1:59" s="36" customFormat="1" ht="12.75" x14ac:dyDescent="0.2">
      <c r="AM1" s="37"/>
      <c r="AN1" s="37"/>
      <c r="AO1" s="37"/>
      <c r="AP1" s="37"/>
      <c r="AQ1" s="37"/>
      <c r="AR1" s="37"/>
      <c r="AS1" s="37"/>
      <c r="AT1" s="37"/>
      <c r="AU1" s="37"/>
      <c r="AV1" s="37"/>
      <c r="AW1" s="37"/>
      <c r="AX1" s="37"/>
      <c r="AY1" s="37"/>
      <c r="AZ1" s="37"/>
      <c r="BA1" s="37"/>
      <c r="BB1" s="37"/>
      <c r="BC1" s="37"/>
      <c r="BD1" s="37"/>
      <c r="BE1" s="37"/>
    </row>
    <row r="2" spans="1:59" s="40" customFormat="1" ht="12.75" x14ac:dyDescent="0.2">
      <c r="A2" s="38" t="s">
        <v>32</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9"/>
      <c r="AN2" s="39"/>
      <c r="AO2" s="39"/>
      <c r="AP2" s="39"/>
      <c r="AQ2" s="39"/>
      <c r="AR2" s="39"/>
      <c r="AS2" s="39"/>
      <c r="AT2" s="39"/>
      <c r="AU2" s="39"/>
      <c r="AV2" s="39"/>
      <c r="AW2" s="39"/>
      <c r="AX2" s="39"/>
      <c r="AY2" s="39"/>
      <c r="AZ2" s="39"/>
      <c r="BA2" s="39"/>
      <c r="BB2" s="39"/>
      <c r="BC2" s="39"/>
      <c r="BD2" s="39"/>
      <c r="BE2" s="39"/>
    </row>
    <row r="3" spans="1:59" s="36" customFormat="1" ht="12.75" x14ac:dyDescent="0.2">
      <c r="AM3" s="37"/>
      <c r="AN3" s="37"/>
      <c r="AO3" s="37"/>
      <c r="AP3" s="37"/>
      <c r="AQ3" s="37"/>
      <c r="AR3" s="37"/>
      <c r="AS3" s="37"/>
      <c r="AT3" s="37"/>
      <c r="AU3" s="37"/>
      <c r="AV3" s="37"/>
      <c r="AW3" s="37"/>
      <c r="AX3" s="37"/>
      <c r="AY3" s="37"/>
      <c r="AZ3" s="37"/>
      <c r="BA3" s="37"/>
      <c r="BB3" s="37"/>
      <c r="BC3" s="37"/>
      <c r="BD3" s="37"/>
      <c r="BE3" s="37"/>
    </row>
    <row r="4" spans="1:59" s="36" customFormat="1" ht="12.75" x14ac:dyDescent="0.2">
      <c r="AM4" s="37"/>
      <c r="AN4" s="37"/>
      <c r="AO4" s="37"/>
      <c r="AP4" s="37"/>
      <c r="AQ4" s="37"/>
      <c r="AR4" s="37"/>
      <c r="AS4" s="37"/>
      <c r="AT4" s="37"/>
      <c r="AU4" s="37"/>
      <c r="AV4" s="37"/>
      <c r="AW4" s="37"/>
      <c r="AX4" s="37"/>
      <c r="AY4" s="37"/>
      <c r="AZ4" s="37"/>
      <c r="BA4" s="37"/>
      <c r="BB4" s="37"/>
      <c r="BC4" s="37"/>
      <c r="BD4" s="37"/>
      <c r="BE4" s="37"/>
    </row>
    <row r="5" spans="1:59" ht="12.75" x14ac:dyDescent="0.2">
      <c r="A5" s="3" t="s">
        <v>14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9" ht="3" customHeight="1" x14ac:dyDescent="0.2"/>
    <row r="7" spans="1:59" s="2" customFormat="1" x14ac:dyDescent="0.2">
      <c r="A7" s="16"/>
      <c r="B7" s="17">
        <v>1966</v>
      </c>
      <c r="C7" s="17">
        <v>1967</v>
      </c>
      <c r="D7" s="17">
        <v>1968</v>
      </c>
      <c r="E7" s="17">
        <v>1969</v>
      </c>
      <c r="F7" s="17">
        <v>1970</v>
      </c>
      <c r="G7" s="17">
        <v>1971</v>
      </c>
      <c r="H7" s="17">
        <v>1972</v>
      </c>
      <c r="I7" s="17">
        <v>1973</v>
      </c>
      <c r="J7" s="17">
        <v>1974</v>
      </c>
      <c r="K7" s="17">
        <v>1975</v>
      </c>
      <c r="L7" s="17">
        <v>1976</v>
      </c>
      <c r="M7" s="17">
        <v>1977</v>
      </c>
      <c r="N7" s="17">
        <v>1978</v>
      </c>
      <c r="O7" s="17">
        <v>1979</v>
      </c>
      <c r="P7" s="17">
        <v>1980</v>
      </c>
      <c r="Q7" s="17">
        <v>1981</v>
      </c>
      <c r="R7" s="17">
        <v>1982</v>
      </c>
      <c r="S7" s="17">
        <v>1983</v>
      </c>
      <c r="T7" s="17">
        <v>1984</v>
      </c>
      <c r="U7" s="17">
        <v>1985</v>
      </c>
      <c r="V7" s="17">
        <v>1986</v>
      </c>
      <c r="W7" s="17">
        <v>1987</v>
      </c>
      <c r="X7" s="17">
        <v>1988</v>
      </c>
      <c r="Y7" s="17">
        <v>1989</v>
      </c>
      <c r="Z7" s="17">
        <v>1990</v>
      </c>
      <c r="AA7" s="17">
        <v>1991</v>
      </c>
      <c r="AB7" s="17">
        <v>1992</v>
      </c>
      <c r="AC7" s="17">
        <v>1993</v>
      </c>
      <c r="AD7" s="17">
        <v>1994</v>
      </c>
      <c r="AE7" s="17">
        <v>1995</v>
      </c>
      <c r="AF7" s="81">
        <v>1996</v>
      </c>
      <c r="AG7" s="81">
        <v>1997</v>
      </c>
      <c r="AH7" s="81">
        <v>1998</v>
      </c>
      <c r="AI7" s="81">
        <v>1999</v>
      </c>
      <c r="AJ7" s="81">
        <v>2000</v>
      </c>
      <c r="AK7" s="81">
        <v>2001</v>
      </c>
      <c r="AL7" s="81">
        <v>2002</v>
      </c>
      <c r="AM7" s="81">
        <v>2003</v>
      </c>
      <c r="AN7" s="81">
        <v>2004</v>
      </c>
      <c r="AO7" s="81">
        <v>2005</v>
      </c>
      <c r="AP7" s="81">
        <v>2006</v>
      </c>
      <c r="AQ7" s="81">
        <v>2007</v>
      </c>
      <c r="AR7" s="81">
        <v>2008</v>
      </c>
      <c r="AS7" s="81">
        <v>2009</v>
      </c>
      <c r="AT7" s="81">
        <v>2010</v>
      </c>
      <c r="AU7" s="81">
        <v>2011</v>
      </c>
      <c r="AV7" s="81">
        <v>2012</v>
      </c>
      <c r="AW7" s="81">
        <v>2013</v>
      </c>
      <c r="AX7" s="81">
        <v>2014</v>
      </c>
      <c r="AY7" s="81">
        <v>2015</v>
      </c>
      <c r="AZ7" s="81">
        <v>2016</v>
      </c>
      <c r="BA7" s="81">
        <v>2017</v>
      </c>
      <c r="BB7" s="81">
        <v>2018</v>
      </c>
      <c r="BC7" s="81">
        <v>2019</v>
      </c>
      <c r="BD7" s="81">
        <v>2020</v>
      </c>
      <c r="BE7" s="81">
        <v>2021</v>
      </c>
      <c r="BF7" s="81">
        <v>2022</v>
      </c>
      <c r="BG7" s="81">
        <v>2023</v>
      </c>
    </row>
    <row r="8" spans="1:59" x14ac:dyDescent="0.2">
      <c r="A8" s="18" t="s">
        <v>72</v>
      </c>
      <c r="B8" s="19"/>
      <c r="C8" s="19"/>
      <c r="D8" s="19"/>
      <c r="E8" s="19"/>
      <c r="F8" s="19"/>
      <c r="G8" s="19"/>
      <c r="H8" s="19"/>
      <c r="I8" s="19"/>
      <c r="J8" s="19"/>
      <c r="K8" s="19"/>
      <c r="L8" s="19"/>
      <c r="M8" s="19"/>
      <c r="N8" s="19"/>
      <c r="O8" s="19"/>
      <c r="P8" s="19"/>
      <c r="Q8" s="19"/>
      <c r="R8" s="19"/>
      <c r="S8" s="19"/>
      <c r="T8" s="19"/>
      <c r="U8" s="19"/>
      <c r="V8" s="19"/>
      <c r="W8" s="19"/>
      <c r="X8" s="19"/>
      <c r="Y8" s="19"/>
      <c r="Z8" s="19"/>
      <c r="AA8" s="19"/>
      <c r="AB8" s="19">
        <v>4</v>
      </c>
      <c r="AC8" s="19">
        <v>4</v>
      </c>
      <c r="AD8" s="19">
        <v>4</v>
      </c>
      <c r="AE8" s="19">
        <v>4</v>
      </c>
      <c r="AF8" s="82">
        <v>4</v>
      </c>
      <c r="AG8" s="82">
        <v>7</v>
      </c>
      <c r="AH8" s="82">
        <v>7</v>
      </c>
      <c r="AI8" s="82">
        <v>7</v>
      </c>
      <c r="AJ8" s="82">
        <v>11</v>
      </c>
      <c r="AK8" s="82">
        <v>13</v>
      </c>
      <c r="AL8" s="82">
        <v>15</v>
      </c>
      <c r="AM8" s="82">
        <v>15</v>
      </c>
      <c r="AN8" s="82">
        <v>15</v>
      </c>
      <c r="AO8" s="82">
        <v>15</v>
      </c>
      <c r="AP8" s="82">
        <v>16</v>
      </c>
      <c r="AQ8" s="82">
        <v>17</v>
      </c>
      <c r="AR8" s="82">
        <v>19</v>
      </c>
      <c r="AS8" s="82">
        <v>19</v>
      </c>
      <c r="AT8" s="82">
        <v>19</v>
      </c>
      <c r="AU8" s="82">
        <v>21</v>
      </c>
      <c r="AV8" s="82">
        <v>23</v>
      </c>
      <c r="AW8" s="82">
        <v>23</v>
      </c>
      <c r="AX8" s="82">
        <v>23</v>
      </c>
      <c r="AY8" s="82">
        <v>25</v>
      </c>
      <c r="AZ8" s="82">
        <v>25</v>
      </c>
      <c r="BA8" s="82">
        <v>28</v>
      </c>
      <c r="BB8" s="82">
        <v>28</v>
      </c>
      <c r="BC8" s="82">
        <v>28</v>
      </c>
      <c r="BD8" s="82">
        <v>28</v>
      </c>
      <c r="BE8" s="82">
        <v>28</v>
      </c>
      <c r="BF8" s="82">
        <v>29</v>
      </c>
      <c r="BG8" s="82">
        <v>30</v>
      </c>
    </row>
    <row r="9" spans="1:59" x14ac:dyDescent="0.2">
      <c r="A9" s="18" t="s">
        <v>73</v>
      </c>
      <c r="B9" s="19"/>
      <c r="C9" s="19"/>
      <c r="D9" s="19"/>
      <c r="E9" s="19"/>
      <c r="F9" s="19"/>
      <c r="G9" s="19"/>
      <c r="H9" s="19"/>
      <c r="I9" s="19"/>
      <c r="J9" s="19"/>
      <c r="K9" s="19"/>
      <c r="L9" s="19"/>
      <c r="M9" s="19"/>
      <c r="N9" s="19"/>
      <c r="O9" s="19"/>
      <c r="P9" s="19"/>
      <c r="Q9" s="19"/>
      <c r="R9" s="19"/>
      <c r="S9" s="19"/>
      <c r="T9" s="19"/>
      <c r="U9" s="19"/>
      <c r="V9" s="19"/>
      <c r="W9" s="19"/>
      <c r="X9" s="19"/>
      <c r="Y9" s="19"/>
      <c r="Z9" s="19"/>
      <c r="AA9" s="19"/>
      <c r="AB9" s="19">
        <v>0</v>
      </c>
      <c r="AC9" s="19">
        <v>0</v>
      </c>
      <c r="AD9" s="19">
        <v>0</v>
      </c>
      <c r="AE9" s="19">
        <v>1</v>
      </c>
      <c r="AF9" s="82">
        <v>1</v>
      </c>
      <c r="AG9" s="82">
        <v>1</v>
      </c>
      <c r="AH9" s="82">
        <v>1</v>
      </c>
      <c r="AI9" s="82">
        <v>3</v>
      </c>
      <c r="AJ9" s="82">
        <v>4</v>
      </c>
      <c r="AK9" s="82">
        <v>4</v>
      </c>
      <c r="AL9" s="82">
        <v>5</v>
      </c>
      <c r="AM9" s="82">
        <v>6</v>
      </c>
      <c r="AN9" s="82">
        <v>6</v>
      </c>
      <c r="AO9" s="82">
        <v>8</v>
      </c>
      <c r="AP9" s="82">
        <v>8</v>
      </c>
      <c r="AQ9" s="82">
        <v>9</v>
      </c>
      <c r="AR9" s="82">
        <v>9</v>
      </c>
      <c r="AS9" s="82">
        <v>9</v>
      </c>
      <c r="AT9" s="82">
        <v>9</v>
      </c>
      <c r="AU9" s="82">
        <v>9</v>
      </c>
      <c r="AV9" s="82">
        <v>9</v>
      </c>
      <c r="AW9" s="82">
        <v>10</v>
      </c>
      <c r="AX9" s="82">
        <v>10</v>
      </c>
      <c r="AY9" s="82">
        <v>10</v>
      </c>
      <c r="AZ9" s="82">
        <v>10</v>
      </c>
      <c r="BA9" s="82">
        <v>10</v>
      </c>
      <c r="BB9" s="82">
        <v>11</v>
      </c>
      <c r="BC9" s="82">
        <v>11</v>
      </c>
      <c r="BD9" s="82">
        <v>11</v>
      </c>
      <c r="BE9" s="82">
        <v>11</v>
      </c>
      <c r="BF9" s="82">
        <v>12</v>
      </c>
      <c r="BG9" s="82">
        <v>12</v>
      </c>
    </row>
    <row r="10" spans="1:59" x14ac:dyDescent="0.2">
      <c r="A10" s="18" t="s">
        <v>1</v>
      </c>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v>2</v>
      </c>
      <c r="AC10" s="19">
        <v>2</v>
      </c>
      <c r="AD10" s="19">
        <v>2</v>
      </c>
      <c r="AE10" s="19">
        <v>2</v>
      </c>
      <c r="AF10" s="82">
        <v>2</v>
      </c>
      <c r="AG10" s="82">
        <v>2</v>
      </c>
      <c r="AH10" s="82">
        <v>2</v>
      </c>
      <c r="AI10" s="82">
        <v>4</v>
      </c>
      <c r="AJ10" s="82">
        <v>4</v>
      </c>
      <c r="AK10" s="82">
        <v>4</v>
      </c>
      <c r="AL10" s="82">
        <v>4</v>
      </c>
      <c r="AM10" s="82">
        <v>5</v>
      </c>
      <c r="AN10" s="82">
        <v>6</v>
      </c>
      <c r="AO10" s="82">
        <v>7</v>
      </c>
      <c r="AP10" s="82">
        <v>7</v>
      </c>
      <c r="AQ10" s="82">
        <v>7</v>
      </c>
      <c r="AR10" s="82">
        <v>7</v>
      </c>
      <c r="AS10" s="82">
        <v>7</v>
      </c>
      <c r="AT10" s="82">
        <v>7</v>
      </c>
      <c r="AU10" s="82">
        <v>7</v>
      </c>
      <c r="AV10" s="82">
        <v>8</v>
      </c>
      <c r="AW10" s="82">
        <v>8</v>
      </c>
      <c r="AX10" s="82">
        <v>8</v>
      </c>
      <c r="AY10" s="82">
        <v>9</v>
      </c>
      <c r="AZ10" s="82">
        <v>9</v>
      </c>
      <c r="BA10" s="82">
        <v>9</v>
      </c>
      <c r="BB10" s="82">
        <v>9</v>
      </c>
      <c r="BC10" s="82">
        <v>9</v>
      </c>
      <c r="BD10" s="82">
        <v>10</v>
      </c>
      <c r="BE10" s="82">
        <v>10</v>
      </c>
      <c r="BF10" s="82">
        <v>10</v>
      </c>
      <c r="BG10" s="82">
        <v>10</v>
      </c>
    </row>
    <row r="11" spans="1:59" x14ac:dyDescent="0.2">
      <c r="A11" s="7" t="s">
        <v>74</v>
      </c>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v>0</v>
      </c>
      <c r="AC11" s="19">
        <v>0</v>
      </c>
      <c r="AD11" s="19">
        <v>0</v>
      </c>
      <c r="AE11" s="19">
        <v>1</v>
      </c>
      <c r="AF11" s="82">
        <v>2</v>
      </c>
      <c r="AG11" s="82">
        <v>2</v>
      </c>
      <c r="AH11" s="82">
        <v>3</v>
      </c>
      <c r="AI11" s="82">
        <v>3</v>
      </c>
      <c r="AJ11" s="82">
        <v>5</v>
      </c>
      <c r="AK11" s="82">
        <v>5</v>
      </c>
      <c r="AL11" s="82">
        <v>5</v>
      </c>
      <c r="AM11" s="82">
        <v>6</v>
      </c>
      <c r="AN11" s="82">
        <v>6</v>
      </c>
      <c r="AO11" s="82">
        <v>6</v>
      </c>
      <c r="AP11" s="82">
        <v>6</v>
      </c>
      <c r="AQ11" s="82">
        <v>6</v>
      </c>
      <c r="AR11" s="82">
        <v>10</v>
      </c>
      <c r="AS11" s="82">
        <v>10</v>
      </c>
      <c r="AT11" s="82">
        <v>10</v>
      </c>
      <c r="AU11" s="82">
        <v>10</v>
      </c>
      <c r="AV11" s="82">
        <v>10</v>
      </c>
      <c r="AW11" s="82">
        <v>10</v>
      </c>
      <c r="AX11" s="82">
        <v>10</v>
      </c>
      <c r="AY11" s="82">
        <v>10</v>
      </c>
      <c r="AZ11" s="82">
        <v>10</v>
      </c>
      <c r="BA11" s="82">
        <v>10</v>
      </c>
      <c r="BB11" s="82">
        <v>11</v>
      </c>
      <c r="BC11" s="82">
        <v>11</v>
      </c>
      <c r="BD11" s="82">
        <v>11</v>
      </c>
      <c r="BE11" s="82">
        <v>11</v>
      </c>
      <c r="BF11" s="82">
        <v>11</v>
      </c>
      <c r="BG11" s="82">
        <v>11</v>
      </c>
    </row>
    <row r="12" spans="1:59" x14ac:dyDescent="0.2">
      <c r="A12" s="7" t="s">
        <v>5</v>
      </c>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v>0</v>
      </c>
      <c r="AC12" s="19">
        <v>0</v>
      </c>
      <c r="AD12" s="19">
        <v>0</v>
      </c>
      <c r="AE12" s="19">
        <v>0</v>
      </c>
      <c r="AF12" s="82">
        <v>0</v>
      </c>
      <c r="AG12" s="82">
        <v>0</v>
      </c>
      <c r="AH12" s="82">
        <v>0</v>
      </c>
      <c r="AI12" s="82">
        <v>0</v>
      </c>
      <c r="AJ12" s="82">
        <v>0</v>
      </c>
      <c r="AK12" s="82">
        <v>0</v>
      </c>
      <c r="AL12" s="82">
        <v>0</v>
      </c>
      <c r="AM12" s="82">
        <v>0</v>
      </c>
      <c r="AN12" s="82">
        <v>0</v>
      </c>
      <c r="AO12" s="82">
        <v>0</v>
      </c>
      <c r="AP12" s="82">
        <v>0</v>
      </c>
      <c r="AQ12" s="82">
        <v>0</v>
      </c>
      <c r="AR12" s="82">
        <v>0</v>
      </c>
      <c r="AS12" s="82">
        <v>0</v>
      </c>
      <c r="AT12" s="82">
        <v>0</v>
      </c>
      <c r="AU12" s="82">
        <v>0</v>
      </c>
      <c r="AV12" s="82">
        <v>0</v>
      </c>
      <c r="AW12" s="82">
        <v>0</v>
      </c>
      <c r="AX12" s="82">
        <v>0</v>
      </c>
      <c r="AY12" s="82">
        <v>0</v>
      </c>
      <c r="AZ12" s="82">
        <v>0</v>
      </c>
      <c r="BA12" s="82">
        <v>0</v>
      </c>
      <c r="BB12" s="82">
        <v>0</v>
      </c>
      <c r="BC12" s="82">
        <v>0</v>
      </c>
      <c r="BD12" s="82">
        <v>0</v>
      </c>
      <c r="BE12" s="82">
        <v>0</v>
      </c>
      <c r="BF12" s="82">
        <v>0</v>
      </c>
      <c r="BG12" s="82">
        <v>0</v>
      </c>
    </row>
    <row r="13" spans="1:59" x14ac:dyDescent="0.2">
      <c r="A13" s="18" t="s">
        <v>77</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v>0</v>
      </c>
      <c r="AC13" s="19">
        <v>0</v>
      </c>
      <c r="AD13" s="19">
        <v>1</v>
      </c>
      <c r="AE13" s="19">
        <v>3</v>
      </c>
      <c r="AF13" s="82">
        <v>3</v>
      </c>
      <c r="AG13" s="82">
        <v>4</v>
      </c>
      <c r="AH13" s="82">
        <v>4</v>
      </c>
      <c r="AI13" s="82">
        <v>8</v>
      </c>
      <c r="AJ13" s="82">
        <v>12</v>
      </c>
      <c r="AK13" s="82">
        <v>12</v>
      </c>
      <c r="AL13" s="82">
        <v>12</v>
      </c>
      <c r="AM13" s="82">
        <v>12</v>
      </c>
      <c r="AN13" s="82">
        <v>14</v>
      </c>
      <c r="AO13" s="82">
        <v>16</v>
      </c>
      <c r="AP13" s="82">
        <v>17</v>
      </c>
      <c r="AQ13" s="82">
        <v>18</v>
      </c>
      <c r="AR13" s="82">
        <v>17</v>
      </c>
      <c r="AS13" s="82">
        <v>17</v>
      </c>
      <c r="AT13" s="82">
        <v>17</v>
      </c>
      <c r="AU13" s="82">
        <v>19</v>
      </c>
      <c r="AV13" s="82">
        <v>20</v>
      </c>
      <c r="AW13" s="82">
        <v>20</v>
      </c>
      <c r="AX13" s="82">
        <v>20</v>
      </c>
      <c r="AY13" s="82">
        <v>21</v>
      </c>
      <c r="AZ13" s="82">
        <v>21</v>
      </c>
      <c r="BA13" s="82">
        <v>22</v>
      </c>
      <c r="BB13" s="82">
        <v>22</v>
      </c>
      <c r="BC13" s="82">
        <v>23</v>
      </c>
      <c r="BD13" s="82">
        <v>23</v>
      </c>
      <c r="BE13" s="82">
        <v>23</v>
      </c>
      <c r="BF13" s="82">
        <v>24</v>
      </c>
      <c r="BG13" s="82">
        <v>24</v>
      </c>
    </row>
    <row r="14" spans="1:59" x14ac:dyDescent="0.2">
      <c r="A14" s="22" t="s">
        <v>78</v>
      </c>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v>4</v>
      </c>
      <c r="AC14" s="19">
        <v>4</v>
      </c>
      <c r="AD14" s="19">
        <v>4</v>
      </c>
      <c r="AE14" s="19">
        <v>5</v>
      </c>
      <c r="AF14" s="82">
        <v>7</v>
      </c>
      <c r="AG14" s="82">
        <v>7</v>
      </c>
      <c r="AH14" s="82">
        <v>7</v>
      </c>
      <c r="AI14" s="82">
        <v>10</v>
      </c>
      <c r="AJ14" s="82">
        <v>11</v>
      </c>
      <c r="AK14" s="82">
        <v>13</v>
      </c>
      <c r="AL14" s="82">
        <v>14</v>
      </c>
      <c r="AM14" s="82">
        <v>14</v>
      </c>
      <c r="AN14" s="82">
        <v>15</v>
      </c>
      <c r="AO14" s="82">
        <v>15</v>
      </c>
      <c r="AP14" s="82">
        <v>16</v>
      </c>
      <c r="AQ14" s="82">
        <v>17</v>
      </c>
      <c r="AR14" s="82">
        <v>17</v>
      </c>
      <c r="AS14" s="82">
        <v>18</v>
      </c>
      <c r="AT14" s="82">
        <v>18</v>
      </c>
      <c r="AU14" s="82">
        <v>18</v>
      </c>
      <c r="AV14" s="82">
        <v>18</v>
      </c>
      <c r="AW14" s="82">
        <v>18</v>
      </c>
      <c r="AX14" s="82">
        <v>18</v>
      </c>
      <c r="AY14" s="82">
        <v>18</v>
      </c>
      <c r="AZ14" s="82">
        <v>18</v>
      </c>
      <c r="BA14" s="82">
        <v>19</v>
      </c>
      <c r="BB14" s="82">
        <v>19</v>
      </c>
      <c r="BC14" s="82">
        <v>19</v>
      </c>
      <c r="BD14" s="82">
        <v>20</v>
      </c>
      <c r="BE14" s="82">
        <v>20</v>
      </c>
      <c r="BF14" s="82">
        <v>20</v>
      </c>
      <c r="BG14" s="82">
        <v>20</v>
      </c>
    </row>
    <row r="15" spans="1:59" x14ac:dyDescent="0.2">
      <c r="A15" s="18" t="s">
        <v>2</v>
      </c>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v>7</v>
      </c>
      <c r="AC15" s="19">
        <v>7</v>
      </c>
      <c r="AD15" s="19">
        <v>8</v>
      </c>
      <c r="AE15" s="19">
        <v>9</v>
      </c>
      <c r="AF15" s="82">
        <v>9</v>
      </c>
      <c r="AG15" s="82">
        <v>11</v>
      </c>
      <c r="AH15" s="82">
        <v>14</v>
      </c>
      <c r="AI15" s="82">
        <v>15</v>
      </c>
      <c r="AJ15" s="82">
        <v>15</v>
      </c>
      <c r="AK15" s="82">
        <v>18</v>
      </c>
      <c r="AL15" s="82">
        <v>21</v>
      </c>
      <c r="AM15" s="82">
        <v>22</v>
      </c>
      <c r="AN15" s="82">
        <v>25</v>
      </c>
      <c r="AO15" s="82">
        <v>25</v>
      </c>
      <c r="AP15" s="82">
        <v>25</v>
      </c>
      <c r="AQ15" s="82">
        <v>25</v>
      </c>
      <c r="AR15" s="82">
        <v>25</v>
      </c>
      <c r="AS15" s="82">
        <v>26</v>
      </c>
      <c r="AT15" s="82">
        <v>26</v>
      </c>
      <c r="AU15" s="82">
        <v>26</v>
      </c>
      <c r="AV15" s="82">
        <v>26</v>
      </c>
      <c r="AW15" s="82">
        <v>30</v>
      </c>
      <c r="AX15" s="82">
        <v>31</v>
      </c>
      <c r="AY15" s="82">
        <v>32</v>
      </c>
      <c r="AZ15" s="82">
        <v>35</v>
      </c>
      <c r="BA15" s="82">
        <v>38</v>
      </c>
      <c r="BB15" s="82">
        <v>41</v>
      </c>
      <c r="BC15" s="82">
        <v>44</v>
      </c>
      <c r="BD15" s="82">
        <v>45</v>
      </c>
      <c r="BE15" s="82">
        <v>46</v>
      </c>
      <c r="BF15" s="82">
        <v>47</v>
      </c>
      <c r="BG15" s="82">
        <v>47</v>
      </c>
    </row>
    <row r="16" spans="1:59" x14ac:dyDescent="0.2">
      <c r="A16" s="22" t="s">
        <v>75</v>
      </c>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v>1</v>
      </c>
      <c r="AC16" s="19">
        <v>1</v>
      </c>
      <c r="AD16" s="19">
        <v>1</v>
      </c>
      <c r="AE16" s="19">
        <v>1</v>
      </c>
      <c r="AF16" s="82">
        <v>1</v>
      </c>
      <c r="AG16" s="82">
        <v>1</v>
      </c>
      <c r="AH16" s="82">
        <v>2</v>
      </c>
      <c r="AI16" s="82">
        <v>4</v>
      </c>
      <c r="AJ16" s="82">
        <v>5</v>
      </c>
      <c r="AK16" s="82">
        <v>6</v>
      </c>
      <c r="AL16" s="82">
        <v>6</v>
      </c>
      <c r="AM16" s="82">
        <v>6</v>
      </c>
      <c r="AN16" s="82">
        <v>6</v>
      </c>
      <c r="AO16" s="82">
        <v>6</v>
      </c>
      <c r="AP16" s="82">
        <v>6</v>
      </c>
      <c r="AQ16" s="82">
        <v>6</v>
      </c>
      <c r="AR16" s="82">
        <v>6</v>
      </c>
      <c r="AS16" s="82">
        <v>9</v>
      </c>
      <c r="AT16" s="82">
        <v>8</v>
      </c>
      <c r="AU16" s="82">
        <v>8</v>
      </c>
      <c r="AV16" s="82">
        <v>8</v>
      </c>
      <c r="AW16" s="82">
        <v>9</v>
      </c>
      <c r="AX16" s="82">
        <v>9</v>
      </c>
      <c r="AY16" s="82">
        <v>9</v>
      </c>
      <c r="AZ16" s="82">
        <v>9</v>
      </c>
      <c r="BA16" s="82">
        <v>9</v>
      </c>
      <c r="BB16" s="82">
        <v>9</v>
      </c>
      <c r="BC16" s="82">
        <v>10</v>
      </c>
      <c r="BD16" s="82">
        <v>10</v>
      </c>
      <c r="BE16" s="82">
        <v>10</v>
      </c>
      <c r="BF16" s="82">
        <v>11</v>
      </c>
      <c r="BG16" s="82">
        <v>11</v>
      </c>
    </row>
    <row r="17" spans="1:59" x14ac:dyDescent="0.2">
      <c r="A17" s="18" t="s">
        <v>79</v>
      </c>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v>5</v>
      </c>
      <c r="AC17" s="19">
        <v>5</v>
      </c>
      <c r="AD17" s="19">
        <v>5</v>
      </c>
      <c r="AE17" s="19">
        <v>6</v>
      </c>
      <c r="AF17" s="82">
        <v>9</v>
      </c>
      <c r="AG17" s="82">
        <v>10</v>
      </c>
      <c r="AH17" s="82">
        <v>12</v>
      </c>
      <c r="AI17" s="82">
        <v>13</v>
      </c>
      <c r="AJ17" s="82">
        <v>13</v>
      </c>
      <c r="AK17" s="82">
        <v>15</v>
      </c>
      <c r="AL17" s="82">
        <v>16</v>
      </c>
      <c r="AM17" s="82">
        <v>17</v>
      </c>
      <c r="AN17" s="82">
        <v>17</v>
      </c>
      <c r="AO17" s="82">
        <v>18</v>
      </c>
      <c r="AP17" s="82">
        <v>17</v>
      </c>
      <c r="AQ17" s="82">
        <v>18</v>
      </c>
      <c r="AR17" s="82">
        <v>19</v>
      </c>
      <c r="AS17" s="82">
        <v>19</v>
      </c>
      <c r="AT17" s="82">
        <v>20</v>
      </c>
      <c r="AU17" s="82">
        <v>20</v>
      </c>
      <c r="AV17" s="82">
        <v>21</v>
      </c>
      <c r="AW17" s="82">
        <v>20</v>
      </c>
      <c r="AX17" s="82">
        <v>21</v>
      </c>
      <c r="AY17" s="82">
        <v>24</v>
      </c>
      <c r="AZ17" s="82">
        <v>25</v>
      </c>
      <c r="BA17" s="82">
        <v>25</v>
      </c>
      <c r="BB17" s="82">
        <v>25</v>
      </c>
      <c r="BC17" s="82">
        <v>25</v>
      </c>
      <c r="BD17" s="82">
        <v>24</v>
      </c>
      <c r="BE17" s="82">
        <v>26</v>
      </c>
      <c r="BF17" s="82">
        <v>27</v>
      </c>
      <c r="BG17" s="82">
        <v>27</v>
      </c>
    </row>
    <row r="18" spans="1:59" x14ac:dyDescent="0.2">
      <c r="A18" s="18" t="s">
        <v>80</v>
      </c>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v>4</v>
      </c>
      <c r="AC18" s="19">
        <v>4</v>
      </c>
      <c r="AD18" s="19">
        <v>4</v>
      </c>
      <c r="AE18" s="19">
        <v>4</v>
      </c>
      <c r="AF18" s="82">
        <v>5</v>
      </c>
      <c r="AG18" s="82">
        <v>6</v>
      </c>
      <c r="AH18" s="82">
        <v>8</v>
      </c>
      <c r="AI18" s="82">
        <v>10</v>
      </c>
      <c r="AJ18" s="82">
        <v>12</v>
      </c>
      <c r="AK18" s="82">
        <v>13</v>
      </c>
      <c r="AL18" s="82">
        <v>13</v>
      </c>
      <c r="AM18" s="82">
        <v>13</v>
      </c>
      <c r="AN18" s="82">
        <v>14</v>
      </c>
      <c r="AO18" s="82">
        <v>14</v>
      </c>
      <c r="AP18" s="82">
        <v>14</v>
      </c>
      <c r="AQ18" s="82">
        <v>15</v>
      </c>
      <c r="AR18" s="82">
        <v>15</v>
      </c>
      <c r="AS18" s="82">
        <v>15</v>
      </c>
      <c r="AT18" s="82">
        <v>16</v>
      </c>
      <c r="AU18" s="82">
        <v>16</v>
      </c>
      <c r="AV18" s="82">
        <v>16</v>
      </c>
      <c r="AW18" s="82">
        <v>18</v>
      </c>
      <c r="AX18" s="82">
        <v>18</v>
      </c>
      <c r="AY18" s="82">
        <v>20</v>
      </c>
      <c r="AZ18" s="82">
        <v>21</v>
      </c>
      <c r="BA18" s="82">
        <v>23</v>
      </c>
      <c r="BB18" s="82">
        <v>23</v>
      </c>
      <c r="BC18" s="82">
        <v>23</v>
      </c>
      <c r="BD18" s="82">
        <v>22</v>
      </c>
      <c r="BE18" s="82">
        <v>22</v>
      </c>
      <c r="BF18" s="82">
        <v>22</v>
      </c>
      <c r="BG18" s="82">
        <v>23</v>
      </c>
    </row>
    <row r="19" spans="1:59" x14ac:dyDescent="0.2">
      <c r="A19" s="22" t="s">
        <v>3</v>
      </c>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v>0</v>
      </c>
      <c r="AC19" s="19">
        <v>0</v>
      </c>
      <c r="AD19" s="19">
        <v>0</v>
      </c>
      <c r="AE19" s="19">
        <v>1</v>
      </c>
      <c r="AF19" s="82">
        <v>3</v>
      </c>
      <c r="AG19" s="82">
        <v>3</v>
      </c>
      <c r="AH19" s="82">
        <v>3</v>
      </c>
      <c r="AI19" s="82">
        <v>4</v>
      </c>
      <c r="AJ19" s="82">
        <v>6</v>
      </c>
      <c r="AK19" s="82">
        <v>7</v>
      </c>
      <c r="AL19" s="82">
        <v>8</v>
      </c>
      <c r="AM19" s="82">
        <v>8</v>
      </c>
      <c r="AN19" s="82">
        <v>8</v>
      </c>
      <c r="AO19" s="82">
        <v>8</v>
      </c>
      <c r="AP19" s="82">
        <v>8</v>
      </c>
      <c r="AQ19" s="82">
        <v>9</v>
      </c>
      <c r="AR19" s="82">
        <v>10</v>
      </c>
      <c r="AS19" s="82">
        <v>11</v>
      </c>
      <c r="AT19" s="82">
        <v>11</v>
      </c>
      <c r="AU19" s="82">
        <v>11</v>
      </c>
      <c r="AV19" s="82">
        <v>11</v>
      </c>
      <c r="AW19" s="82">
        <v>11</v>
      </c>
      <c r="AX19" s="82">
        <v>12</v>
      </c>
      <c r="AY19" s="82">
        <v>12</v>
      </c>
      <c r="AZ19" s="82">
        <v>12</v>
      </c>
      <c r="BA19" s="82">
        <v>13</v>
      </c>
      <c r="BB19" s="82">
        <v>13</v>
      </c>
      <c r="BC19" s="82">
        <v>13</v>
      </c>
      <c r="BD19" s="82">
        <v>13</v>
      </c>
      <c r="BE19" s="82">
        <v>13</v>
      </c>
      <c r="BF19" s="82">
        <v>14</v>
      </c>
      <c r="BG19" s="82">
        <v>14</v>
      </c>
    </row>
    <row r="20" spans="1:59" x14ac:dyDescent="0.2">
      <c r="A20" s="18" t="s">
        <v>4</v>
      </c>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v>4</v>
      </c>
      <c r="AC20" s="19">
        <v>6</v>
      </c>
      <c r="AD20" s="19">
        <v>6</v>
      </c>
      <c r="AE20" s="19">
        <v>7</v>
      </c>
      <c r="AF20" s="82">
        <v>7</v>
      </c>
      <c r="AG20" s="82">
        <v>10</v>
      </c>
      <c r="AH20" s="82">
        <v>10</v>
      </c>
      <c r="AI20" s="82">
        <v>11</v>
      </c>
      <c r="AJ20" s="82">
        <v>10</v>
      </c>
      <c r="AK20" s="82">
        <v>10</v>
      </c>
      <c r="AL20" s="82">
        <v>10</v>
      </c>
      <c r="AM20" s="82">
        <v>11</v>
      </c>
      <c r="AN20" s="82">
        <v>11</v>
      </c>
      <c r="AO20" s="82">
        <v>11</v>
      </c>
      <c r="AP20" s="82">
        <v>11</v>
      </c>
      <c r="AQ20" s="82">
        <v>11</v>
      </c>
      <c r="AR20" s="82">
        <v>10</v>
      </c>
      <c r="AS20" s="82">
        <v>11</v>
      </c>
      <c r="AT20" s="82">
        <v>11</v>
      </c>
      <c r="AU20" s="82">
        <v>11</v>
      </c>
      <c r="AV20" s="82">
        <v>11</v>
      </c>
      <c r="AW20" s="82">
        <v>11</v>
      </c>
      <c r="AX20" s="82">
        <v>11</v>
      </c>
      <c r="AY20" s="82">
        <v>13</v>
      </c>
      <c r="AZ20" s="82">
        <v>14</v>
      </c>
      <c r="BA20" s="82">
        <v>13</v>
      </c>
      <c r="BB20" s="82">
        <v>15</v>
      </c>
      <c r="BC20" s="82">
        <v>16</v>
      </c>
      <c r="BD20" s="82">
        <v>16</v>
      </c>
      <c r="BE20" s="82">
        <v>20</v>
      </c>
      <c r="BF20" s="82">
        <v>20</v>
      </c>
      <c r="BG20" s="82">
        <v>20</v>
      </c>
    </row>
    <row r="21" spans="1:59" x14ac:dyDescent="0.2">
      <c r="A21" s="9" t="s">
        <v>0</v>
      </c>
      <c r="B21" s="10">
        <f t="shared" ref="B21:AA21" si="0">SUM(B8:B20)</f>
        <v>0</v>
      </c>
      <c r="C21" s="10">
        <f t="shared" si="0"/>
        <v>0</v>
      </c>
      <c r="D21" s="10">
        <f t="shared" si="0"/>
        <v>0</v>
      </c>
      <c r="E21" s="10">
        <f t="shared" si="0"/>
        <v>0</v>
      </c>
      <c r="F21" s="10">
        <f t="shared" si="0"/>
        <v>0</v>
      </c>
      <c r="G21" s="10">
        <f t="shared" si="0"/>
        <v>0</v>
      </c>
      <c r="H21" s="10">
        <f t="shared" si="0"/>
        <v>0</v>
      </c>
      <c r="I21" s="10">
        <f t="shared" si="0"/>
        <v>0</v>
      </c>
      <c r="J21" s="10">
        <f t="shared" si="0"/>
        <v>0</v>
      </c>
      <c r="K21" s="10">
        <f t="shared" si="0"/>
        <v>0</v>
      </c>
      <c r="L21" s="10">
        <f t="shared" si="0"/>
        <v>0</v>
      </c>
      <c r="M21" s="10">
        <f t="shared" si="0"/>
        <v>0</v>
      </c>
      <c r="N21" s="10">
        <f t="shared" si="0"/>
        <v>0</v>
      </c>
      <c r="O21" s="10">
        <f t="shared" si="0"/>
        <v>0</v>
      </c>
      <c r="P21" s="10">
        <f t="shared" si="0"/>
        <v>0</v>
      </c>
      <c r="Q21" s="10">
        <f t="shared" si="0"/>
        <v>0</v>
      </c>
      <c r="R21" s="10">
        <f t="shared" si="0"/>
        <v>0</v>
      </c>
      <c r="S21" s="10">
        <f t="shared" si="0"/>
        <v>0</v>
      </c>
      <c r="T21" s="10">
        <f t="shared" si="0"/>
        <v>0</v>
      </c>
      <c r="U21" s="10">
        <f t="shared" si="0"/>
        <v>0</v>
      </c>
      <c r="V21" s="10">
        <f t="shared" si="0"/>
        <v>0</v>
      </c>
      <c r="W21" s="10">
        <f t="shared" si="0"/>
        <v>0</v>
      </c>
      <c r="X21" s="10">
        <f t="shared" si="0"/>
        <v>0</v>
      </c>
      <c r="Y21" s="10">
        <f t="shared" si="0"/>
        <v>0</v>
      </c>
      <c r="Z21" s="10">
        <f t="shared" si="0"/>
        <v>0</v>
      </c>
      <c r="AA21" s="10">
        <f t="shared" si="0"/>
        <v>0</v>
      </c>
      <c r="AB21" s="10">
        <v>31</v>
      </c>
      <c r="AC21" s="10">
        <v>33</v>
      </c>
      <c r="AD21" s="10">
        <v>35</v>
      </c>
      <c r="AE21" s="10">
        <v>44</v>
      </c>
      <c r="AF21" s="78">
        <v>53</v>
      </c>
      <c r="AG21" s="78">
        <v>64</v>
      </c>
      <c r="AH21" s="78">
        <v>73</v>
      </c>
      <c r="AI21" s="78">
        <v>92</v>
      </c>
      <c r="AJ21" s="78">
        <v>108</v>
      </c>
      <c r="AK21" s="78">
        <v>120</v>
      </c>
      <c r="AL21" s="78">
        <v>129</v>
      </c>
      <c r="AM21" s="78">
        <v>135</v>
      </c>
      <c r="AN21" s="78">
        <v>143</v>
      </c>
      <c r="AO21" s="78">
        <v>149</v>
      </c>
      <c r="AP21" s="78">
        <v>151</v>
      </c>
      <c r="AQ21" s="78">
        <v>158</v>
      </c>
      <c r="AR21" s="78">
        <v>164</v>
      </c>
      <c r="AS21" s="78">
        <v>171</v>
      </c>
      <c r="AT21" s="78">
        <v>172</v>
      </c>
      <c r="AU21" s="78">
        <v>176</v>
      </c>
      <c r="AV21" s="78">
        <v>181</v>
      </c>
      <c r="AW21" s="78">
        <v>188</v>
      </c>
      <c r="AX21" s="78">
        <v>191</v>
      </c>
      <c r="AY21" s="78">
        <v>203</v>
      </c>
      <c r="AZ21" s="78">
        <v>209</v>
      </c>
      <c r="BA21" s="78">
        <v>219</v>
      </c>
      <c r="BB21" s="78">
        <v>226</v>
      </c>
      <c r="BC21" s="78">
        <v>232</v>
      </c>
      <c r="BD21" s="78">
        <v>233</v>
      </c>
      <c r="BE21" s="78">
        <v>240</v>
      </c>
      <c r="BF21" s="78">
        <v>247</v>
      </c>
      <c r="BG21" s="78">
        <v>249</v>
      </c>
    </row>
  </sheetData>
  <phoneticPr fontId="1" type="noConversion"/>
  <hyperlinks>
    <hyperlink ref="A2" location="Sommaire!A1" display="Retour au menu &quot;Exploitation des films&quot;" xr:uid="{00000000-0004-0000-0600-000000000000}"/>
  </hyperlinks>
  <pageMargins left="0.78740157499999996" right="0.78740157499999996" top="0.984251969" bottom="0.984251969" header="0.4921259845" footer="0.492125984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1:BG21"/>
  <sheetViews>
    <sheetView workbookViewId="0">
      <selection activeCell="BD7" sqref="BD7:BG21"/>
    </sheetView>
  </sheetViews>
  <sheetFormatPr baseColWidth="10" defaultColWidth="5.5703125" defaultRowHeight="12" x14ac:dyDescent="0.2"/>
  <cols>
    <col min="1" max="1" width="28.85546875" style="1" bestFit="1" customWidth="1"/>
    <col min="2" max="27" width="5" style="1" hidden="1" customWidth="1"/>
    <col min="28" max="38" width="6.85546875" style="1" bestFit="1" customWidth="1"/>
    <col min="39" max="51" width="6.85546875" style="4" bestFit="1" customWidth="1"/>
    <col min="52" max="58" width="6.85546875" style="1" bestFit="1" customWidth="1"/>
    <col min="59" max="59" width="6.42578125" style="1" customWidth="1"/>
    <col min="60" max="16384" width="5.5703125" style="1"/>
  </cols>
  <sheetData>
    <row r="1" spans="1:59" s="36" customFormat="1" ht="12.75" x14ac:dyDescent="0.2">
      <c r="AM1" s="37"/>
      <c r="AN1" s="37"/>
      <c r="AO1" s="37"/>
      <c r="AP1" s="37"/>
      <c r="AQ1" s="37"/>
      <c r="AR1" s="37"/>
      <c r="AS1" s="37"/>
      <c r="AT1" s="37"/>
      <c r="AU1" s="37"/>
      <c r="AV1" s="37"/>
      <c r="AW1" s="37"/>
      <c r="AX1" s="37"/>
      <c r="AY1" s="37"/>
      <c r="AZ1" s="37"/>
      <c r="BA1" s="37"/>
      <c r="BB1" s="37"/>
      <c r="BC1" s="37"/>
      <c r="BD1" s="37"/>
      <c r="BE1" s="37"/>
    </row>
    <row r="2" spans="1:59" s="40" customFormat="1" ht="12.75" x14ac:dyDescent="0.2">
      <c r="A2" s="38" t="s">
        <v>32</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9"/>
      <c r="AN2" s="39"/>
      <c r="AO2" s="39"/>
      <c r="AP2" s="39"/>
      <c r="AQ2" s="39"/>
      <c r="AR2" s="39"/>
      <c r="AS2" s="39"/>
      <c r="AT2" s="39"/>
      <c r="AU2" s="39"/>
      <c r="AV2" s="39"/>
      <c r="AW2" s="39"/>
      <c r="AX2" s="39"/>
      <c r="AY2" s="39"/>
      <c r="AZ2" s="39"/>
      <c r="BA2" s="39"/>
      <c r="BB2" s="39"/>
      <c r="BC2" s="39"/>
      <c r="BD2" s="39"/>
      <c r="BE2" s="39"/>
    </row>
    <row r="3" spans="1:59" s="36" customFormat="1" ht="12.75" x14ac:dyDescent="0.2">
      <c r="AM3" s="37"/>
      <c r="AN3" s="37"/>
      <c r="AO3" s="37"/>
      <c r="AP3" s="37"/>
      <c r="AQ3" s="37"/>
      <c r="AR3" s="37"/>
      <c r="AS3" s="37"/>
      <c r="AT3" s="37"/>
      <c r="AU3" s="37"/>
      <c r="AV3" s="37"/>
      <c r="AW3" s="37"/>
      <c r="AX3" s="37"/>
      <c r="AY3" s="37"/>
      <c r="AZ3" s="37"/>
      <c r="BA3" s="37"/>
      <c r="BB3" s="37"/>
      <c r="BC3" s="37"/>
      <c r="BD3" s="37"/>
      <c r="BE3" s="37"/>
    </row>
    <row r="4" spans="1:59" s="36" customFormat="1" ht="12.75" x14ac:dyDescent="0.2">
      <c r="AM4" s="37"/>
      <c r="AN4" s="37"/>
      <c r="AO4" s="37"/>
      <c r="AP4" s="37"/>
      <c r="AQ4" s="37"/>
      <c r="AR4" s="37"/>
      <c r="AS4" s="37"/>
      <c r="AT4" s="37"/>
      <c r="AU4" s="37"/>
      <c r="AV4" s="37"/>
      <c r="AW4" s="37"/>
      <c r="AX4" s="37"/>
      <c r="AY4" s="37"/>
      <c r="AZ4" s="37"/>
      <c r="BA4" s="37"/>
      <c r="BB4" s="37"/>
      <c r="BC4" s="37"/>
      <c r="BD4" s="37"/>
      <c r="BE4" s="37"/>
    </row>
    <row r="5" spans="1:59" ht="12.75" x14ac:dyDescent="0.2">
      <c r="A5" s="3" t="s">
        <v>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9" ht="3" customHeight="1" x14ac:dyDescent="0.2"/>
    <row r="7" spans="1:59" s="2" customFormat="1" x14ac:dyDescent="0.2">
      <c r="A7" s="11"/>
      <c r="B7" s="12">
        <v>1966</v>
      </c>
      <c r="C7" s="12">
        <v>1967</v>
      </c>
      <c r="D7" s="12">
        <v>1968</v>
      </c>
      <c r="E7" s="12">
        <v>1969</v>
      </c>
      <c r="F7" s="12">
        <v>1970</v>
      </c>
      <c r="G7" s="12">
        <v>1971</v>
      </c>
      <c r="H7" s="12">
        <v>1972</v>
      </c>
      <c r="I7" s="12">
        <v>1973</v>
      </c>
      <c r="J7" s="12">
        <v>1974</v>
      </c>
      <c r="K7" s="12">
        <v>1975</v>
      </c>
      <c r="L7" s="12">
        <v>1976</v>
      </c>
      <c r="M7" s="12">
        <v>1977</v>
      </c>
      <c r="N7" s="12">
        <v>1978</v>
      </c>
      <c r="O7" s="12">
        <v>1979</v>
      </c>
      <c r="P7" s="12">
        <v>1980</v>
      </c>
      <c r="Q7" s="12">
        <v>1981</v>
      </c>
      <c r="R7" s="12">
        <v>1982</v>
      </c>
      <c r="S7" s="12">
        <v>1983</v>
      </c>
      <c r="T7" s="12">
        <v>1984</v>
      </c>
      <c r="U7" s="12">
        <v>1985</v>
      </c>
      <c r="V7" s="12">
        <v>1986</v>
      </c>
      <c r="W7" s="12">
        <v>1987</v>
      </c>
      <c r="X7" s="12">
        <v>1988</v>
      </c>
      <c r="Y7" s="12">
        <v>1989</v>
      </c>
      <c r="Z7" s="12">
        <v>1990</v>
      </c>
      <c r="AA7" s="12">
        <v>1991</v>
      </c>
      <c r="AB7" s="12">
        <v>1992</v>
      </c>
      <c r="AC7" s="12">
        <v>1993</v>
      </c>
      <c r="AD7" s="12">
        <v>1994</v>
      </c>
      <c r="AE7" s="12">
        <v>1995</v>
      </c>
      <c r="AF7" s="83">
        <v>1996</v>
      </c>
      <c r="AG7" s="83">
        <v>1997</v>
      </c>
      <c r="AH7" s="83">
        <v>1998</v>
      </c>
      <c r="AI7" s="83">
        <v>1999</v>
      </c>
      <c r="AJ7" s="83">
        <v>2000</v>
      </c>
      <c r="AK7" s="83">
        <v>2001</v>
      </c>
      <c r="AL7" s="83">
        <v>2002</v>
      </c>
      <c r="AM7" s="83">
        <v>2003</v>
      </c>
      <c r="AN7" s="83">
        <v>2004</v>
      </c>
      <c r="AO7" s="83">
        <v>2005</v>
      </c>
      <c r="AP7" s="83">
        <v>2006</v>
      </c>
      <c r="AQ7" s="83">
        <v>2007</v>
      </c>
      <c r="AR7" s="83">
        <v>2008</v>
      </c>
      <c r="AS7" s="83">
        <v>2009</v>
      </c>
      <c r="AT7" s="83">
        <v>2010</v>
      </c>
      <c r="AU7" s="83">
        <v>2011</v>
      </c>
      <c r="AV7" s="83">
        <v>2012</v>
      </c>
      <c r="AW7" s="83">
        <v>2013</v>
      </c>
      <c r="AX7" s="83">
        <v>2014</v>
      </c>
      <c r="AY7" s="83">
        <v>2015</v>
      </c>
      <c r="AZ7" s="83">
        <v>2016</v>
      </c>
      <c r="BA7" s="83">
        <v>2017</v>
      </c>
      <c r="BB7" s="83">
        <v>2018</v>
      </c>
      <c r="BC7" s="83">
        <v>2019</v>
      </c>
      <c r="BD7" s="83">
        <v>2020</v>
      </c>
      <c r="BE7" s="83">
        <v>2021</v>
      </c>
      <c r="BF7" s="83">
        <v>2022</v>
      </c>
      <c r="BG7" s="83">
        <v>2023</v>
      </c>
    </row>
    <row r="8" spans="1:59" x14ac:dyDescent="0.2">
      <c r="A8" s="13" t="s">
        <v>72</v>
      </c>
      <c r="B8" s="26"/>
      <c r="C8" s="26"/>
      <c r="D8" s="26"/>
      <c r="E8" s="26"/>
      <c r="F8" s="26"/>
      <c r="G8" s="26"/>
      <c r="H8" s="26"/>
      <c r="I8" s="26"/>
      <c r="J8" s="26"/>
      <c r="K8" s="26"/>
      <c r="L8" s="26"/>
      <c r="M8" s="26"/>
      <c r="N8" s="26"/>
      <c r="O8" s="26"/>
      <c r="P8" s="26"/>
      <c r="Q8" s="26"/>
      <c r="R8" s="26"/>
      <c r="S8" s="26"/>
      <c r="T8" s="26"/>
      <c r="U8" s="26"/>
      <c r="V8" s="26"/>
      <c r="W8" s="26"/>
      <c r="X8" s="26"/>
      <c r="Y8" s="26"/>
      <c r="Z8" s="26"/>
      <c r="AA8" s="26"/>
      <c r="AB8" s="26">
        <v>476935</v>
      </c>
      <c r="AC8" s="26">
        <v>486367</v>
      </c>
      <c r="AD8" s="26">
        <v>493463</v>
      </c>
      <c r="AE8" s="26">
        <v>486970</v>
      </c>
      <c r="AF8" s="84">
        <v>520139</v>
      </c>
      <c r="AG8" s="84">
        <v>553251</v>
      </c>
      <c r="AH8" s="84">
        <v>587411</v>
      </c>
      <c r="AI8" s="84">
        <v>594707</v>
      </c>
      <c r="AJ8" s="84">
        <v>623848</v>
      </c>
      <c r="AK8" s="84">
        <v>707806</v>
      </c>
      <c r="AL8" s="84">
        <v>719367</v>
      </c>
      <c r="AM8" s="84">
        <v>719065</v>
      </c>
      <c r="AN8" s="84">
        <v>710716</v>
      </c>
      <c r="AO8" s="84">
        <v>709982</v>
      </c>
      <c r="AP8" s="84">
        <v>712686</v>
      </c>
      <c r="AQ8" s="84">
        <v>721759</v>
      </c>
      <c r="AR8" s="84">
        <v>762532</v>
      </c>
      <c r="AS8" s="84">
        <v>797125</v>
      </c>
      <c r="AT8" s="84">
        <v>807068</v>
      </c>
      <c r="AU8" s="84">
        <v>835310</v>
      </c>
      <c r="AV8" s="84">
        <v>875487</v>
      </c>
      <c r="AW8" s="84">
        <v>891283</v>
      </c>
      <c r="AX8" s="84">
        <v>932447</v>
      </c>
      <c r="AY8" s="84">
        <v>948746</v>
      </c>
      <c r="AZ8" s="84">
        <v>965489</v>
      </c>
      <c r="BA8" s="84">
        <v>994203</v>
      </c>
      <c r="BB8" s="84">
        <v>1052961</v>
      </c>
      <c r="BC8" s="84">
        <v>1055813</v>
      </c>
      <c r="BD8" s="84">
        <v>520305</v>
      </c>
      <c r="BE8" s="84">
        <v>606589</v>
      </c>
      <c r="BF8" s="84">
        <v>1015659</v>
      </c>
      <c r="BG8" s="84">
        <v>1000207</v>
      </c>
    </row>
    <row r="9" spans="1:59" x14ac:dyDescent="0.2">
      <c r="A9" s="13" t="s">
        <v>73</v>
      </c>
      <c r="B9" s="26"/>
      <c r="C9" s="26"/>
      <c r="D9" s="26"/>
      <c r="E9" s="26"/>
      <c r="F9" s="26"/>
      <c r="G9" s="26"/>
      <c r="H9" s="26"/>
      <c r="I9" s="26"/>
      <c r="J9" s="26"/>
      <c r="K9" s="26"/>
      <c r="L9" s="26"/>
      <c r="M9" s="26"/>
      <c r="N9" s="26"/>
      <c r="O9" s="26"/>
      <c r="P9" s="26"/>
      <c r="Q9" s="26"/>
      <c r="R9" s="26"/>
      <c r="S9" s="26"/>
      <c r="T9" s="26"/>
      <c r="U9" s="26"/>
      <c r="V9" s="26"/>
      <c r="W9" s="26"/>
      <c r="X9" s="26"/>
      <c r="Y9" s="26"/>
      <c r="Z9" s="26"/>
      <c r="AA9" s="26"/>
      <c r="AB9" s="26">
        <v>155850</v>
      </c>
      <c r="AC9" s="26">
        <v>163938</v>
      </c>
      <c r="AD9" s="26">
        <v>166251</v>
      </c>
      <c r="AE9" s="26">
        <v>174926</v>
      </c>
      <c r="AF9" s="84">
        <v>182727</v>
      </c>
      <c r="AG9" s="84">
        <v>187764</v>
      </c>
      <c r="AH9" s="84">
        <v>190716</v>
      </c>
      <c r="AI9" s="84">
        <v>198628</v>
      </c>
      <c r="AJ9" s="84">
        <v>239929</v>
      </c>
      <c r="AK9" s="84">
        <v>239129</v>
      </c>
      <c r="AL9" s="84">
        <v>231708</v>
      </c>
      <c r="AM9" s="84">
        <v>244136</v>
      </c>
      <c r="AN9" s="84">
        <v>250132</v>
      </c>
      <c r="AO9" s="84">
        <v>261908</v>
      </c>
      <c r="AP9" s="84">
        <v>269022</v>
      </c>
      <c r="AQ9" s="84">
        <v>256021</v>
      </c>
      <c r="AR9" s="84">
        <v>282355</v>
      </c>
      <c r="AS9" s="84">
        <v>279295</v>
      </c>
      <c r="AT9" s="84">
        <v>281358</v>
      </c>
      <c r="AU9" s="84">
        <v>289338</v>
      </c>
      <c r="AV9" s="84">
        <v>289510</v>
      </c>
      <c r="AW9" s="84">
        <v>309495</v>
      </c>
      <c r="AX9" s="84">
        <v>327018</v>
      </c>
      <c r="AY9" s="84">
        <v>344754</v>
      </c>
      <c r="AZ9" s="84">
        <v>355702</v>
      </c>
      <c r="BA9" s="84">
        <v>357642</v>
      </c>
      <c r="BB9" s="84">
        <v>363833</v>
      </c>
      <c r="BC9" s="84">
        <v>368980</v>
      </c>
      <c r="BD9" s="84">
        <v>185179</v>
      </c>
      <c r="BE9" s="84">
        <v>206428</v>
      </c>
      <c r="BF9" s="84">
        <v>351447</v>
      </c>
      <c r="BG9" s="84">
        <v>349807</v>
      </c>
    </row>
    <row r="10" spans="1:59" x14ac:dyDescent="0.2">
      <c r="A10" s="13" t="s">
        <v>1</v>
      </c>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v>154152</v>
      </c>
      <c r="AC10" s="26">
        <v>155806</v>
      </c>
      <c r="AD10" s="26">
        <v>162502</v>
      </c>
      <c r="AE10" s="26">
        <v>170536</v>
      </c>
      <c r="AF10" s="84">
        <v>172377</v>
      </c>
      <c r="AG10" s="84">
        <v>176182</v>
      </c>
      <c r="AH10" s="84">
        <v>170708</v>
      </c>
      <c r="AI10" s="84">
        <v>203450</v>
      </c>
      <c r="AJ10" s="84">
        <v>220213</v>
      </c>
      <c r="AK10" s="84">
        <v>214433</v>
      </c>
      <c r="AL10" s="84">
        <v>200373</v>
      </c>
      <c r="AM10" s="84">
        <v>219336</v>
      </c>
      <c r="AN10" s="84">
        <v>231184</v>
      </c>
      <c r="AO10" s="84">
        <v>249519</v>
      </c>
      <c r="AP10" s="84">
        <v>273708</v>
      </c>
      <c r="AQ10" s="84">
        <v>278387</v>
      </c>
      <c r="AR10" s="84">
        <v>297516</v>
      </c>
      <c r="AS10" s="84">
        <v>307654</v>
      </c>
      <c r="AT10" s="84">
        <v>309534</v>
      </c>
      <c r="AU10" s="84">
        <v>319699</v>
      </c>
      <c r="AV10" s="84">
        <v>326706</v>
      </c>
      <c r="AW10" s="84">
        <v>335091</v>
      </c>
      <c r="AX10" s="84">
        <v>339955</v>
      </c>
      <c r="AY10" s="84">
        <v>352184</v>
      </c>
      <c r="AZ10" s="84">
        <v>361404</v>
      </c>
      <c r="BA10" s="84">
        <v>364205</v>
      </c>
      <c r="BB10" s="84">
        <v>364639</v>
      </c>
      <c r="BC10" s="84">
        <v>380225</v>
      </c>
      <c r="BD10" s="84">
        <v>195658</v>
      </c>
      <c r="BE10" s="84">
        <v>241243</v>
      </c>
      <c r="BF10" s="84">
        <v>393731</v>
      </c>
      <c r="BG10" s="84">
        <v>396520</v>
      </c>
    </row>
    <row r="11" spans="1:59" x14ac:dyDescent="0.2">
      <c r="A11" s="13" t="s">
        <v>74</v>
      </c>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v>117170</v>
      </c>
      <c r="AC11" s="26">
        <v>111137</v>
      </c>
      <c r="AD11" s="26">
        <v>122489</v>
      </c>
      <c r="AE11" s="26">
        <v>130178</v>
      </c>
      <c r="AF11" s="84">
        <v>145625</v>
      </c>
      <c r="AG11" s="84">
        <v>148879</v>
      </c>
      <c r="AH11" s="84">
        <v>151943</v>
      </c>
      <c r="AI11" s="84">
        <v>166923</v>
      </c>
      <c r="AJ11" s="84">
        <v>176019</v>
      </c>
      <c r="AK11" s="84">
        <v>192486</v>
      </c>
      <c r="AL11" s="84">
        <v>185646</v>
      </c>
      <c r="AM11" s="84">
        <v>192592</v>
      </c>
      <c r="AN11" s="84">
        <v>195131</v>
      </c>
      <c r="AO11" s="84">
        <v>195592</v>
      </c>
      <c r="AP11" s="84">
        <v>204829</v>
      </c>
      <c r="AQ11" s="84">
        <v>204537</v>
      </c>
      <c r="AR11" s="84">
        <v>227594</v>
      </c>
      <c r="AS11" s="84">
        <v>244071</v>
      </c>
      <c r="AT11" s="84">
        <v>246883</v>
      </c>
      <c r="AU11" s="84">
        <v>251144</v>
      </c>
      <c r="AV11" s="84">
        <v>252435</v>
      </c>
      <c r="AW11" s="84">
        <v>253524</v>
      </c>
      <c r="AX11" s="84">
        <v>258028</v>
      </c>
      <c r="AY11" s="84">
        <v>259335</v>
      </c>
      <c r="AZ11" s="84">
        <v>258420</v>
      </c>
      <c r="BA11" s="84">
        <v>254663</v>
      </c>
      <c r="BB11" s="84">
        <v>265573</v>
      </c>
      <c r="BC11" s="84">
        <v>279952</v>
      </c>
      <c r="BD11" s="84">
        <v>139563</v>
      </c>
      <c r="BE11" s="84">
        <v>166675</v>
      </c>
      <c r="BF11" s="84">
        <v>273009</v>
      </c>
      <c r="BG11" s="84">
        <v>271924</v>
      </c>
    </row>
    <row r="12" spans="1:59" x14ac:dyDescent="0.2">
      <c r="A12" s="13" t="s">
        <v>5</v>
      </c>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v>7582</v>
      </c>
      <c r="AC12" s="26">
        <v>8105</v>
      </c>
      <c r="AD12" s="26">
        <v>8310</v>
      </c>
      <c r="AE12" s="26">
        <v>9081</v>
      </c>
      <c r="AF12" s="84">
        <v>8960</v>
      </c>
      <c r="AG12" s="84">
        <v>9217</v>
      </c>
      <c r="AH12" s="84">
        <v>10576</v>
      </c>
      <c r="AI12" s="84">
        <v>10993</v>
      </c>
      <c r="AJ12" s="84">
        <v>11503</v>
      </c>
      <c r="AK12" s="84">
        <v>12651</v>
      </c>
      <c r="AL12" s="84">
        <v>13100</v>
      </c>
      <c r="AM12" s="84">
        <v>14948</v>
      </c>
      <c r="AN12" s="84">
        <v>16048</v>
      </c>
      <c r="AO12" s="84">
        <v>14286</v>
      </c>
      <c r="AP12" s="84">
        <v>13567</v>
      </c>
      <c r="AQ12" s="84">
        <v>11254</v>
      </c>
      <c r="AR12" s="84">
        <v>10803</v>
      </c>
      <c r="AS12" s="84">
        <v>11262</v>
      </c>
      <c r="AT12" s="84">
        <v>11112</v>
      </c>
      <c r="AU12" s="84">
        <v>10920</v>
      </c>
      <c r="AV12" s="84">
        <v>9318</v>
      </c>
      <c r="AW12" s="84">
        <v>9740</v>
      </c>
      <c r="AX12" s="84">
        <v>11076</v>
      </c>
      <c r="AY12" s="84">
        <v>20758</v>
      </c>
      <c r="AZ12" s="84">
        <v>23183</v>
      </c>
      <c r="BA12" s="84">
        <v>21928</v>
      </c>
      <c r="BB12" s="84">
        <v>21330</v>
      </c>
      <c r="BC12" s="84">
        <v>25112</v>
      </c>
      <c r="BD12" s="84">
        <v>14484</v>
      </c>
      <c r="BE12" s="84">
        <v>18295</v>
      </c>
      <c r="BF12" s="84">
        <v>30314</v>
      </c>
      <c r="BG12" s="84">
        <v>33512</v>
      </c>
    </row>
    <row r="13" spans="1:59" x14ac:dyDescent="0.2">
      <c r="A13" s="13" t="s">
        <v>77</v>
      </c>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v>248416</v>
      </c>
      <c r="AC13" s="26">
        <v>243408</v>
      </c>
      <c r="AD13" s="26">
        <v>257895</v>
      </c>
      <c r="AE13" s="26">
        <v>295117</v>
      </c>
      <c r="AF13" s="84">
        <v>302691</v>
      </c>
      <c r="AG13" s="84">
        <v>312385</v>
      </c>
      <c r="AH13" s="84">
        <v>321758</v>
      </c>
      <c r="AI13" s="84">
        <v>345746</v>
      </c>
      <c r="AJ13" s="84">
        <v>379866</v>
      </c>
      <c r="AK13" s="84">
        <v>441557</v>
      </c>
      <c r="AL13" s="84">
        <v>441224</v>
      </c>
      <c r="AM13" s="84">
        <v>454379</v>
      </c>
      <c r="AN13" s="84">
        <v>481074</v>
      </c>
      <c r="AO13" s="84">
        <v>485148</v>
      </c>
      <c r="AP13" s="84">
        <v>506542</v>
      </c>
      <c r="AQ13" s="84">
        <v>534034</v>
      </c>
      <c r="AR13" s="84">
        <v>560368</v>
      </c>
      <c r="AS13" s="84">
        <v>549418</v>
      </c>
      <c r="AT13" s="84">
        <v>547398</v>
      </c>
      <c r="AU13" s="84">
        <v>565411</v>
      </c>
      <c r="AV13" s="84">
        <v>594013</v>
      </c>
      <c r="AW13" s="84">
        <v>601194</v>
      </c>
      <c r="AX13" s="84">
        <v>609794</v>
      </c>
      <c r="AY13" s="84">
        <v>616301</v>
      </c>
      <c r="AZ13" s="84">
        <v>640014</v>
      </c>
      <c r="BA13" s="84">
        <v>639670</v>
      </c>
      <c r="BB13" s="84">
        <v>643724</v>
      </c>
      <c r="BC13" s="84">
        <v>653527</v>
      </c>
      <c r="BD13" s="84">
        <v>321985</v>
      </c>
      <c r="BE13" s="84">
        <v>390233</v>
      </c>
      <c r="BF13" s="84">
        <v>654664</v>
      </c>
      <c r="BG13" s="84">
        <v>663848</v>
      </c>
    </row>
    <row r="14" spans="1:59" x14ac:dyDescent="0.2">
      <c r="A14" s="13" t="s">
        <v>78</v>
      </c>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v>222890</v>
      </c>
      <c r="AC14" s="26">
        <v>230390</v>
      </c>
      <c r="AD14" s="26">
        <v>239991</v>
      </c>
      <c r="AE14" s="26">
        <v>249901</v>
      </c>
      <c r="AF14" s="84">
        <v>287381</v>
      </c>
      <c r="AG14" s="84">
        <v>321530</v>
      </c>
      <c r="AH14" s="84">
        <v>300155</v>
      </c>
      <c r="AI14" s="84">
        <v>328339</v>
      </c>
      <c r="AJ14" s="84">
        <v>377324</v>
      </c>
      <c r="AK14" s="84">
        <v>400596</v>
      </c>
      <c r="AL14" s="84">
        <v>411323</v>
      </c>
      <c r="AM14" s="84">
        <v>416812</v>
      </c>
      <c r="AN14" s="84">
        <v>450718</v>
      </c>
      <c r="AO14" s="84">
        <v>442628</v>
      </c>
      <c r="AP14" s="84">
        <v>464493</v>
      </c>
      <c r="AQ14" s="84">
        <v>473296</v>
      </c>
      <c r="AR14" s="84">
        <v>485213</v>
      </c>
      <c r="AS14" s="84">
        <v>486371</v>
      </c>
      <c r="AT14" s="84">
        <v>510282</v>
      </c>
      <c r="AU14" s="84">
        <v>531257</v>
      </c>
      <c r="AV14" s="84">
        <v>539475</v>
      </c>
      <c r="AW14" s="84">
        <v>538594</v>
      </c>
      <c r="AX14" s="84">
        <v>563096</v>
      </c>
      <c r="AY14" s="84">
        <v>589082</v>
      </c>
      <c r="AZ14" s="84">
        <v>613945</v>
      </c>
      <c r="BA14" s="84">
        <v>614877</v>
      </c>
      <c r="BB14" s="84">
        <v>647721</v>
      </c>
      <c r="BC14" s="84">
        <v>641940</v>
      </c>
      <c r="BD14" s="84">
        <v>316304</v>
      </c>
      <c r="BE14" s="84">
        <v>385759</v>
      </c>
      <c r="BF14" s="84">
        <v>630535</v>
      </c>
      <c r="BG14" s="84">
        <v>617638</v>
      </c>
    </row>
    <row r="15" spans="1:59" x14ac:dyDescent="0.2">
      <c r="A15" s="13" t="s">
        <v>2</v>
      </c>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v>991767</v>
      </c>
      <c r="AC15" s="26">
        <v>989043</v>
      </c>
      <c r="AD15" s="26">
        <v>1014140</v>
      </c>
      <c r="AE15" s="26">
        <v>1026406</v>
      </c>
      <c r="AF15" s="84">
        <v>1127807</v>
      </c>
      <c r="AG15" s="84">
        <v>1179451</v>
      </c>
      <c r="AH15" s="84">
        <v>1181312.81</v>
      </c>
      <c r="AI15" s="84">
        <v>1281058</v>
      </c>
      <c r="AJ15" s="84">
        <v>1289024</v>
      </c>
      <c r="AK15" s="84">
        <v>1315894</v>
      </c>
      <c r="AL15" s="84">
        <v>1401539</v>
      </c>
      <c r="AM15" s="84">
        <v>1477243</v>
      </c>
      <c r="AN15" s="84">
        <v>1533514</v>
      </c>
      <c r="AO15" s="84">
        <v>1565820</v>
      </c>
      <c r="AP15" s="84">
        <v>1580357</v>
      </c>
      <c r="AQ15" s="84">
        <v>1574380</v>
      </c>
      <c r="AR15" s="84">
        <v>1612235</v>
      </c>
      <c r="AS15" s="84">
        <v>1624381</v>
      </c>
      <c r="AT15" s="84">
        <v>1639022</v>
      </c>
      <c r="AU15" s="84">
        <v>1671522</v>
      </c>
      <c r="AV15" s="84">
        <v>1677103</v>
      </c>
      <c r="AW15" s="84">
        <v>1685836</v>
      </c>
      <c r="AX15" s="84">
        <v>1773577</v>
      </c>
      <c r="AY15" s="84">
        <v>1814056</v>
      </c>
      <c r="AZ15" s="84">
        <v>1840944</v>
      </c>
      <c r="BA15" s="84">
        <v>1877993</v>
      </c>
      <c r="BB15" s="84">
        <v>1937708</v>
      </c>
      <c r="BC15" s="84">
        <v>1984372</v>
      </c>
      <c r="BD15" s="84">
        <v>966449</v>
      </c>
      <c r="BE15" s="84">
        <v>1116251</v>
      </c>
      <c r="BF15" s="84">
        <v>1856143</v>
      </c>
      <c r="BG15" s="84">
        <v>1850650</v>
      </c>
    </row>
    <row r="16" spans="1:59" x14ac:dyDescent="0.2">
      <c r="A16" s="13" t="s">
        <v>75</v>
      </c>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v>162805</v>
      </c>
      <c r="AC16" s="26">
        <v>164028</v>
      </c>
      <c r="AD16" s="26">
        <v>159195</v>
      </c>
      <c r="AE16" s="26">
        <v>166842</v>
      </c>
      <c r="AF16" s="84">
        <v>187320</v>
      </c>
      <c r="AG16" s="84">
        <v>197521</v>
      </c>
      <c r="AH16" s="84">
        <v>211164</v>
      </c>
      <c r="AI16" s="84">
        <v>253916</v>
      </c>
      <c r="AJ16" s="84">
        <v>266269</v>
      </c>
      <c r="AK16" s="84">
        <v>275740</v>
      </c>
      <c r="AL16" s="84">
        <v>280051</v>
      </c>
      <c r="AM16" s="84">
        <v>268376</v>
      </c>
      <c r="AN16" s="84">
        <v>301083</v>
      </c>
      <c r="AO16" s="84">
        <v>286972</v>
      </c>
      <c r="AP16" s="84">
        <v>290510</v>
      </c>
      <c r="AQ16" s="84">
        <v>290081</v>
      </c>
      <c r="AR16" s="84">
        <v>299340</v>
      </c>
      <c r="AS16" s="84">
        <v>322300</v>
      </c>
      <c r="AT16" s="84">
        <v>334404</v>
      </c>
      <c r="AU16" s="84">
        <v>345996</v>
      </c>
      <c r="AV16" s="84">
        <v>348453</v>
      </c>
      <c r="AW16" s="84">
        <v>353474</v>
      </c>
      <c r="AX16" s="84">
        <v>359907</v>
      </c>
      <c r="AY16" s="84">
        <v>360252</v>
      </c>
      <c r="AZ16" s="84">
        <v>359728</v>
      </c>
      <c r="BA16" s="84">
        <v>371757</v>
      </c>
      <c r="BB16" s="84">
        <v>383180</v>
      </c>
      <c r="BC16" s="84">
        <v>391339</v>
      </c>
      <c r="BD16" s="84">
        <v>190282</v>
      </c>
      <c r="BE16" s="84">
        <v>225172</v>
      </c>
      <c r="BF16" s="84">
        <v>367371</v>
      </c>
      <c r="BG16" s="84">
        <v>374169</v>
      </c>
    </row>
    <row r="17" spans="1:59" x14ac:dyDescent="0.2">
      <c r="A17" s="13" t="s">
        <v>79</v>
      </c>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v>315414</v>
      </c>
      <c r="AC17" s="26">
        <v>315685</v>
      </c>
      <c r="AD17" s="26">
        <v>329323</v>
      </c>
      <c r="AE17" s="26">
        <v>336224</v>
      </c>
      <c r="AF17" s="84">
        <v>365150</v>
      </c>
      <c r="AG17" s="84">
        <v>398785</v>
      </c>
      <c r="AH17" s="84">
        <v>420130</v>
      </c>
      <c r="AI17" s="84">
        <v>471182</v>
      </c>
      <c r="AJ17" s="84">
        <v>499233</v>
      </c>
      <c r="AK17" s="84">
        <v>508915</v>
      </c>
      <c r="AL17" s="84">
        <v>514380</v>
      </c>
      <c r="AM17" s="84">
        <v>528617</v>
      </c>
      <c r="AN17" s="84">
        <v>572934</v>
      </c>
      <c r="AO17" s="84">
        <v>564875</v>
      </c>
      <c r="AP17" s="84">
        <v>594675</v>
      </c>
      <c r="AQ17" s="84">
        <v>596482</v>
      </c>
      <c r="AR17" s="84">
        <v>628373</v>
      </c>
      <c r="AS17" s="84">
        <v>640588</v>
      </c>
      <c r="AT17" s="84">
        <v>663994</v>
      </c>
      <c r="AU17" s="84">
        <v>691063</v>
      </c>
      <c r="AV17" s="84">
        <v>692718</v>
      </c>
      <c r="AW17" s="84">
        <v>729001</v>
      </c>
      <c r="AX17" s="84">
        <v>758464</v>
      </c>
      <c r="AY17" s="84">
        <v>781209</v>
      </c>
      <c r="AZ17" s="84">
        <v>831696</v>
      </c>
      <c r="BA17" s="84">
        <v>863127</v>
      </c>
      <c r="BB17" s="84">
        <v>882299</v>
      </c>
      <c r="BC17" s="84">
        <v>891678</v>
      </c>
      <c r="BD17" s="84">
        <v>444009</v>
      </c>
      <c r="BE17" s="84">
        <v>546730</v>
      </c>
      <c r="BF17" s="84">
        <v>909294</v>
      </c>
      <c r="BG17" s="84">
        <v>895780</v>
      </c>
    </row>
    <row r="18" spans="1:59" x14ac:dyDescent="0.2">
      <c r="A18" s="13" t="s">
        <v>80</v>
      </c>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v>257588</v>
      </c>
      <c r="AC18" s="26">
        <v>279055</v>
      </c>
      <c r="AD18" s="26">
        <v>288197</v>
      </c>
      <c r="AE18" s="26">
        <v>296615</v>
      </c>
      <c r="AF18" s="84">
        <v>307972</v>
      </c>
      <c r="AG18" s="84">
        <v>337304</v>
      </c>
      <c r="AH18" s="84">
        <v>383197</v>
      </c>
      <c r="AI18" s="84">
        <v>406783</v>
      </c>
      <c r="AJ18" s="84">
        <v>418613</v>
      </c>
      <c r="AK18" s="84">
        <v>443195</v>
      </c>
      <c r="AL18" s="84">
        <v>453465</v>
      </c>
      <c r="AM18" s="84">
        <v>455697</v>
      </c>
      <c r="AN18" s="84">
        <v>502047</v>
      </c>
      <c r="AO18" s="84">
        <v>500691</v>
      </c>
      <c r="AP18" s="84">
        <v>510963</v>
      </c>
      <c r="AQ18" s="84">
        <v>519850</v>
      </c>
      <c r="AR18" s="84">
        <v>552742</v>
      </c>
      <c r="AS18" s="84">
        <v>567798</v>
      </c>
      <c r="AT18" s="84">
        <v>591541</v>
      </c>
      <c r="AU18" s="84">
        <v>612587</v>
      </c>
      <c r="AV18" s="84">
        <v>613257</v>
      </c>
      <c r="AW18" s="84">
        <v>621038</v>
      </c>
      <c r="AX18" s="84">
        <v>659054</v>
      </c>
      <c r="AY18" s="84">
        <v>664746</v>
      </c>
      <c r="AZ18" s="84">
        <v>682570</v>
      </c>
      <c r="BA18" s="84">
        <v>708731</v>
      </c>
      <c r="BB18" s="84">
        <v>757593</v>
      </c>
      <c r="BC18" s="84">
        <v>744707</v>
      </c>
      <c r="BD18" s="84">
        <v>363832</v>
      </c>
      <c r="BE18" s="84">
        <v>448683</v>
      </c>
      <c r="BF18" s="84">
        <v>747034</v>
      </c>
      <c r="BG18" s="84">
        <v>727658</v>
      </c>
    </row>
    <row r="19" spans="1:59" x14ac:dyDescent="0.2">
      <c r="A19" s="13" t="s">
        <v>3</v>
      </c>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v>155850</v>
      </c>
      <c r="AC19" s="26">
        <v>157701</v>
      </c>
      <c r="AD19" s="26">
        <v>157968</v>
      </c>
      <c r="AE19" s="26">
        <v>174174</v>
      </c>
      <c r="AF19" s="84">
        <v>206406</v>
      </c>
      <c r="AG19" s="84">
        <v>240704</v>
      </c>
      <c r="AH19" s="84">
        <v>231540</v>
      </c>
      <c r="AI19" s="84">
        <v>254698</v>
      </c>
      <c r="AJ19" s="84">
        <v>258095</v>
      </c>
      <c r="AK19" s="84">
        <v>282039</v>
      </c>
      <c r="AL19" s="84">
        <v>281475</v>
      </c>
      <c r="AM19" s="84">
        <v>279817</v>
      </c>
      <c r="AN19" s="84">
        <v>288909</v>
      </c>
      <c r="AO19" s="84">
        <v>287510</v>
      </c>
      <c r="AP19" s="84">
        <v>294052</v>
      </c>
      <c r="AQ19" s="84">
        <v>314860</v>
      </c>
      <c r="AR19" s="84">
        <v>328603</v>
      </c>
      <c r="AS19" s="84">
        <v>338101</v>
      </c>
      <c r="AT19" s="84">
        <v>360027</v>
      </c>
      <c r="AU19" s="84">
        <v>369580</v>
      </c>
      <c r="AV19" s="84">
        <v>372665</v>
      </c>
      <c r="AW19" s="84">
        <v>375955</v>
      </c>
      <c r="AX19" s="84">
        <v>394252</v>
      </c>
      <c r="AY19" s="84">
        <v>411406</v>
      </c>
      <c r="AZ19" s="84">
        <v>428083</v>
      </c>
      <c r="BA19" s="84">
        <v>428243</v>
      </c>
      <c r="BB19" s="84">
        <v>438179</v>
      </c>
      <c r="BC19" s="84">
        <v>437160</v>
      </c>
      <c r="BD19" s="84">
        <v>214895</v>
      </c>
      <c r="BE19" s="84">
        <v>262718</v>
      </c>
      <c r="BF19" s="84">
        <v>431347</v>
      </c>
      <c r="BG19" s="84">
        <v>431052</v>
      </c>
    </row>
    <row r="20" spans="1:59" x14ac:dyDescent="0.2">
      <c r="A20" s="13" t="s">
        <v>4</v>
      </c>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v>335267</v>
      </c>
      <c r="AC20" s="26">
        <v>354121</v>
      </c>
      <c r="AD20" s="26">
        <v>378883</v>
      </c>
      <c r="AE20" s="26">
        <v>392499</v>
      </c>
      <c r="AF20" s="84">
        <v>396624</v>
      </c>
      <c r="AG20" s="84">
        <v>430449</v>
      </c>
      <c r="AH20" s="84">
        <v>466962</v>
      </c>
      <c r="AI20" s="84">
        <v>482574</v>
      </c>
      <c r="AJ20" s="84">
        <v>490232</v>
      </c>
      <c r="AK20" s="84">
        <v>499285</v>
      </c>
      <c r="AL20" s="84">
        <v>490588</v>
      </c>
      <c r="AM20" s="84">
        <v>502499</v>
      </c>
      <c r="AN20" s="84">
        <v>520925</v>
      </c>
      <c r="AO20" s="84">
        <v>522903</v>
      </c>
      <c r="AP20" s="84">
        <v>524280</v>
      </c>
      <c r="AQ20" s="84">
        <v>520979</v>
      </c>
      <c r="AR20" s="84">
        <v>534011</v>
      </c>
      <c r="AS20" s="84">
        <v>540188</v>
      </c>
      <c r="AT20" s="84">
        <v>542196</v>
      </c>
      <c r="AU20" s="84">
        <v>550669</v>
      </c>
      <c r="AV20" s="84">
        <v>560461</v>
      </c>
      <c r="AW20" s="84">
        <v>564446</v>
      </c>
      <c r="AX20" s="84">
        <v>594835</v>
      </c>
      <c r="AY20" s="84">
        <v>617996</v>
      </c>
      <c r="AZ20" s="84">
        <v>656350</v>
      </c>
      <c r="BA20" s="84">
        <v>669403</v>
      </c>
      <c r="BB20" s="84">
        <v>694630</v>
      </c>
      <c r="BC20" s="84">
        <v>717673</v>
      </c>
      <c r="BD20" s="84">
        <v>357310</v>
      </c>
      <c r="BE20" s="84">
        <v>428260</v>
      </c>
      <c r="BF20" s="84">
        <v>743558</v>
      </c>
      <c r="BG20" s="84">
        <v>722394</v>
      </c>
    </row>
    <row r="21" spans="1:59" s="2" customFormat="1" x14ac:dyDescent="0.2">
      <c r="A21" s="9" t="s">
        <v>0</v>
      </c>
      <c r="B21" s="27">
        <f t="shared" ref="B21:AA21" si="0">SUM(B8:B20)</f>
        <v>0</v>
      </c>
      <c r="C21" s="27">
        <f t="shared" si="0"/>
        <v>0</v>
      </c>
      <c r="D21" s="27">
        <f t="shared" si="0"/>
        <v>0</v>
      </c>
      <c r="E21" s="27">
        <f t="shared" si="0"/>
        <v>0</v>
      </c>
      <c r="F21" s="27">
        <f t="shared" si="0"/>
        <v>0</v>
      </c>
      <c r="G21" s="27">
        <f t="shared" si="0"/>
        <v>0</v>
      </c>
      <c r="H21" s="27">
        <f t="shared" si="0"/>
        <v>0</v>
      </c>
      <c r="I21" s="27">
        <f t="shared" si="0"/>
        <v>0</v>
      </c>
      <c r="J21" s="27">
        <f t="shared" si="0"/>
        <v>0</v>
      </c>
      <c r="K21" s="27">
        <f t="shared" si="0"/>
        <v>0</v>
      </c>
      <c r="L21" s="27">
        <f t="shared" si="0"/>
        <v>0</v>
      </c>
      <c r="M21" s="27">
        <f t="shared" si="0"/>
        <v>0</v>
      </c>
      <c r="N21" s="27">
        <f t="shared" si="0"/>
        <v>0</v>
      </c>
      <c r="O21" s="27">
        <f t="shared" si="0"/>
        <v>0</v>
      </c>
      <c r="P21" s="27">
        <f t="shared" si="0"/>
        <v>0</v>
      </c>
      <c r="Q21" s="27">
        <f t="shared" si="0"/>
        <v>0</v>
      </c>
      <c r="R21" s="27">
        <f t="shared" si="0"/>
        <v>0</v>
      </c>
      <c r="S21" s="27">
        <f t="shared" si="0"/>
        <v>0</v>
      </c>
      <c r="T21" s="27">
        <f t="shared" si="0"/>
        <v>0</v>
      </c>
      <c r="U21" s="27">
        <f t="shared" si="0"/>
        <v>0</v>
      </c>
      <c r="V21" s="27">
        <f t="shared" si="0"/>
        <v>0</v>
      </c>
      <c r="W21" s="27">
        <f t="shared" si="0"/>
        <v>0</v>
      </c>
      <c r="X21" s="27">
        <f t="shared" si="0"/>
        <v>0</v>
      </c>
      <c r="Y21" s="27">
        <f t="shared" si="0"/>
        <v>0</v>
      </c>
      <c r="Z21" s="27">
        <f t="shared" si="0"/>
        <v>0</v>
      </c>
      <c r="AA21" s="27">
        <f t="shared" si="0"/>
        <v>0</v>
      </c>
      <c r="AB21" s="27">
        <v>3601686</v>
      </c>
      <c r="AC21" s="27">
        <v>3658784</v>
      </c>
      <c r="AD21" s="27">
        <v>3778607</v>
      </c>
      <c r="AE21" s="27">
        <v>3909469</v>
      </c>
      <c r="AF21" s="85">
        <v>4211179</v>
      </c>
      <c r="AG21" s="85">
        <v>4493422</v>
      </c>
      <c r="AH21" s="85">
        <v>4627572.8100000005</v>
      </c>
      <c r="AI21" s="85">
        <v>4998997</v>
      </c>
      <c r="AJ21" s="85">
        <v>5250168</v>
      </c>
      <c r="AK21" s="85">
        <v>5533726</v>
      </c>
      <c r="AL21" s="85">
        <v>5624239</v>
      </c>
      <c r="AM21" s="85">
        <v>5773517</v>
      </c>
      <c r="AN21" s="85">
        <v>6054415</v>
      </c>
      <c r="AO21" s="85">
        <v>6087834</v>
      </c>
      <c r="AP21" s="85">
        <v>6239684</v>
      </c>
      <c r="AQ21" s="85">
        <v>6295920</v>
      </c>
      <c r="AR21" s="85">
        <v>6581685</v>
      </c>
      <c r="AS21" s="85">
        <v>6708552</v>
      </c>
      <c r="AT21" s="85">
        <v>6844819</v>
      </c>
      <c r="AU21" s="85">
        <v>7044496</v>
      </c>
      <c r="AV21" s="85">
        <v>7151601</v>
      </c>
      <c r="AW21" s="85">
        <v>7268671</v>
      </c>
      <c r="AX21" s="85">
        <v>7581503</v>
      </c>
      <c r="AY21" s="85">
        <v>7780825</v>
      </c>
      <c r="AZ21" s="85">
        <v>8017528</v>
      </c>
      <c r="BA21" s="85">
        <v>8166442</v>
      </c>
      <c r="BB21" s="85">
        <v>8453370</v>
      </c>
      <c r="BC21" s="85">
        <v>8572478</v>
      </c>
      <c r="BD21" s="85">
        <v>4230255</v>
      </c>
      <c r="BE21" s="85">
        <v>5043036</v>
      </c>
      <c r="BF21" s="85">
        <v>8404106</v>
      </c>
      <c r="BG21" s="85">
        <v>8335159</v>
      </c>
    </row>
  </sheetData>
  <phoneticPr fontId="1" type="noConversion"/>
  <hyperlinks>
    <hyperlink ref="A2" location="Sommaire!A1" display="Retour au menu &quot;Exploitation des films&quot;" xr:uid="{00000000-0004-0000-0700-000000000000}"/>
  </hyperlinks>
  <pageMargins left="0.78740157499999996" right="0.78740157499999996" top="0.984251969" bottom="0.984251969" header="0.4921259845" footer="0.492125984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BG21"/>
  <sheetViews>
    <sheetView workbookViewId="0">
      <pane xSplit="1" ySplit="7" topLeftCell="B8" activePane="bottomRight" state="frozen"/>
      <selection pane="topRight"/>
      <selection pane="bottomLeft"/>
      <selection pane="bottomRight" activeCell="BD7" sqref="BD7:BG21"/>
    </sheetView>
  </sheetViews>
  <sheetFormatPr baseColWidth="10" defaultColWidth="5.5703125" defaultRowHeight="12" x14ac:dyDescent="0.2"/>
  <cols>
    <col min="1" max="1" width="28.85546875" style="1" bestFit="1" customWidth="1"/>
    <col min="2" max="38" width="6.42578125" style="1" bestFit="1" customWidth="1"/>
    <col min="39" max="51" width="6.42578125" style="4" bestFit="1" customWidth="1"/>
    <col min="52" max="55" width="6.42578125" style="1" bestFit="1" customWidth="1"/>
    <col min="56" max="57" width="5.5703125" style="1"/>
    <col min="58" max="58" width="6.42578125" style="1" bestFit="1" customWidth="1"/>
    <col min="59" max="59" width="6.28515625" style="1" customWidth="1"/>
    <col min="60" max="16384" width="5.5703125" style="1"/>
  </cols>
  <sheetData>
    <row r="1" spans="1:59" s="36" customFormat="1" ht="12.75" x14ac:dyDescent="0.2">
      <c r="AM1" s="37"/>
      <c r="AN1" s="37"/>
      <c r="AO1" s="37"/>
      <c r="AP1" s="37"/>
      <c r="AQ1" s="37"/>
      <c r="AR1" s="37"/>
      <c r="AS1" s="37"/>
      <c r="AT1" s="37"/>
      <c r="AU1" s="37"/>
      <c r="AV1" s="37"/>
      <c r="AW1" s="37"/>
      <c r="AX1" s="37"/>
      <c r="AY1" s="37"/>
      <c r="AZ1" s="37"/>
      <c r="BA1" s="37"/>
      <c r="BB1" s="37"/>
      <c r="BC1" s="37"/>
      <c r="BD1" s="37"/>
      <c r="BE1" s="37"/>
      <c r="BF1" s="37"/>
    </row>
    <row r="2" spans="1:59" s="40" customFormat="1" ht="12.75" x14ac:dyDescent="0.2">
      <c r="A2" s="38" t="s">
        <v>32</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9"/>
      <c r="AN2" s="39"/>
      <c r="AO2" s="39"/>
      <c r="AP2" s="39"/>
      <c r="AQ2" s="39"/>
      <c r="AR2" s="39"/>
      <c r="AS2" s="39"/>
      <c r="AT2" s="39"/>
      <c r="AU2" s="39"/>
      <c r="AV2" s="39"/>
      <c r="AW2" s="39"/>
      <c r="AX2" s="39"/>
      <c r="AY2" s="39"/>
      <c r="AZ2" s="39"/>
      <c r="BA2" s="39"/>
      <c r="BB2" s="39"/>
      <c r="BC2" s="39"/>
      <c r="BD2" s="39"/>
      <c r="BE2" s="39"/>
      <c r="BF2" s="39"/>
    </row>
    <row r="3" spans="1:59" s="36" customFormat="1" ht="12.75" x14ac:dyDescent="0.2">
      <c r="AM3" s="37"/>
      <c r="AN3" s="37"/>
      <c r="AO3" s="37"/>
      <c r="AP3" s="37"/>
      <c r="AQ3" s="37"/>
      <c r="AR3" s="37"/>
      <c r="AS3" s="37"/>
      <c r="AT3" s="37"/>
      <c r="AU3" s="37"/>
      <c r="AV3" s="37"/>
      <c r="AW3" s="37"/>
      <c r="AX3" s="37"/>
      <c r="AY3" s="37"/>
      <c r="AZ3" s="37"/>
      <c r="BA3" s="37"/>
      <c r="BB3" s="37"/>
      <c r="BC3" s="37"/>
      <c r="BD3" s="37"/>
      <c r="BE3" s="37"/>
      <c r="BF3" s="37"/>
    </row>
    <row r="4" spans="1:59" s="36" customFormat="1" ht="12.75" x14ac:dyDescent="0.2">
      <c r="AM4" s="37"/>
      <c r="AN4" s="37"/>
      <c r="AO4" s="37"/>
      <c r="AP4" s="37"/>
      <c r="AQ4" s="37"/>
      <c r="AR4" s="37"/>
      <c r="AS4" s="37"/>
      <c r="AT4" s="37"/>
      <c r="AU4" s="37"/>
      <c r="AV4" s="37"/>
      <c r="AW4" s="37"/>
      <c r="AX4" s="37"/>
      <c r="AY4" s="37"/>
      <c r="AZ4" s="37"/>
      <c r="BA4" s="37"/>
      <c r="BB4" s="37"/>
      <c r="BC4" s="37"/>
      <c r="BD4" s="37"/>
      <c r="BE4" s="37"/>
      <c r="BF4" s="37"/>
    </row>
    <row r="5" spans="1:59" ht="12.75" x14ac:dyDescent="0.2">
      <c r="A5" s="3" t="s">
        <v>11</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9" ht="3" customHeight="1" x14ac:dyDescent="0.2"/>
    <row r="7" spans="1:59" s="2" customFormat="1" x14ac:dyDescent="0.2">
      <c r="A7" s="11"/>
      <c r="B7" s="12">
        <v>1966</v>
      </c>
      <c r="C7" s="12">
        <v>1967</v>
      </c>
      <c r="D7" s="12">
        <v>1968</v>
      </c>
      <c r="E7" s="12">
        <v>1969</v>
      </c>
      <c r="F7" s="12">
        <v>1970</v>
      </c>
      <c r="G7" s="12">
        <v>1971</v>
      </c>
      <c r="H7" s="12">
        <v>1972</v>
      </c>
      <c r="I7" s="12">
        <v>1973</v>
      </c>
      <c r="J7" s="12">
        <v>1974</v>
      </c>
      <c r="K7" s="12">
        <v>1975</v>
      </c>
      <c r="L7" s="12">
        <v>1976</v>
      </c>
      <c r="M7" s="12">
        <v>1977</v>
      </c>
      <c r="N7" s="12">
        <v>1978</v>
      </c>
      <c r="O7" s="12">
        <v>1979</v>
      </c>
      <c r="P7" s="12">
        <v>1980</v>
      </c>
      <c r="Q7" s="12">
        <v>1981</v>
      </c>
      <c r="R7" s="12">
        <v>1982</v>
      </c>
      <c r="S7" s="12">
        <v>1983</v>
      </c>
      <c r="T7" s="12">
        <v>1984</v>
      </c>
      <c r="U7" s="12">
        <v>1985</v>
      </c>
      <c r="V7" s="12">
        <v>1986</v>
      </c>
      <c r="W7" s="12">
        <v>1987</v>
      </c>
      <c r="X7" s="12">
        <v>1988</v>
      </c>
      <c r="Y7" s="12">
        <v>1989</v>
      </c>
      <c r="Z7" s="12">
        <v>1990</v>
      </c>
      <c r="AA7" s="12">
        <v>1991</v>
      </c>
      <c r="AB7" s="12">
        <v>1992</v>
      </c>
      <c r="AC7" s="12">
        <v>1993</v>
      </c>
      <c r="AD7" s="12">
        <v>1994</v>
      </c>
      <c r="AE7" s="12">
        <v>1995</v>
      </c>
      <c r="AF7" s="83">
        <v>1996</v>
      </c>
      <c r="AG7" s="83">
        <v>1997</v>
      </c>
      <c r="AH7" s="83">
        <v>1998</v>
      </c>
      <c r="AI7" s="83">
        <v>1999</v>
      </c>
      <c r="AJ7" s="83">
        <v>2000</v>
      </c>
      <c r="AK7" s="83">
        <v>2001</v>
      </c>
      <c r="AL7" s="83">
        <v>2002</v>
      </c>
      <c r="AM7" s="83">
        <v>2003</v>
      </c>
      <c r="AN7" s="83">
        <v>2004</v>
      </c>
      <c r="AO7" s="83">
        <v>2005</v>
      </c>
      <c r="AP7" s="83">
        <v>2006</v>
      </c>
      <c r="AQ7" s="83">
        <v>2007</v>
      </c>
      <c r="AR7" s="83">
        <v>2008</v>
      </c>
      <c r="AS7" s="83">
        <v>2009</v>
      </c>
      <c r="AT7" s="83">
        <v>2010</v>
      </c>
      <c r="AU7" s="83">
        <v>2011</v>
      </c>
      <c r="AV7" s="83">
        <v>2012</v>
      </c>
      <c r="AW7" s="83">
        <v>2013</v>
      </c>
      <c r="AX7" s="83">
        <v>2014</v>
      </c>
      <c r="AY7" s="83">
        <v>2015</v>
      </c>
      <c r="AZ7" s="83">
        <v>2016</v>
      </c>
      <c r="BA7" s="83">
        <v>2017</v>
      </c>
      <c r="BB7" s="83">
        <v>2018</v>
      </c>
      <c r="BC7" s="83">
        <v>2019</v>
      </c>
      <c r="BD7" s="83">
        <v>2020</v>
      </c>
      <c r="BE7" s="83">
        <v>2021</v>
      </c>
      <c r="BF7" s="83">
        <v>2022</v>
      </c>
      <c r="BG7" s="83">
        <v>2023</v>
      </c>
    </row>
    <row r="8" spans="1:59" x14ac:dyDescent="0.2">
      <c r="A8" s="13" t="s">
        <v>72</v>
      </c>
      <c r="B8" s="24">
        <v>21911664</v>
      </c>
      <c r="C8" s="24">
        <v>20066356</v>
      </c>
      <c r="D8" s="24">
        <v>19271896</v>
      </c>
      <c r="E8" s="24">
        <v>17968172</v>
      </c>
      <c r="F8" s="24">
        <v>18166206</v>
      </c>
      <c r="G8" s="24">
        <v>17492467</v>
      </c>
      <c r="H8" s="24">
        <v>18196735</v>
      </c>
      <c r="I8" s="24">
        <v>17775071</v>
      </c>
      <c r="J8" s="24">
        <v>18358414</v>
      </c>
      <c r="K8" s="24">
        <v>18390913</v>
      </c>
      <c r="L8" s="24">
        <v>18350318</v>
      </c>
      <c r="M8" s="24">
        <v>17758345</v>
      </c>
      <c r="N8" s="24">
        <v>18887505</v>
      </c>
      <c r="O8" s="24">
        <v>18863358</v>
      </c>
      <c r="P8" s="24">
        <v>18331852</v>
      </c>
      <c r="Q8" s="24">
        <v>21032621</v>
      </c>
      <c r="R8" s="24">
        <v>23249386</v>
      </c>
      <c r="S8" s="24">
        <v>23369900</v>
      </c>
      <c r="T8" s="24">
        <v>22499245</v>
      </c>
      <c r="U8" s="24">
        <v>20815850</v>
      </c>
      <c r="V8" s="24">
        <v>20335022</v>
      </c>
      <c r="W8" s="24">
        <v>17023667.054198612</v>
      </c>
      <c r="X8" s="24">
        <v>15109520.424777312</v>
      </c>
      <c r="Y8" s="24">
        <v>14847195.548943788</v>
      </c>
      <c r="Z8" s="24">
        <v>14905719.079721477</v>
      </c>
      <c r="AA8" s="24">
        <v>14062985.517750414</v>
      </c>
      <c r="AB8" s="24">
        <v>13724983</v>
      </c>
      <c r="AC8" s="24">
        <v>15757406</v>
      </c>
      <c r="AD8" s="24">
        <v>14609116</v>
      </c>
      <c r="AE8" s="24">
        <v>15480249</v>
      </c>
      <c r="AF8" s="86">
        <v>16451686</v>
      </c>
      <c r="AG8" s="86">
        <v>17725886</v>
      </c>
      <c r="AH8" s="86">
        <v>20856788</v>
      </c>
      <c r="AI8" s="86">
        <v>18401197</v>
      </c>
      <c r="AJ8" s="86">
        <v>19052843</v>
      </c>
      <c r="AK8" s="86">
        <v>22871223</v>
      </c>
      <c r="AL8" s="86">
        <v>22556274</v>
      </c>
      <c r="AM8" s="86">
        <v>20639319</v>
      </c>
      <c r="AN8" s="86">
        <v>23488235</v>
      </c>
      <c r="AO8" s="86">
        <v>20774678</v>
      </c>
      <c r="AP8" s="86">
        <v>22111532</v>
      </c>
      <c r="AQ8" s="86">
        <v>20924021</v>
      </c>
      <c r="AR8" s="86">
        <v>22103315</v>
      </c>
      <c r="AS8" s="86">
        <v>23780457</v>
      </c>
      <c r="AT8" s="86">
        <v>24859981</v>
      </c>
      <c r="AU8" s="86">
        <v>25726850</v>
      </c>
      <c r="AV8" s="86">
        <v>24091568</v>
      </c>
      <c r="AW8" s="86">
        <v>23463970</v>
      </c>
      <c r="AX8" s="86">
        <v>25055757</v>
      </c>
      <c r="AY8" s="86">
        <v>24683781</v>
      </c>
      <c r="AZ8" s="86">
        <v>25689780</v>
      </c>
      <c r="BA8" s="86">
        <v>24743673</v>
      </c>
      <c r="BB8" s="86">
        <v>24290997</v>
      </c>
      <c r="BC8" s="86">
        <v>25612141</v>
      </c>
      <c r="BD8" s="86">
        <v>7772621</v>
      </c>
      <c r="BE8" s="86">
        <v>11341702</v>
      </c>
      <c r="BF8" s="86">
        <v>18175293</v>
      </c>
      <c r="BG8" s="86">
        <v>21863392</v>
      </c>
    </row>
    <row r="9" spans="1:59" x14ac:dyDescent="0.2">
      <c r="A9" s="13" t="s">
        <v>73</v>
      </c>
      <c r="B9" s="24">
        <v>8187668</v>
      </c>
      <c r="C9" s="24">
        <v>7533834</v>
      </c>
      <c r="D9" s="24">
        <v>7211505</v>
      </c>
      <c r="E9" s="24">
        <v>6401716</v>
      </c>
      <c r="F9" s="24">
        <v>6579236</v>
      </c>
      <c r="G9" s="24">
        <v>6240679</v>
      </c>
      <c r="H9" s="24">
        <v>6716883</v>
      </c>
      <c r="I9" s="24">
        <v>6415802</v>
      </c>
      <c r="J9" s="24">
        <v>6472175</v>
      </c>
      <c r="K9" s="24">
        <v>6461987</v>
      </c>
      <c r="L9" s="24">
        <v>6091649</v>
      </c>
      <c r="M9" s="24">
        <v>5749328</v>
      </c>
      <c r="N9" s="24">
        <v>6245681</v>
      </c>
      <c r="O9" s="24">
        <v>6258341</v>
      </c>
      <c r="P9" s="24">
        <v>5856137</v>
      </c>
      <c r="Q9" s="24">
        <v>6474970</v>
      </c>
      <c r="R9" s="24">
        <v>7525325</v>
      </c>
      <c r="S9" s="24">
        <v>7378606</v>
      </c>
      <c r="T9" s="24">
        <v>7013714</v>
      </c>
      <c r="U9" s="24">
        <v>6201572</v>
      </c>
      <c r="V9" s="24">
        <v>6064364</v>
      </c>
      <c r="W9" s="24">
        <v>4682522.9774728352</v>
      </c>
      <c r="X9" s="24">
        <v>4140233.3856346756</v>
      </c>
      <c r="Y9" s="24">
        <v>4000194.5381035348</v>
      </c>
      <c r="Z9" s="24">
        <v>3940739.8955452912</v>
      </c>
      <c r="AA9" s="24">
        <v>3799653.7278921967</v>
      </c>
      <c r="AB9" s="24">
        <v>3729608</v>
      </c>
      <c r="AC9" s="24">
        <v>4627667</v>
      </c>
      <c r="AD9" s="24">
        <v>4199413</v>
      </c>
      <c r="AE9" s="24">
        <v>4520782</v>
      </c>
      <c r="AF9" s="86">
        <v>4567110</v>
      </c>
      <c r="AG9" s="86">
        <v>4894376</v>
      </c>
      <c r="AH9" s="86">
        <v>5743218</v>
      </c>
      <c r="AI9" s="86">
        <v>4866624</v>
      </c>
      <c r="AJ9" s="86">
        <v>5250063</v>
      </c>
      <c r="AK9" s="86">
        <v>6076514</v>
      </c>
      <c r="AL9" s="86">
        <v>5774396</v>
      </c>
      <c r="AM9" s="86">
        <v>5451911</v>
      </c>
      <c r="AN9" s="86">
        <v>6373509</v>
      </c>
      <c r="AO9" s="86">
        <v>5585113</v>
      </c>
      <c r="AP9" s="86">
        <v>6361740</v>
      </c>
      <c r="AQ9" s="86">
        <v>5915479</v>
      </c>
      <c r="AR9" s="86">
        <v>6318966</v>
      </c>
      <c r="AS9" s="86">
        <v>6433510</v>
      </c>
      <c r="AT9" s="86">
        <v>6557451</v>
      </c>
      <c r="AU9" s="86">
        <v>6952917</v>
      </c>
      <c r="AV9" s="86">
        <v>6402001</v>
      </c>
      <c r="AW9" s="86">
        <v>6319861</v>
      </c>
      <c r="AX9" s="86">
        <v>7213467</v>
      </c>
      <c r="AY9" s="86">
        <v>7361581</v>
      </c>
      <c r="AZ9" s="86">
        <v>7703795</v>
      </c>
      <c r="BA9" s="86">
        <v>7504137</v>
      </c>
      <c r="BB9" s="86">
        <v>7171445</v>
      </c>
      <c r="BC9" s="86">
        <v>7645254</v>
      </c>
      <c r="BD9" s="86">
        <v>2312169</v>
      </c>
      <c r="BE9" s="86">
        <v>3328737</v>
      </c>
      <c r="BF9" s="86">
        <v>5257654</v>
      </c>
      <c r="BG9" s="86">
        <v>6196455</v>
      </c>
    </row>
    <row r="10" spans="1:59" x14ac:dyDescent="0.2">
      <c r="A10" s="13" t="s">
        <v>1</v>
      </c>
      <c r="B10" s="24">
        <v>7688431</v>
      </c>
      <c r="C10" s="24">
        <v>7103389</v>
      </c>
      <c r="D10" s="24">
        <v>6953046</v>
      </c>
      <c r="E10" s="24">
        <v>6302060</v>
      </c>
      <c r="F10" s="24">
        <v>6224683</v>
      </c>
      <c r="G10" s="24">
        <v>6040483</v>
      </c>
      <c r="H10" s="24">
        <v>6207522</v>
      </c>
      <c r="I10" s="24">
        <v>5862023</v>
      </c>
      <c r="J10" s="24">
        <v>5949683</v>
      </c>
      <c r="K10" s="24">
        <v>5924296</v>
      </c>
      <c r="L10" s="24">
        <v>5971736</v>
      </c>
      <c r="M10" s="24">
        <v>5559517</v>
      </c>
      <c r="N10" s="24">
        <v>6132955</v>
      </c>
      <c r="O10" s="24">
        <v>6355557</v>
      </c>
      <c r="P10" s="24">
        <v>6228628</v>
      </c>
      <c r="Q10" s="24">
        <v>6711026</v>
      </c>
      <c r="R10" s="24">
        <v>7613644</v>
      </c>
      <c r="S10" s="24">
        <v>7450945</v>
      </c>
      <c r="T10" s="24">
        <v>7257418</v>
      </c>
      <c r="U10" s="24">
        <v>6972557</v>
      </c>
      <c r="V10" s="24">
        <v>6825814</v>
      </c>
      <c r="W10" s="24">
        <v>5393440.7565003028</v>
      </c>
      <c r="X10" s="24">
        <v>4973418.4812996797</v>
      </c>
      <c r="Y10" s="24">
        <v>4778010.0861973194</v>
      </c>
      <c r="Z10" s="24">
        <v>4842249.3838793924</v>
      </c>
      <c r="AA10" s="24">
        <v>4809244.3249188876</v>
      </c>
      <c r="AB10" s="24">
        <v>4683161</v>
      </c>
      <c r="AC10" s="24">
        <v>5485204</v>
      </c>
      <c r="AD10" s="24">
        <v>5214490</v>
      </c>
      <c r="AE10" s="24">
        <v>5366579</v>
      </c>
      <c r="AF10" s="86">
        <v>5544982</v>
      </c>
      <c r="AG10" s="86">
        <v>5962157</v>
      </c>
      <c r="AH10" s="86">
        <v>6947695</v>
      </c>
      <c r="AI10" s="86">
        <v>6088406</v>
      </c>
      <c r="AJ10" s="86">
        <v>6446957</v>
      </c>
      <c r="AK10" s="86">
        <v>7190698</v>
      </c>
      <c r="AL10" s="86">
        <v>6887273</v>
      </c>
      <c r="AM10" s="86">
        <v>6620556</v>
      </c>
      <c r="AN10" s="86">
        <v>7879333</v>
      </c>
      <c r="AO10" s="86">
        <v>7046380</v>
      </c>
      <c r="AP10" s="86">
        <v>8157535</v>
      </c>
      <c r="AQ10" s="86">
        <v>7762921</v>
      </c>
      <c r="AR10" s="86">
        <v>8448940</v>
      </c>
      <c r="AS10" s="86">
        <v>9130352</v>
      </c>
      <c r="AT10" s="86">
        <v>9297689</v>
      </c>
      <c r="AU10" s="86">
        <v>9989216</v>
      </c>
      <c r="AV10" s="86">
        <v>9467327</v>
      </c>
      <c r="AW10" s="86">
        <v>8741513</v>
      </c>
      <c r="AX10" s="86">
        <v>9616712</v>
      </c>
      <c r="AY10" s="86">
        <v>9728590</v>
      </c>
      <c r="AZ10" s="86">
        <v>10118181</v>
      </c>
      <c r="BA10" s="86">
        <v>10094712</v>
      </c>
      <c r="BB10" s="86">
        <v>9515432</v>
      </c>
      <c r="BC10" s="86">
        <v>10280528</v>
      </c>
      <c r="BD10" s="86">
        <v>3269606</v>
      </c>
      <c r="BE10" s="86">
        <v>4922476</v>
      </c>
      <c r="BF10" s="86">
        <v>7713683</v>
      </c>
      <c r="BG10" s="86">
        <v>9623134</v>
      </c>
    </row>
    <row r="11" spans="1:59" x14ac:dyDescent="0.2">
      <c r="A11" s="13" t="s">
        <v>74</v>
      </c>
      <c r="B11" s="24">
        <v>6087855</v>
      </c>
      <c r="C11" s="24">
        <v>5808322</v>
      </c>
      <c r="D11" s="24">
        <v>5458678</v>
      </c>
      <c r="E11" s="24">
        <v>4974797</v>
      </c>
      <c r="F11" s="24">
        <v>5012712</v>
      </c>
      <c r="G11" s="24">
        <v>4764999</v>
      </c>
      <c r="H11" s="24">
        <v>4777991</v>
      </c>
      <c r="I11" s="24">
        <v>4582549</v>
      </c>
      <c r="J11" s="24">
        <v>4630132</v>
      </c>
      <c r="K11" s="24">
        <v>4662413</v>
      </c>
      <c r="L11" s="24">
        <v>4493214</v>
      </c>
      <c r="M11" s="24">
        <v>4455102</v>
      </c>
      <c r="N11" s="24">
        <v>5086111</v>
      </c>
      <c r="O11" s="24">
        <v>5068946</v>
      </c>
      <c r="P11" s="24">
        <v>4722694</v>
      </c>
      <c r="Q11" s="24">
        <v>5510576</v>
      </c>
      <c r="R11" s="24">
        <v>5937640</v>
      </c>
      <c r="S11" s="24">
        <v>6349539</v>
      </c>
      <c r="T11" s="24">
        <v>6133525</v>
      </c>
      <c r="U11" s="24">
        <v>5438720</v>
      </c>
      <c r="V11" s="24">
        <v>5305494</v>
      </c>
      <c r="W11" s="24">
        <v>3975683.0871048034</v>
      </c>
      <c r="X11" s="24">
        <v>3713767.8894346766</v>
      </c>
      <c r="Y11" s="24">
        <v>3500567.3682141528</v>
      </c>
      <c r="Z11" s="24">
        <v>3568872.2389489054</v>
      </c>
      <c r="AA11" s="24">
        <v>3328929.0872842283</v>
      </c>
      <c r="AB11" s="24">
        <v>3178594</v>
      </c>
      <c r="AC11" s="24">
        <v>3656405</v>
      </c>
      <c r="AD11" s="24">
        <v>3575174</v>
      </c>
      <c r="AE11" s="24">
        <v>3877427</v>
      </c>
      <c r="AF11" s="86">
        <v>4201481</v>
      </c>
      <c r="AG11" s="86">
        <v>4494863</v>
      </c>
      <c r="AH11" s="86">
        <v>5179197</v>
      </c>
      <c r="AI11" s="86">
        <v>4465445</v>
      </c>
      <c r="AJ11" s="86">
        <v>4728823</v>
      </c>
      <c r="AK11" s="86">
        <v>5608053</v>
      </c>
      <c r="AL11" s="86">
        <v>5329330</v>
      </c>
      <c r="AM11" s="86">
        <v>4949898</v>
      </c>
      <c r="AN11" s="86">
        <v>5497078</v>
      </c>
      <c r="AO11" s="86">
        <v>4757148</v>
      </c>
      <c r="AP11" s="86">
        <v>5353680</v>
      </c>
      <c r="AQ11" s="86">
        <v>5075902</v>
      </c>
      <c r="AR11" s="86">
        <v>5749058</v>
      </c>
      <c r="AS11" s="86">
        <v>6321390</v>
      </c>
      <c r="AT11" s="86">
        <v>6439092</v>
      </c>
      <c r="AU11" s="86">
        <v>6883603</v>
      </c>
      <c r="AV11" s="86">
        <v>6440367</v>
      </c>
      <c r="AW11" s="86">
        <v>6020532</v>
      </c>
      <c r="AX11" s="86">
        <v>6658664</v>
      </c>
      <c r="AY11" s="86">
        <v>6537764</v>
      </c>
      <c r="AZ11" s="86">
        <v>6797404</v>
      </c>
      <c r="BA11" s="86">
        <v>6743130</v>
      </c>
      <c r="BB11" s="86">
        <v>6442676</v>
      </c>
      <c r="BC11" s="86">
        <v>6997026</v>
      </c>
      <c r="BD11" s="86">
        <v>2130554</v>
      </c>
      <c r="BE11" s="86">
        <v>3082741</v>
      </c>
      <c r="BF11" s="86">
        <v>4914010</v>
      </c>
      <c r="BG11" s="86">
        <v>5826517</v>
      </c>
    </row>
    <row r="12" spans="1:59" x14ac:dyDescent="0.2">
      <c r="A12" s="13" t="s">
        <v>5</v>
      </c>
      <c r="B12" s="24">
        <v>802471</v>
      </c>
      <c r="C12" s="24">
        <v>684054</v>
      </c>
      <c r="D12" s="24">
        <v>650966</v>
      </c>
      <c r="E12" s="24">
        <v>610972</v>
      </c>
      <c r="F12" s="24">
        <v>577409</v>
      </c>
      <c r="G12" s="24">
        <v>537255</v>
      </c>
      <c r="H12" s="24">
        <v>551114</v>
      </c>
      <c r="I12" s="24">
        <v>546624</v>
      </c>
      <c r="J12" s="24">
        <v>561467</v>
      </c>
      <c r="K12" s="24">
        <v>573976</v>
      </c>
      <c r="L12" s="24">
        <v>604610</v>
      </c>
      <c r="M12" s="24">
        <v>594097</v>
      </c>
      <c r="N12" s="24">
        <v>591510</v>
      </c>
      <c r="O12" s="24">
        <v>584795</v>
      </c>
      <c r="P12" s="24">
        <v>2762150</v>
      </c>
      <c r="Q12" s="24">
        <v>606797</v>
      </c>
      <c r="R12" s="24">
        <v>685472</v>
      </c>
      <c r="S12" s="24">
        <v>643000</v>
      </c>
      <c r="T12" s="24">
        <v>529778</v>
      </c>
      <c r="U12" s="24">
        <v>434489</v>
      </c>
      <c r="V12" s="24">
        <v>433264</v>
      </c>
      <c r="W12" s="24">
        <v>358915</v>
      </c>
      <c r="X12" s="24">
        <v>296375</v>
      </c>
      <c r="Y12" s="24">
        <v>298913</v>
      </c>
      <c r="Z12" s="24">
        <v>277999.93731001421</v>
      </c>
      <c r="AA12" s="24">
        <v>268599.02365496295</v>
      </c>
      <c r="AB12" s="24">
        <v>275219</v>
      </c>
      <c r="AC12" s="24">
        <v>330431</v>
      </c>
      <c r="AD12" s="24">
        <v>278164</v>
      </c>
      <c r="AE12" s="24">
        <v>303490</v>
      </c>
      <c r="AF12" s="86">
        <v>302566</v>
      </c>
      <c r="AG12" s="86">
        <v>317708</v>
      </c>
      <c r="AH12" s="86">
        <v>389204</v>
      </c>
      <c r="AI12" s="86">
        <v>322306</v>
      </c>
      <c r="AJ12" s="86">
        <v>323897</v>
      </c>
      <c r="AK12" s="86">
        <v>360441</v>
      </c>
      <c r="AL12" s="86">
        <v>353588</v>
      </c>
      <c r="AM12" s="86">
        <v>326957</v>
      </c>
      <c r="AN12" s="86">
        <v>430824</v>
      </c>
      <c r="AO12" s="86">
        <v>291318</v>
      </c>
      <c r="AP12" s="86">
        <v>298696</v>
      </c>
      <c r="AQ12" s="86">
        <v>300667</v>
      </c>
      <c r="AR12" s="86">
        <v>303924</v>
      </c>
      <c r="AS12" s="86">
        <v>366512</v>
      </c>
      <c r="AT12" s="86">
        <v>392576</v>
      </c>
      <c r="AU12" s="86">
        <v>399455</v>
      </c>
      <c r="AV12" s="86">
        <v>351580</v>
      </c>
      <c r="AW12" s="86">
        <v>335358</v>
      </c>
      <c r="AX12" s="86">
        <v>390089</v>
      </c>
      <c r="AY12" s="86">
        <v>612342</v>
      </c>
      <c r="AZ12" s="86">
        <v>692343</v>
      </c>
      <c r="BA12" s="86">
        <v>691464</v>
      </c>
      <c r="BB12" s="86">
        <v>644300</v>
      </c>
      <c r="BC12" s="86">
        <v>727354</v>
      </c>
      <c r="BD12" s="86">
        <v>203527</v>
      </c>
      <c r="BE12" s="86">
        <v>331451</v>
      </c>
      <c r="BF12" s="86">
        <v>582509</v>
      </c>
      <c r="BG12" s="86">
        <v>752356</v>
      </c>
    </row>
    <row r="13" spans="1:59" x14ac:dyDescent="0.2">
      <c r="A13" s="13" t="s">
        <v>77</v>
      </c>
      <c r="B13" s="24">
        <v>25242422</v>
      </c>
      <c r="C13" s="24">
        <v>22102012</v>
      </c>
      <c r="D13" s="24">
        <v>20893987</v>
      </c>
      <c r="E13" s="24">
        <v>17815181</v>
      </c>
      <c r="F13" s="24">
        <v>17526069</v>
      </c>
      <c r="G13" s="24">
        <v>16380597</v>
      </c>
      <c r="H13" s="24">
        <v>15922919</v>
      </c>
      <c r="I13" s="24">
        <v>14234869</v>
      </c>
      <c r="J13" s="24">
        <v>14767279</v>
      </c>
      <c r="K13" s="24">
        <v>14670258</v>
      </c>
      <c r="L13" s="24">
        <v>13677260</v>
      </c>
      <c r="M13" s="24">
        <v>12930280</v>
      </c>
      <c r="N13" s="24">
        <v>13614031</v>
      </c>
      <c r="O13" s="24">
        <v>13416440</v>
      </c>
      <c r="P13" s="24">
        <v>12700332</v>
      </c>
      <c r="Q13" s="24">
        <v>13627545</v>
      </c>
      <c r="R13" s="24">
        <v>14666824</v>
      </c>
      <c r="S13" s="24">
        <v>14017302</v>
      </c>
      <c r="T13" s="24">
        <v>13289378</v>
      </c>
      <c r="U13" s="24">
        <v>12235397</v>
      </c>
      <c r="V13" s="24">
        <v>12143393</v>
      </c>
      <c r="W13" s="24">
        <v>9694809.2888150699</v>
      </c>
      <c r="X13" s="24">
        <v>8532445.617255358</v>
      </c>
      <c r="Y13" s="24">
        <v>8324213.0205166759</v>
      </c>
      <c r="Z13" s="24">
        <v>8634395.9115108643</v>
      </c>
      <c r="AA13" s="24">
        <v>8186115.5447830893</v>
      </c>
      <c r="AB13" s="24">
        <v>7789970</v>
      </c>
      <c r="AC13" s="24">
        <v>9209712</v>
      </c>
      <c r="AD13" s="24">
        <v>8584116</v>
      </c>
      <c r="AE13" s="24">
        <v>9515808</v>
      </c>
      <c r="AF13" s="86">
        <v>9867986</v>
      </c>
      <c r="AG13" s="86">
        <v>10924805</v>
      </c>
      <c r="AH13" s="86">
        <v>12485289</v>
      </c>
      <c r="AI13" s="86">
        <v>11130650</v>
      </c>
      <c r="AJ13" s="86">
        <v>12380434</v>
      </c>
      <c r="AK13" s="86">
        <v>14568630</v>
      </c>
      <c r="AL13" s="86">
        <v>14110544</v>
      </c>
      <c r="AM13" s="86">
        <v>13125353</v>
      </c>
      <c r="AN13" s="86">
        <v>15028244</v>
      </c>
      <c r="AO13" s="86">
        <v>13360483</v>
      </c>
      <c r="AP13" s="86">
        <v>14534792</v>
      </c>
      <c r="AQ13" s="86">
        <v>13989812</v>
      </c>
      <c r="AR13" s="86">
        <v>14931625</v>
      </c>
      <c r="AS13" s="86">
        <v>15590630</v>
      </c>
      <c r="AT13" s="86">
        <v>15436418</v>
      </c>
      <c r="AU13" s="86">
        <v>16485943</v>
      </c>
      <c r="AV13" s="86">
        <v>15461830</v>
      </c>
      <c r="AW13" s="86">
        <v>14593857</v>
      </c>
      <c r="AX13" s="86">
        <v>15894970</v>
      </c>
      <c r="AY13" s="86">
        <v>15747911</v>
      </c>
      <c r="AZ13" s="86">
        <v>16143272</v>
      </c>
      <c r="BA13" s="86">
        <v>15679330</v>
      </c>
      <c r="BB13" s="86">
        <v>14466371</v>
      </c>
      <c r="BC13" s="86">
        <v>15287255</v>
      </c>
      <c r="BD13" s="86">
        <v>4582006</v>
      </c>
      <c r="BE13" s="86">
        <v>6717125</v>
      </c>
      <c r="BF13" s="86">
        <v>10527023</v>
      </c>
      <c r="BG13" s="86">
        <v>12781061</v>
      </c>
    </row>
    <row r="14" spans="1:59" x14ac:dyDescent="0.2">
      <c r="A14" s="13" t="s">
        <v>78</v>
      </c>
      <c r="B14" s="24">
        <v>20620152</v>
      </c>
      <c r="C14" s="24">
        <v>18222671</v>
      </c>
      <c r="D14" s="24">
        <v>16518958</v>
      </c>
      <c r="E14" s="24">
        <v>14348075</v>
      </c>
      <c r="F14" s="24">
        <v>14459627</v>
      </c>
      <c r="G14" s="24">
        <v>13968073</v>
      </c>
      <c r="H14" s="24">
        <v>14602693</v>
      </c>
      <c r="I14" s="24">
        <v>13096794</v>
      </c>
      <c r="J14" s="24">
        <v>13203704</v>
      </c>
      <c r="K14" s="24">
        <v>13139027</v>
      </c>
      <c r="L14" s="24">
        <v>11874382</v>
      </c>
      <c r="M14" s="24">
        <v>11064040</v>
      </c>
      <c r="N14" s="24">
        <v>11706468</v>
      </c>
      <c r="O14" s="24">
        <v>11123503</v>
      </c>
      <c r="P14" s="24">
        <v>10646033</v>
      </c>
      <c r="Q14" s="24">
        <v>12089040</v>
      </c>
      <c r="R14" s="24">
        <v>12952923</v>
      </c>
      <c r="S14" s="24">
        <v>12679531</v>
      </c>
      <c r="T14" s="24">
        <v>11705012</v>
      </c>
      <c r="U14" s="24">
        <v>10540667</v>
      </c>
      <c r="V14" s="24">
        <v>10113457</v>
      </c>
      <c r="W14" s="24">
        <v>7852938.7977576777</v>
      </c>
      <c r="X14" s="24">
        <v>6932720.1210697405</v>
      </c>
      <c r="Y14" s="24">
        <v>6713940.9588423958</v>
      </c>
      <c r="Z14" s="24">
        <v>7107396.9231075887</v>
      </c>
      <c r="AA14" s="24">
        <v>6710050.6054241816</v>
      </c>
      <c r="AB14" s="24">
        <v>6747403</v>
      </c>
      <c r="AC14" s="24">
        <v>8601436</v>
      </c>
      <c r="AD14" s="24">
        <v>7463932</v>
      </c>
      <c r="AE14" s="24">
        <v>8071744</v>
      </c>
      <c r="AF14" s="86">
        <v>9105698</v>
      </c>
      <c r="AG14" s="86">
        <v>10884965</v>
      </c>
      <c r="AH14" s="86">
        <v>12739007</v>
      </c>
      <c r="AI14" s="86">
        <v>11291999</v>
      </c>
      <c r="AJ14" s="86">
        <v>12306331</v>
      </c>
      <c r="AK14" s="86">
        <v>13472771</v>
      </c>
      <c r="AL14" s="86">
        <v>13004616</v>
      </c>
      <c r="AM14" s="86">
        <v>12023354</v>
      </c>
      <c r="AN14" s="86">
        <v>13671484</v>
      </c>
      <c r="AO14" s="86">
        <v>12352292</v>
      </c>
      <c r="AP14" s="86">
        <v>13543247</v>
      </c>
      <c r="AQ14" s="86">
        <v>12934255</v>
      </c>
      <c r="AR14" s="86">
        <v>14465630</v>
      </c>
      <c r="AS14" s="86">
        <v>14318224</v>
      </c>
      <c r="AT14" s="86">
        <v>14877792</v>
      </c>
      <c r="AU14" s="86">
        <v>16397133</v>
      </c>
      <c r="AV14" s="86">
        <v>15106957</v>
      </c>
      <c r="AW14" s="86">
        <v>13829289</v>
      </c>
      <c r="AX14" s="86">
        <v>15719872</v>
      </c>
      <c r="AY14" s="86">
        <v>15859461</v>
      </c>
      <c r="AZ14" s="86">
        <v>16542328</v>
      </c>
      <c r="BA14" s="86">
        <v>16275072</v>
      </c>
      <c r="BB14" s="86">
        <v>16025383</v>
      </c>
      <c r="BC14" s="86">
        <v>16280550</v>
      </c>
      <c r="BD14" s="86">
        <v>4893976</v>
      </c>
      <c r="BE14" s="86">
        <v>7272990</v>
      </c>
      <c r="BF14" s="86">
        <v>11285856</v>
      </c>
      <c r="BG14" s="86">
        <v>13795473</v>
      </c>
    </row>
    <row r="15" spans="1:59" x14ac:dyDescent="0.2">
      <c r="A15" s="13" t="s">
        <v>2</v>
      </c>
      <c r="B15" s="24">
        <v>67783512</v>
      </c>
      <c r="C15" s="24">
        <v>62436186</v>
      </c>
      <c r="D15" s="24">
        <v>60571494</v>
      </c>
      <c r="E15" s="24">
        <v>56374416</v>
      </c>
      <c r="F15" s="24">
        <v>57441769</v>
      </c>
      <c r="G15" s="24">
        <v>55909728</v>
      </c>
      <c r="H15" s="24">
        <v>59070947</v>
      </c>
      <c r="I15" s="24">
        <v>57887259</v>
      </c>
      <c r="J15" s="24">
        <v>59317099</v>
      </c>
      <c r="K15" s="24">
        <v>60591338</v>
      </c>
      <c r="L15" s="24">
        <v>60440193</v>
      </c>
      <c r="M15" s="24">
        <v>59214736</v>
      </c>
      <c r="N15" s="24">
        <v>60026987</v>
      </c>
      <c r="O15" s="24">
        <v>60129447</v>
      </c>
      <c r="P15" s="24">
        <v>59685829</v>
      </c>
      <c r="Q15" s="24">
        <v>63347562</v>
      </c>
      <c r="R15" s="24">
        <v>64635663</v>
      </c>
      <c r="S15" s="24">
        <v>63193720</v>
      </c>
      <c r="T15" s="24">
        <v>61634931</v>
      </c>
      <c r="U15" s="24">
        <v>56660402</v>
      </c>
      <c r="V15" s="24">
        <v>52386801</v>
      </c>
      <c r="W15" s="24">
        <v>45166486.040388308</v>
      </c>
      <c r="X15" s="24">
        <v>42928816.041509524</v>
      </c>
      <c r="Y15" s="24">
        <v>41775468.674168997</v>
      </c>
      <c r="Z15" s="24">
        <v>41043132.888003618</v>
      </c>
      <c r="AA15" s="24">
        <v>40548143.264552929</v>
      </c>
      <c r="AB15" s="24">
        <v>40879554</v>
      </c>
      <c r="AC15" s="24">
        <v>44187439</v>
      </c>
      <c r="AD15" s="24">
        <v>42079479</v>
      </c>
      <c r="AE15" s="24">
        <v>41285740</v>
      </c>
      <c r="AF15" s="86">
        <v>43154986</v>
      </c>
      <c r="AG15" s="86">
        <v>45596894</v>
      </c>
      <c r="AH15" s="86">
        <v>48458214.07</v>
      </c>
      <c r="AI15" s="86">
        <v>45425149</v>
      </c>
      <c r="AJ15" s="86">
        <v>50318641</v>
      </c>
      <c r="AK15" s="86">
        <v>55465651</v>
      </c>
      <c r="AL15" s="86">
        <v>55048574</v>
      </c>
      <c r="AM15" s="86">
        <v>53496578.010000005</v>
      </c>
      <c r="AN15" s="86">
        <v>58273942</v>
      </c>
      <c r="AO15" s="86">
        <v>53861974</v>
      </c>
      <c r="AP15" s="86">
        <v>55956323</v>
      </c>
      <c r="AQ15" s="86">
        <v>52145426</v>
      </c>
      <c r="AR15" s="86">
        <v>54921430</v>
      </c>
      <c r="AS15" s="86">
        <v>58311972</v>
      </c>
      <c r="AT15" s="86">
        <v>58373012</v>
      </c>
      <c r="AU15" s="86">
        <v>60294691</v>
      </c>
      <c r="AV15" s="86">
        <v>57603310</v>
      </c>
      <c r="AW15" s="86">
        <v>55518326</v>
      </c>
      <c r="AX15" s="86">
        <v>57269725</v>
      </c>
      <c r="AY15" s="86">
        <v>53867157</v>
      </c>
      <c r="AZ15" s="86">
        <v>55225673</v>
      </c>
      <c r="BA15" s="86">
        <v>54494981</v>
      </c>
      <c r="BB15" s="86">
        <v>51242865</v>
      </c>
      <c r="BC15" s="86">
        <v>54842999</v>
      </c>
      <c r="BD15" s="86">
        <v>17393342</v>
      </c>
      <c r="BE15" s="86">
        <v>24407968</v>
      </c>
      <c r="BF15" s="86">
        <v>38184383</v>
      </c>
      <c r="BG15" s="86">
        <v>43549430</v>
      </c>
    </row>
    <row r="16" spans="1:59" x14ac:dyDescent="0.2">
      <c r="A16" s="13" t="s">
        <v>75</v>
      </c>
      <c r="B16" s="24">
        <v>10197892</v>
      </c>
      <c r="C16" s="24">
        <v>9557141</v>
      </c>
      <c r="D16" s="24">
        <v>9201274</v>
      </c>
      <c r="E16" s="24">
        <v>8145106</v>
      </c>
      <c r="F16" s="24">
        <v>8271057</v>
      </c>
      <c r="G16" s="24">
        <v>7994912</v>
      </c>
      <c r="H16" s="24">
        <v>8241254</v>
      </c>
      <c r="I16" s="24">
        <v>7829294</v>
      </c>
      <c r="J16" s="24">
        <v>7888060</v>
      </c>
      <c r="K16" s="24">
        <v>7735257</v>
      </c>
      <c r="L16" s="24">
        <v>7435380</v>
      </c>
      <c r="M16" s="24">
        <v>6896848</v>
      </c>
      <c r="N16" s="24">
        <v>7391320</v>
      </c>
      <c r="O16" s="24">
        <v>7149345</v>
      </c>
      <c r="P16" s="24">
        <v>7039603</v>
      </c>
      <c r="Q16" s="24">
        <v>7874266</v>
      </c>
      <c r="R16" s="24">
        <v>8226165</v>
      </c>
      <c r="S16" s="24">
        <v>8283684</v>
      </c>
      <c r="T16" s="24">
        <v>7830904</v>
      </c>
      <c r="U16" s="24">
        <v>7335806</v>
      </c>
      <c r="V16" s="24">
        <v>7040412</v>
      </c>
      <c r="W16" s="24">
        <v>5458512.3264999725</v>
      </c>
      <c r="X16" s="24">
        <v>4949650.0079763401</v>
      </c>
      <c r="Y16" s="24">
        <v>4719448.0218500653</v>
      </c>
      <c r="Z16" s="24">
        <v>4855842.783004541</v>
      </c>
      <c r="AA16" s="24">
        <v>4713668.0523876194</v>
      </c>
      <c r="AB16" s="24">
        <v>4529460</v>
      </c>
      <c r="AC16" s="24">
        <v>5522136</v>
      </c>
      <c r="AD16" s="24">
        <v>5021586</v>
      </c>
      <c r="AE16" s="24">
        <v>5336803</v>
      </c>
      <c r="AF16" s="86">
        <v>5685662</v>
      </c>
      <c r="AG16" s="86">
        <v>6124159</v>
      </c>
      <c r="AH16" s="86">
        <v>7456086</v>
      </c>
      <c r="AI16" s="86">
        <v>6682608</v>
      </c>
      <c r="AJ16" s="86">
        <v>7272754</v>
      </c>
      <c r="AK16" s="86">
        <v>8041069</v>
      </c>
      <c r="AL16" s="86">
        <v>7859993</v>
      </c>
      <c r="AM16" s="86">
        <v>7117284</v>
      </c>
      <c r="AN16" s="86">
        <v>8582168</v>
      </c>
      <c r="AO16" s="86">
        <v>7462206</v>
      </c>
      <c r="AP16" s="86">
        <v>8559261</v>
      </c>
      <c r="AQ16" s="86">
        <v>7808913</v>
      </c>
      <c r="AR16" s="86">
        <v>8474687</v>
      </c>
      <c r="AS16" s="86">
        <v>8749527</v>
      </c>
      <c r="AT16" s="86">
        <v>9072648</v>
      </c>
      <c r="AU16" s="86">
        <v>9847059</v>
      </c>
      <c r="AV16" s="86">
        <v>8978594</v>
      </c>
      <c r="AW16" s="86">
        <v>8189737</v>
      </c>
      <c r="AX16" s="86">
        <v>9165823</v>
      </c>
      <c r="AY16" s="86">
        <v>9104734</v>
      </c>
      <c r="AZ16" s="86">
        <v>9163760</v>
      </c>
      <c r="BA16" s="86">
        <v>9069902</v>
      </c>
      <c r="BB16" s="86">
        <v>8780379</v>
      </c>
      <c r="BC16" s="86">
        <v>9251206</v>
      </c>
      <c r="BD16" s="86">
        <v>2884986</v>
      </c>
      <c r="BE16" s="86">
        <v>4336718</v>
      </c>
      <c r="BF16" s="86">
        <v>6539761</v>
      </c>
      <c r="BG16" s="86">
        <v>8112280</v>
      </c>
    </row>
    <row r="17" spans="1:59" x14ac:dyDescent="0.2">
      <c r="A17" s="13" t="s">
        <v>79</v>
      </c>
      <c r="B17" s="24">
        <v>15658134</v>
      </c>
      <c r="C17" s="24">
        <v>13981326</v>
      </c>
      <c r="D17" s="24">
        <v>13501181</v>
      </c>
      <c r="E17" s="24">
        <v>12134273</v>
      </c>
      <c r="F17" s="24">
        <v>12136962</v>
      </c>
      <c r="G17" s="24">
        <v>11540788</v>
      </c>
      <c r="H17" s="24">
        <v>12011803</v>
      </c>
      <c r="I17" s="24">
        <v>11663743</v>
      </c>
      <c r="J17" s="24">
        <v>11979415</v>
      </c>
      <c r="K17" s="24">
        <v>12030846</v>
      </c>
      <c r="L17" s="24">
        <v>11819870</v>
      </c>
      <c r="M17" s="24">
        <v>11260362</v>
      </c>
      <c r="N17" s="24">
        <v>12066092</v>
      </c>
      <c r="O17" s="24">
        <v>12366132</v>
      </c>
      <c r="P17" s="24">
        <v>11793396</v>
      </c>
      <c r="Q17" s="24">
        <v>13111949</v>
      </c>
      <c r="R17" s="24">
        <v>14319895</v>
      </c>
      <c r="S17" s="24">
        <v>14631094</v>
      </c>
      <c r="T17" s="24">
        <v>14035150</v>
      </c>
      <c r="U17" s="24">
        <v>12909562</v>
      </c>
      <c r="V17" s="24">
        <v>12757174</v>
      </c>
      <c r="W17" s="24">
        <v>9700599.5600159876</v>
      </c>
      <c r="X17" s="24">
        <v>8584375.1849155147</v>
      </c>
      <c r="Y17" s="24">
        <v>8129358.9330969378</v>
      </c>
      <c r="Z17" s="24">
        <v>8352903.6143965032</v>
      </c>
      <c r="AA17" s="24">
        <v>7984261.2825160958</v>
      </c>
      <c r="AB17" s="24">
        <v>7938122</v>
      </c>
      <c r="AC17" s="24">
        <v>9240962</v>
      </c>
      <c r="AD17" s="24">
        <v>8694022</v>
      </c>
      <c r="AE17" s="24">
        <v>9467895</v>
      </c>
      <c r="AF17" s="86">
        <v>9955457</v>
      </c>
      <c r="AG17" s="86">
        <v>10930364</v>
      </c>
      <c r="AH17" s="86">
        <v>13195496</v>
      </c>
      <c r="AI17" s="86">
        <v>11877843</v>
      </c>
      <c r="AJ17" s="86">
        <v>12914567</v>
      </c>
      <c r="AK17" s="86">
        <v>14526908</v>
      </c>
      <c r="AL17" s="86">
        <v>14477454</v>
      </c>
      <c r="AM17" s="86">
        <v>13301210</v>
      </c>
      <c r="AN17" s="86">
        <v>15371759</v>
      </c>
      <c r="AO17" s="86">
        <v>13436276</v>
      </c>
      <c r="AP17" s="86">
        <v>14847542</v>
      </c>
      <c r="AQ17" s="86">
        <v>14110775</v>
      </c>
      <c r="AR17" s="86">
        <v>14743927</v>
      </c>
      <c r="AS17" s="86">
        <v>15755678</v>
      </c>
      <c r="AT17" s="86">
        <v>16445462</v>
      </c>
      <c r="AU17" s="86">
        <v>17197477</v>
      </c>
      <c r="AV17" s="86">
        <v>15963874</v>
      </c>
      <c r="AW17" s="86">
        <v>15180862</v>
      </c>
      <c r="AX17" s="86">
        <v>16620520</v>
      </c>
      <c r="AY17" s="86">
        <v>16772834</v>
      </c>
      <c r="AZ17" s="86">
        <v>17785408</v>
      </c>
      <c r="BA17" s="86">
        <v>17762192</v>
      </c>
      <c r="BB17" s="86">
        <v>17216020</v>
      </c>
      <c r="BC17" s="86">
        <v>18310914</v>
      </c>
      <c r="BD17" s="86">
        <v>5553261</v>
      </c>
      <c r="BE17" s="86">
        <v>8545514</v>
      </c>
      <c r="BF17" s="86">
        <v>13572796</v>
      </c>
      <c r="BG17" s="86">
        <v>16091895</v>
      </c>
    </row>
    <row r="18" spans="1:59" x14ac:dyDescent="0.2">
      <c r="A18" s="13" t="s">
        <v>80</v>
      </c>
      <c r="B18" s="24">
        <v>16554489</v>
      </c>
      <c r="C18" s="24">
        <v>14552618</v>
      </c>
      <c r="D18" s="24">
        <v>14309669</v>
      </c>
      <c r="E18" s="24">
        <v>12781122</v>
      </c>
      <c r="F18" s="24">
        <v>12535359</v>
      </c>
      <c r="G18" s="24">
        <v>11921677</v>
      </c>
      <c r="H18" s="24">
        <v>12666880</v>
      </c>
      <c r="I18" s="24">
        <v>12261396</v>
      </c>
      <c r="J18" s="24">
        <v>12360568</v>
      </c>
      <c r="K18" s="24">
        <v>12969742</v>
      </c>
      <c r="L18" s="24">
        <v>12553988</v>
      </c>
      <c r="M18" s="24">
        <v>12260313</v>
      </c>
      <c r="N18" s="24">
        <v>12873781</v>
      </c>
      <c r="O18" s="24">
        <v>12834767</v>
      </c>
      <c r="P18" s="24">
        <v>12238597</v>
      </c>
      <c r="Q18" s="24">
        <v>13603136</v>
      </c>
      <c r="R18" s="24">
        <v>15010300</v>
      </c>
      <c r="S18" s="24">
        <v>14765400</v>
      </c>
      <c r="T18" s="24">
        <v>14217416</v>
      </c>
      <c r="U18" s="24">
        <v>12890007</v>
      </c>
      <c r="V18" s="24">
        <v>12469074</v>
      </c>
      <c r="W18" s="24">
        <v>9702705.6768654361</v>
      </c>
      <c r="X18" s="24">
        <v>8605398.3975311965</v>
      </c>
      <c r="Y18" s="24">
        <v>8337020.4508722266</v>
      </c>
      <c r="Z18" s="24">
        <v>8581100.4262775257</v>
      </c>
      <c r="AA18" s="24">
        <v>8201309.8477978567</v>
      </c>
      <c r="AB18" s="24">
        <v>7987061</v>
      </c>
      <c r="AC18" s="24">
        <v>9393135</v>
      </c>
      <c r="AD18" s="24">
        <v>8851653</v>
      </c>
      <c r="AE18" s="24">
        <v>9506529</v>
      </c>
      <c r="AF18" s="86">
        <v>9806143</v>
      </c>
      <c r="AG18" s="86">
        <v>10891682</v>
      </c>
      <c r="AH18" s="86">
        <v>13106772</v>
      </c>
      <c r="AI18" s="86">
        <v>11977128</v>
      </c>
      <c r="AJ18" s="86">
        <v>12594620</v>
      </c>
      <c r="AK18" s="86">
        <v>14294267</v>
      </c>
      <c r="AL18" s="86">
        <v>14562970</v>
      </c>
      <c r="AM18" s="86">
        <v>13395420</v>
      </c>
      <c r="AN18" s="86">
        <v>15402957</v>
      </c>
      <c r="AO18" s="86">
        <v>13853151</v>
      </c>
      <c r="AP18" s="86">
        <v>14572927</v>
      </c>
      <c r="AQ18" s="86">
        <v>14182116</v>
      </c>
      <c r="AR18" s="86">
        <v>15045279</v>
      </c>
      <c r="AS18" s="86">
        <v>16374797</v>
      </c>
      <c r="AT18" s="86">
        <v>17062300</v>
      </c>
      <c r="AU18" s="86">
        <v>17762011</v>
      </c>
      <c r="AV18" s="86">
        <v>16405884</v>
      </c>
      <c r="AW18" s="86">
        <v>15751870</v>
      </c>
      <c r="AX18" s="86">
        <v>17146185</v>
      </c>
      <c r="AY18" s="86">
        <v>16952331</v>
      </c>
      <c r="AZ18" s="86">
        <v>17677186</v>
      </c>
      <c r="BA18" s="86">
        <v>17228601</v>
      </c>
      <c r="BB18" s="86">
        <v>16849075</v>
      </c>
      <c r="BC18" s="86">
        <v>17617415</v>
      </c>
      <c r="BD18" s="86">
        <v>5267285</v>
      </c>
      <c r="BE18" s="86">
        <v>7821653</v>
      </c>
      <c r="BF18" s="86">
        <v>13053452</v>
      </c>
      <c r="BG18" s="86">
        <v>15379837</v>
      </c>
    </row>
    <row r="19" spans="1:59" x14ac:dyDescent="0.2">
      <c r="A19" s="13" t="s">
        <v>3</v>
      </c>
      <c r="B19" s="24">
        <v>9542414</v>
      </c>
      <c r="C19" s="24">
        <v>8678199</v>
      </c>
      <c r="D19" s="24">
        <v>8463400</v>
      </c>
      <c r="E19" s="24">
        <v>7482683</v>
      </c>
      <c r="F19" s="24">
        <v>7303411</v>
      </c>
      <c r="G19" s="24">
        <v>6846084</v>
      </c>
      <c r="H19" s="24">
        <v>7141677</v>
      </c>
      <c r="I19" s="24">
        <v>6682503</v>
      </c>
      <c r="J19" s="24">
        <v>6710409</v>
      </c>
      <c r="K19" s="24">
        <v>6803584</v>
      </c>
      <c r="L19" s="24">
        <v>6855685</v>
      </c>
      <c r="M19" s="24">
        <v>6533666</v>
      </c>
      <c r="N19" s="24">
        <v>7065243</v>
      </c>
      <c r="O19" s="24">
        <v>7282944</v>
      </c>
      <c r="P19" s="24">
        <v>7051387</v>
      </c>
      <c r="Q19" s="24">
        <v>7840056</v>
      </c>
      <c r="R19" s="24">
        <v>8611380</v>
      </c>
      <c r="S19" s="24">
        <v>8470159</v>
      </c>
      <c r="T19" s="24">
        <v>8058808</v>
      </c>
      <c r="U19" s="24">
        <v>7449205</v>
      </c>
      <c r="V19" s="24">
        <v>7412422</v>
      </c>
      <c r="W19" s="24">
        <v>6040064.0999102341</v>
      </c>
      <c r="X19" s="24">
        <v>5452731.0106766922</v>
      </c>
      <c r="Y19" s="24">
        <v>5258201.7133826632</v>
      </c>
      <c r="Z19" s="24">
        <v>5244994.9646951063</v>
      </c>
      <c r="AA19" s="24">
        <v>5052074.9531472595</v>
      </c>
      <c r="AB19" s="24">
        <v>4704549</v>
      </c>
      <c r="AC19" s="24">
        <v>5491125</v>
      </c>
      <c r="AD19" s="24">
        <v>5028126</v>
      </c>
      <c r="AE19" s="24">
        <v>5435056</v>
      </c>
      <c r="AF19" s="86">
        <v>6053964</v>
      </c>
      <c r="AG19" s="86">
        <v>7071186</v>
      </c>
      <c r="AH19" s="86">
        <v>8412321</v>
      </c>
      <c r="AI19" s="86">
        <v>7439098</v>
      </c>
      <c r="AJ19" s="86">
        <v>7743845</v>
      </c>
      <c r="AK19" s="86">
        <v>9119517</v>
      </c>
      <c r="AL19" s="86">
        <v>8882724</v>
      </c>
      <c r="AM19" s="86">
        <v>8323382</v>
      </c>
      <c r="AN19" s="86">
        <v>9503878</v>
      </c>
      <c r="AO19" s="86">
        <v>8372725</v>
      </c>
      <c r="AP19" s="86">
        <v>9322313</v>
      </c>
      <c r="AQ19" s="86">
        <v>8987857</v>
      </c>
      <c r="AR19" s="86">
        <v>9596336</v>
      </c>
      <c r="AS19" s="86">
        <v>10211397</v>
      </c>
      <c r="AT19" s="86">
        <v>10882578</v>
      </c>
      <c r="AU19" s="86">
        <v>11582508</v>
      </c>
      <c r="AV19" s="86">
        <v>10700620</v>
      </c>
      <c r="AW19" s="86">
        <v>10009135</v>
      </c>
      <c r="AX19" s="86">
        <v>11129660</v>
      </c>
      <c r="AY19" s="86">
        <v>11323499</v>
      </c>
      <c r="AZ19" s="86">
        <v>11712581</v>
      </c>
      <c r="BA19" s="86">
        <v>11690694</v>
      </c>
      <c r="BB19" s="86">
        <v>11253390</v>
      </c>
      <c r="BC19" s="86">
        <v>12038235</v>
      </c>
      <c r="BD19" s="86">
        <v>3845321</v>
      </c>
      <c r="BE19" s="86">
        <v>5597691</v>
      </c>
      <c r="BF19" s="86">
        <v>8943418</v>
      </c>
      <c r="BG19" s="86">
        <v>10768605</v>
      </c>
    </row>
    <row r="20" spans="1:59" x14ac:dyDescent="0.2">
      <c r="A20" s="13" t="s">
        <v>4</v>
      </c>
      <c r="B20" s="24">
        <v>23897861</v>
      </c>
      <c r="C20" s="24">
        <v>20725319</v>
      </c>
      <c r="D20" s="24">
        <v>20232287</v>
      </c>
      <c r="E20" s="24">
        <v>18537872</v>
      </c>
      <c r="F20" s="24">
        <v>18190199</v>
      </c>
      <c r="G20" s="24">
        <v>17343424</v>
      </c>
      <c r="H20" s="24">
        <v>18295225</v>
      </c>
      <c r="I20" s="24">
        <v>17120223</v>
      </c>
      <c r="J20" s="24">
        <v>17199767</v>
      </c>
      <c r="K20" s="24">
        <v>17717448</v>
      </c>
      <c r="L20" s="24">
        <v>17125804</v>
      </c>
      <c r="M20" s="24">
        <v>15976060</v>
      </c>
      <c r="N20" s="24">
        <v>16850547</v>
      </c>
      <c r="O20" s="24">
        <v>16664145</v>
      </c>
      <c r="P20" s="24">
        <v>16369971</v>
      </c>
      <c r="Q20" s="24">
        <v>17397245</v>
      </c>
      <c r="R20" s="24">
        <v>18498289</v>
      </c>
      <c r="S20" s="24">
        <v>17633033</v>
      </c>
      <c r="T20" s="24">
        <v>16664198</v>
      </c>
      <c r="U20" s="24">
        <v>15197022</v>
      </c>
      <c r="V20" s="24">
        <v>14841859</v>
      </c>
      <c r="W20" s="24">
        <v>11893374.127037575</v>
      </c>
      <c r="X20" s="24">
        <v>10529787.416166512</v>
      </c>
      <c r="Y20" s="24">
        <v>10231150.353961937</v>
      </c>
      <c r="Z20" s="24">
        <v>10569153.953599196</v>
      </c>
      <c r="AA20" s="24">
        <v>9833053.7678902987</v>
      </c>
      <c r="AB20" s="24">
        <v>9827371</v>
      </c>
      <c r="AC20" s="24">
        <v>11220676</v>
      </c>
      <c r="AD20" s="24">
        <v>10819524</v>
      </c>
      <c r="AE20" s="24">
        <v>12067373</v>
      </c>
      <c r="AF20" s="86">
        <v>12042860</v>
      </c>
      <c r="AG20" s="86">
        <v>13439990</v>
      </c>
      <c r="AH20" s="86">
        <v>15633336</v>
      </c>
      <c r="AI20" s="86">
        <v>13639713</v>
      </c>
      <c r="AJ20" s="86">
        <v>14423741</v>
      </c>
      <c r="AK20" s="86">
        <v>15858593</v>
      </c>
      <c r="AL20" s="86">
        <v>15561898</v>
      </c>
      <c r="AM20" s="86">
        <v>14686050</v>
      </c>
      <c r="AN20" s="86">
        <v>16341905</v>
      </c>
      <c r="AO20" s="86">
        <v>14477221</v>
      </c>
      <c r="AP20" s="86">
        <v>15142040</v>
      </c>
      <c r="AQ20" s="86">
        <v>14346001</v>
      </c>
      <c r="AR20" s="86">
        <v>15205360</v>
      </c>
      <c r="AS20" s="86">
        <v>16279380</v>
      </c>
      <c r="AT20" s="86">
        <v>17404104</v>
      </c>
      <c r="AU20" s="86">
        <v>17680178</v>
      </c>
      <c r="AV20" s="86">
        <v>16610105</v>
      </c>
      <c r="AW20" s="86">
        <v>15786302</v>
      </c>
      <c r="AX20" s="86">
        <v>17197359</v>
      </c>
      <c r="AY20" s="86">
        <v>16806733</v>
      </c>
      <c r="AZ20" s="86">
        <v>17952861</v>
      </c>
      <c r="BA20" s="86">
        <v>17435236</v>
      </c>
      <c r="BB20" s="86">
        <v>17314600</v>
      </c>
      <c r="BC20" s="86">
        <v>18332767</v>
      </c>
      <c r="BD20" s="86">
        <v>5155059</v>
      </c>
      <c r="BE20" s="86">
        <v>7805172</v>
      </c>
      <c r="BF20" s="86">
        <v>13335336</v>
      </c>
      <c r="BG20" s="86">
        <v>15650243</v>
      </c>
    </row>
    <row r="21" spans="1:59" s="2" customFormat="1" x14ac:dyDescent="0.2">
      <c r="A21" s="9" t="s">
        <v>0</v>
      </c>
      <c r="B21" s="25">
        <v>234174965</v>
      </c>
      <c r="C21" s="25">
        <v>211451427</v>
      </c>
      <c r="D21" s="25">
        <v>203238341</v>
      </c>
      <c r="E21" s="25">
        <v>183876445</v>
      </c>
      <c r="F21" s="25">
        <v>184424699</v>
      </c>
      <c r="G21" s="25">
        <v>176981166</v>
      </c>
      <c r="H21" s="25">
        <v>184403643</v>
      </c>
      <c r="I21" s="25">
        <v>175958150</v>
      </c>
      <c r="J21" s="25">
        <v>179398172</v>
      </c>
      <c r="K21" s="25">
        <v>181671085</v>
      </c>
      <c r="L21" s="25">
        <v>177294089</v>
      </c>
      <c r="M21" s="25">
        <v>170252694</v>
      </c>
      <c r="N21" s="25">
        <v>178538231</v>
      </c>
      <c r="O21" s="25">
        <v>178097720</v>
      </c>
      <c r="P21" s="25">
        <v>175426609</v>
      </c>
      <c r="Q21" s="25">
        <v>189226789</v>
      </c>
      <c r="R21" s="25">
        <v>201932906</v>
      </c>
      <c r="S21" s="25">
        <v>198865913</v>
      </c>
      <c r="T21" s="25">
        <v>190869477</v>
      </c>
      <c r="U21" s="25">
        <v>175081256</v>
      </c>
      <c r="V21" s="25">
        <v>168128550</v>
      </c>
      <c r="W21" s="25">
        <v>136943718.79256684</v>
      </c>
      <c r="X21" s="25">
        <v>124749238.97824723</v>
      </c>
      <c r="Y21" s="25">
        <v>120913682.66815069</v>
      </c>
      <c r="Z21" s="25">
        <v>121924502.00000003</v>
      </c>
      <c r="AA21" s="25">
        <v>117498089.00000003</v>
      </c>
      <c r="AB21" s="25">
        <v>115995055</v>
      </c>
      <c r="AC21" s="25">
        <v>132723734</v>
      </c>
      <c r="AD21" s="25">
        <v>124418795</v>
      </c>
      <c r="AE21" s="25">
        <v>130235475</v>
      </c>
      <c r="AF21" s="87">
        <v>136740581</v>
      </c>
      <c r="AG21" s="87">
        <v>149259035</v>
      </c>
      <c r="AH21" s="87">
        <v>170602623.06999999</v>
      </c>
      <c r="AI21" s="87">
        <v>153608166</v>
      </c>
      <c r="AJ21" s="87">
        <v>165757516</v>
      </c>
      <c r="AK21" s="87">
        <v>187454335</v>
      </c>
      <c r="AL21" s="87">
        <v>184409634</v>
      </c>
      <c r="AM21" s="87">
        <v>173457272.00999999</v>
      </c>
      <c r="AN21" s="87">
        <v>195845316</v>
      </c>
      <c r="AO21" s="87">
        <v>175630965</v>
      </c>
      <c r="AP21" s="87">
        <v>188761628</v>
      </c>
      <c r="AQ21" s="87">
        <v>178484145</v>
      </c>
      <c r="AR21" s="87">
        <v>190308477</v>
      </c>
      <c r="AS21" s="87">
        <v>201623826</v>
      </c>
      <c r="AT21" s="87">
        <v>207101103</v>
      </c>
      <c r="AU21" s="87">
        <v>217199041</v>
      </c>
      <c r="AV21" s="87">
        <v>203584017</v>
      </c>
      <c r="AW21" s="87">
        <v>193740612</v>
      </c>
      <c r="AX21" s="87">
        <v>209078803</v>
      </c>
      <c r="AY21" s="87">
        <v>205358718</v>
      </c>
      <c r="AZ21" s="87">
        <v>213204572</v>
      </c>
      <c r="BA21" s="87">
        <v>209413124</v>
      </c>
      <c r="BB21" s="87">
        <v>201212933</v>
      </c>
      <c r="BC21" s="87">
        <v>213223644</v>
      </c>
      <c r="BD21" s="87">
        <v>65263713</v>
      </c>
      <c r="BE21" s="87">
        <v>95511938</v>
      </c>
      <c r="BF21" s="87">
        <v>152085174</v>
      </c>
      <c r="BG21" s="87">
        <v>180390678</v>
      </c>
    </row>
  </sheetData>
  <phoneticPr fontId="1" type="noConversion"/>
  <hyperlinks>
    <hyperlink ref="A2" location="Sommaire!A1" display="Retour au menu &quot;Exploitation des films&quot;" xr:uid="{00000000-0004-0000-0800-000000000000}"/>
  </hyperlinks>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49</vt:i4>
      </vt:variant>
    </vt:vector>
  </HeadingPairs>
  <TitlesOfParts>
    <vt:vector size="49" baseType="lpstr">
      <vt:lpstr>Sommaire</vt:lpstr>
      <vt:lpstr>Définitions</vt:lpstr>
      <vt:lpstr>Fiche</vt:lpstr>
      <vt:lpstr>établissements</vt:lpstr>
      <vt:lpstr>écrans</vt:lpstr>
      <vt:lpstr>fauteuils</vt:lpstr>
      <vt:lpstr>multiplexes</vt:lpstr>
      <vt:lpstr>séances</vt:lpstr>
      <vt:lpstr>entrées</vt:lpstr>
      <vt:lpstr>recettes</vt:lpstr>
      <vt:lpstr>RME</vt:lpstr>
      <vt:lpstr>indice de fréquentation</vt:lpstr>
      <vt:lpstr>taux d'occupation des fauteuils</vt:lpstr>
      <vt:lpstr>étabAE</vt:lpstr>
      <vt:lpstr>écransAE</vt:lpstr>
      <vt:lpstr>fauteuilsAE</vt:lpstr>
      <vt:lpstr>séances AE</vt:lpstr>
      <vt:lpstr>entréesAE</vt:lpstr>
      <vt:lpstr>recettesAE</vt:lpstr>
      <vt:lpstr>RMEAE</vt:lpstr>
      <vt:lpstr>indice de fréquentationAE</vt:lpstr>
      <vt:lpstr>tmofAE</vt:lpstr>
      <vt:lpstr>étabP</vt:lpstr>
      <vt:lpstr>écransP</vt:lpstr>
      <vt:lpstr>fauteuilsP</vt:lpstr>
      <vt:lpstr>séancesP</vt:lpstr>
      <vt:lpstr>entréesP</vt:lpstr>
      <vt:lpstr>recettesP</vt:lpstr>
      <vt:lpstr>RMEP</vt:lpstr>
      <vt:lpstr>indice de fréquentationP</vt:lpstr>
      <vt:lpstr>tmofP</vt:lpstr>
      <vt:lpstr>étabM</vt:lpstr>
      <vt:lpstr>écransM</vt:lpstr>
      <vt:lpstr>fauteuilsM</vt:lpstr>
      <vt:lpstr>séancesM</vt:lpstr>
      <vt:lpstr>entréesM</vt:lpstr>
      <vt:lpstr>recettesM</vt:lpstr>
      <vt:lpstr>RMEM</vt:lpstr>
      <vt:lpstr>indice de fréquentationM</vt:lpstr>
      <vt:lpstr>tmofM</vt:lpstr>
      <vt:lpstr>étabG</vt:lpstr>
      <vt:lpstr>écransG</vt:lpstr>
      <vt:lpstr>fauteuilsG</vt:lpstr>
      <vt:lpstr>séancesG</vt:lpstr>
      <vt:lpstr>entréesG</vt:lpstr>
      <vt:lpstr>recettesG</vt:lpstr>
      <vt:lpstr>RMEG</vt:lpstr>
      <vt:lpstr>indice de fréquentationG</vt:lpstr>
      <vt:lpstr>tmofG</vt:lpstr>
    </vt:vector>
  </TitlesOfParts>
  <Company>CNC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JARDILLIER</dc:creator>
  <cp:lastModifiedBy>Jardillier Sophie</cp:lastModifiedBy>
  <dcterms:created xsi:type="dcterms:W3CDTF">2012-07-19T08:01:12Z</dcterms:created>
  <dcterms:modified xsi:type="dcterms:W3CDTF">2024-09-20T07:09:07Z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6835534c86044e49b4b21e5ecd9bfa89</vt:lpwstr>
  </property>
</Properties>
</file>