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ThomasChen/Documents/study_in_Stanford/CS229/project/ProjectCode/python_code/"/>
    </mc:Choice>
  </mc:AlternateContent>
  <bookViews>
    <workbookView xWindow="0" yWindow="460" windowWidth="25600" windowHeight="14440" tabRatio="500" activeTab="8"/>
  </bookViews>
  <sheets>
    <sheet name="Apple" sheetId="1" r:id="rId1"/>
    <sheet name="Tesla Motors" sheetId="2" r:id="rId2"/>
    <sheet name="Google" sheetId="3" r:id="rId3"/>
    <sheet name="Microsoft" sheetId="4" r:id="rId4"/>
    <sheet name="Amazon" sheetId="5" r:id="rId5"/>
    <sheet name="Facebook" sheetId="6" r:id="rId6"/>
    <sheet name="Yahoo" sheetId="7" r:id="rId7"/>
    <sheet name="Twitter" sheetId="8" r:id="rId8"/>
    <sheet name="Oracle" sheetId="9" r:id="rId9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8" i="1" l="1"/>
  <c r="G69" i="1"/>
  <c r="G70" i="1"/>
  <c r="H77" i="9"/>
  <c r="G77" i="9"/>
  <c r="H76" i="9"/>
  <c r="G76" i="9"/>
  <c r="J25" i="9"/>
  <c r="H75" i="9"/>
  <c r="I25" i="9"/>
  <c r="G75" i="9"/>
  <c r="H74" i="9"/>
  <c r="G74" i="9"/>
  <c r="J24" i="9"/>
  <c r="H73" i="9"/>
  <c r="I24" i="9"/>
  <c r="G73" i="9"/>
  <c r="H72" i="9"/>
  <c r="G72" i="9"/>
  <c r="J23" i="9"/>
  <c r="H71" i="9"/>
  <c r="I23" i="9"/>
  <c r="G71" i="9"/>
  <c r="H70" i="9"/>
  <c r="G70" i="9"/>
  <c r="J22" i="9"/>
  <c r="H69" i="9"/>
  <c r="I22" i="9"/>
  <c r="G69" i="9"/>
  <c r="H68" i="9"/>
  <c r="G68" i="9"/>
  <c r="J21" i="9"/>
  <c r="H67" i="9"/>
  <c r="I21" i="9"/>
  <c r="G67" i="9"/>
  <c r="H66" i="9"/>
  <c r="G66" i="9"/>
  <c r="J20" i="9"/>
  <c r="H65" i="9"/>
  <c r="I20" i="9"/>
  <c r="G65" i="9"/>
  <c r="H64" i="9"/>
  <c r="G64" i="9"/>
  <c r="J19" i="9"/>
  <c r="H63" i="9"/>
  <c r="I19" i="9"/>
  <c r="G63" i="9"/>
  <c r="H62" i="9"/>
  <c r="G62" i="9"/>
  <c r="J18" i="9"/>
  <c r="I18" i="9"/>
  <c r="J17" i="9"/>
  <c r="H61" i="9"/>
  <c r="I17" i="9"/>
  <c r="G61" i="9"/>
  <c r="H60" i="9"/>
  <c r="G60" i="9"/>
  <c r="J16" i="9"/>
  <c r="H59" i="9"/>
  <c r="I16" i="9"/>
  <c r="G59" i="9"/>
  <c r="H58" i="9"/>
  <c r="G58" i="9"/>
  <c r="J15" i="9"/>
  <c r="H57" i="9"/>
  <c r="I15" i="9"/>
  <c r="G57" i="9"/>
  <c r="H56" i="9"/>
  <c r="G56" i="9"/>
  <c r="J14" i="9"/>
  <c r="H55" i="9"/>
  <c r="I14" i="9"/>
  <c r="G55" i="9"/>
  <c r="H54" i="9"/>
  <c r="G54" i="9"/>
  <c r="J13" i="9"/>
  <c r="H53" i="9"/>
  <c r="I13" i="9"/>
  <c r="G53" i="9"/>
  <c r="H52" i="9"/>
  <c r="G52" i="9"/>
  <c r="J12" i="9"/>
  <c r="H51" i="9"/>
  <c r="I12" i="9"/>
  <c r="G51" i="9"/>
  <c r="H50" i="9"/>
  <c r="G50" i="9"/>
  <c r="J11" i="9"/>
  <c r="H49" i="9"/>
  <c r="I11" i="9"/>
  <c r="G49" i="9"/>
  <c r="H48" i="9"/>
  <c r="G48" i="9"/>
  <c r="J10" i="9"/>
  <c r="H47" i="9"/>
  <c r="I10" i="9"/>
  <c r="G47" i="9"/>
  <c r="H46" i="9"/>
  <c r="G46" i="9"/>
  <c r="J9" i="9"/>
  <c r="H45" i="9"/>
  <c r="I9" i="9"/>
  <c r="G45" i="9"/>
  <c r="H44" i="9"/>
  <c r="G44" i="9"/>
  <c r="J8" i="9"/>
  <c r="H43" i="9"/>
  <c r="I8" i="9"/>
  <c r="G43" i="9"/>
  <c r="H42" i="9"/>
  <c r="G42" i="9"/>
  <c r="J7" i="9"/>
  <c r="H41" i="9"/>
  <c r="I7" i="9"/>
  <c r="G41" i="9"/>
  <c r="H40" i="9"/>
  <c r="G40" i="9"/>
  <c r="J6" i="9"/>
  <c r="H39" i="9"/>
  <c r="I6" i="9"/>
  <c r="G39" i="9"/>
  <c r="H38" i="9"/>
  <c r="G38" i="9"/>
  <c r="J5" i="9"/>
  <c r="I5" i="9"/>
  <c r="H37" i="9"/>
  <c r="G37" i="9"/>
  <c r="J4" i="9"/>
  <c r="H36" i="9"/>
  <c r="I4" i="9"/>
  <c r="G36" i="9"/>
  <c r="H35" i="9"/>
  <c r="G35" i="9"/>
  <c r="J3" i="9"/>
  <c r="H34" i="9"/>
  <c r="I3" i="9"/>
  <c r="G34" i="9"/>
  <c r="H33" i="9"/>
  <c r="G33" i="9"/>
  <c r="J2" i="9"/>
  <c r="H32" i="9"/>
  <c r="I2" i="9"/>
  <c r="G32" i="9"/>
  <c r="H31" i="9"/>
  <c r="G31" i="9"/>
  <c r="H25" i="9"/>
  <c r="H24" i="9"/>
  <c r="H23" i="9"/>
  <c r="H22" i="9"/>
  <c r="H21" i="9"/>
  <c r="H20" i="9"/>
  <c r="H19" i="9"/>
  <c r="H18" i="9"/>
  <c r="H17" i="9"/>
  <c r="H16" i="9"/>
  <c r="H15" i="9"/>
  <c r="H14" i="9"/>
  <c r="H13" i="9"/>
  <c r="H12" i="9"/>
  <c r="H11" i="9"/>
  <c r="H10" i="9"/>
  <c r="H9" i="9"/>
  <c r="H8" i="9"/>
  <c r="H7" i="9"/>
  <c r="H6" i="9"/>
  <c r="H5" i="9"/>
  <c r="H4" i="9"/>
  <c r="H3" i="9"/>
  <c r="H2" i="9"/>
  <c r="H79" i="8"/>
  <c r="G79" i="8"/>
  <c r="H78" i="8"/>
  <c r="G78" i="8"/>
  <c r="H77" i="8"/>
  <c r="G77" i="8"/>
  <c r="H76" i="8"/>
  <c r="G76" i="8"/>
  <c r="H75" i="8"/>
  <c r="G75" i="8"/>
  <c r="H74" i="8"/>
  <c r="G74" i="8"/>
  <c r="H73" i="8"/>
  <c r="G73" i="8"/>
  <c r="H72" i="8"/>
  <c r="G72" i="8"/>
  <c r="H71" i="8"/>
  <c r="G71" i="8"/>
  <c r="H70" i="8"/>
  <c r="G70" i="8"/>
  <c r="H69" i="8"/>
  <c r="G69" i="8"/>
  <c r="H68" i="8"/>
  <c r="G68" i="8"/>
  <c r="H67" i="8"/>
  <c r="G67" i="8"/>
  <c r="H66" i="8"/>
  <c r="G66" i="8"/>
  <c r="H65" i="8"/>
  <c r="G65" i="8"/>
  <c r="H64" i="8"/>
  <c r="G64" i="8"/>
  <c r="H63" i="8"/>
  <c r="G63" i="8"/>
  <c r="H62" i="8"/>
  <c r="G62" i="8"/>
  <c r="H61" i="8"/>
  <c r="G61" i="8"/>
  <c r="H60" i="8"/>
  <c r="G60" i="8"/>
  <c r="H59" i="8"/>
  <c r="G59" i="8"/>
  <c r="H58" i="8"/>
  <c r="G58" i="8"/>
  <c r="H57" i="8"/>
  <c r="G57" i="8"/>
  <c r="H56" i="8"/>
  <c r="G56" i="8"/>
  <c r="H55" i="8"/>
  <c r="G55" i="8"/>
  <c r="H54" i="8"/>
  <c r="G54" i="8"/>
  <c r="J13" i="8"/>
  <c r="I13" i="8"/>
  <c r="G53" i="8"/>
  <c r="H52" i="8"/>
  <c r="G52" i="8"/>
  <c r="J12" i="8"/>
  <c r="H51" i="8"/>
  <c r="I12" i="8"/>
  <c r="G51" i="8"/>
  <c r="H50" i="8"/>
  <c r="G50" i="8"/>
  <c r="J11" i="8"/>
  <c r="I11" i="8"/>
  <c r="H49" i="8"/>
  <c r="G49" i="8"/>
  <c r="J10" i="8"/>
  <c r="H48" i="8"/>
  <c r="I10" i="8"/>
  <c r="G48" i="8"/>
  <c r="H47" i="8"/>
  <c r="G47" i="8"/>
  <c r="J9" i="8"/>
  <c r="H46" i="8"/>
  <c r="I9" i="8"/>
  <c r="G46" i="8"/>
  <c r="H45" i="8"/>
  <c r="G45" i="8"/>
  <c r="J8" i="8"/>
  <c r="H44" i="8"/>
  <c r="I8" i="8"/>
  <c r="G44" i="8"/>
  <c r="H43" i="8"/>
  <c r="G43" i="8"/>
  <c r="J7" i="8"/>
  <c r="H42" i="8"/>
  <c r="I7" i="8"/>
  <c r="G42" i="8"/>
  <c r="H41" i="8"/>
  <c r="G41" i="8"/>
  <c r="J6" i="8"/>
  <c r="H40" i="8"/>
  <c r="I6" i="8"/>
  <c r="G40" i="8"/>
  <c r="H39" i="8"/>
  <c r="G39" i="8"/>
  <c r="J5" i="8"/>
  <c r="H38" i="8"/>
  <c r="I5" i="8"/>
  <c r="G38" i="8"/>
  <c r="H37" i="8"/>
  <c r="G37" i="8"/>
  <c r="J4" i="8"/>
  <c r="H36" i="8"/>
  <c r="I4" i="8"/>
  <c r="G36" i="8"/>
  <c r="H35" i="8"/>
  <c r="G35" i="8"/>
  <c r="J3" i="8"/>
  <c r="H34" i="8"/>
  <c r="I3" i="8"/>
  <c r="G34" i="8"/>
  <c r="H33" i="8"/>
  <c r="G33" i="8"/>
  <c r="J2" i="8"/>
  <c r="H32" i="8"/>
  <c r="I2" i="8"/>
  <c r="G32" i="8"/>
  <c r="H31" i="8"/>
  <c r="G31" i="8"/>
  <c r="H13" i="8"/>
  <c r="H12" i="8"/>
  <c r="H11" i="8"/>
  <c r="H10" i="8"/>
  <c r="H9" i="8"/>
  <c r="H8" i="8"/>
  <c r="H7" i="8"/>
  <c r="H6" i="8"/>
  <c r="H5" i="8"/>
  <c r="H4" i="8"/>
  <c r="H3" i="8"/>
  <c r="H2" i="8"/>
  <c r="J26" i="7"/>
  <c r="H77" i="7"/>
  <c r="I26" i="7"/>
  <c r="G77" i="7"/>
  <c r="H76" i="7"/>
  <c r="G76" i="7"/>
  <c r="J25" i="7"/>
  <c r="H75" i="7"/>
  <c r="I25" i="7"/>
  <c r="G75" i="7"/>
  <c r="H74" i="7"/>
  <c r="G74" i="7"/>
  <c r="J24" i="7"/>
  <c r="H73" i="7"/>
  <c r="I24" i="7"/>
  <c r="G73" i="7"/>
  <c r="H72" i="7"/>
  <c r="G72" i="7"/>
  <c r="J23" i="7"/>
  <c r="H71" i="7"/>
  <c r="I23" i="7"/>
  <c r="G71" i="7"/>
  <c r="J22" i="7"/>
  <c r="H70" i="7"/>
  <c r="I22" i="7"/>
  <c r="G70" i="7"/>
  <c r="H69" i="7"/>
  <c r="G69" i="7"/>
  <c r="J21" i="7"/>
  <c r="H68" i="7"/>
  <c r="I21" i="7"/>
  <c r="G68" i="7"/>
  <c r="H67" i="7"/>
  <c r="G67" i="7"/>
  <c r="J20" i="7"/>
  <c r="H66" i="7"/>
  <c r="I20" i="7"/>
  <c r="G66" i="7"/>
  <c r="H65" i="7"/>
  <c r="G65" i="7"/>
  <c r="J19" i="7"/>
  <c r="H64" i="7"/>
  <c r="I19" i="7"/>
  <c r="G64" i="7"/>
  <c r="H63" i="7"/>
  <c r="G63" i="7"/>
  <c r="J18" i="7"/>
  <c r="H62" i="7"/>
  <c r="I18" i="7"/>
  <c r="G62" i="7"/>
  <c r="H61" i="7"/>
  <c r="G61" i="7"/>
  <c r="J17" i="7"/>
  <c r="H60" i="7"/>
  <c r="I17" i="7"/>
  <c r="G60" i="7"/>
  <c r="H59" i="7"/>
  <c r="G59" i="7"/>
  <c r="J16" i="7"/>
  <c r="H58" i="7"/>
  <c r="I16" i="7"/>
  <c r="G58" i="7"/>
  <c r="H57" i="7"/>
  <c r="G57" i="7"/>
  <c r="J15" i="7"/>
  <c r="I15" i="7"/>
  <c r="J14" i="7"/>
  <c r="H56" i="7"/>
  <c r="I14" i="7"/>
  <c r="G56" i="7"/>
  <c r="H55" i="7"/>
  <c r="G55" i="7"/>
  <c r="J13" i="7"/>
  <c r="H54" i="7"/>
  <c r="I13" i="7"/>
  <c r="G54" i="7"/>
  <c r="H53" i="7"/>
  <c r="G53" i="7"/>
  <c r="J12" i="7"/>
  <c r="H52" i="7"/>
  <c r="I12" i="7"/>
  <c r="G52" i="7"/>
  <c r="H51" i="7"/>
  <c r="G51" i="7"/>
  <c r="J11" i="7"/>
  <c r="H50" i="7"/>
  <c r="I11" i="7"/>
  <c r="G50" i="7"/>
  <c r="H49" i="7"/>
  <c r="G49" i="7"/>
  <c r="J10" i="7"/>
  <c r="H48" i="7"/>
  <c r="I10" i="7"/>
  <c r="G48" i="7"/>
  <c r="H47" i="7"/>
  <c r="G47" i="7"/>
  <c r="J9" i="7"/>
  <c r="H46" i="7"/>
  <c r="I9" i="7"/>
  <c r="G46" i="7"/>
  <c r="H45" i="7"/>
  <c r="G45" i="7"/>
  <c r="J8" i="7"/>
  <c r="H44" i="7"/>
  <c r="I8" i="7"/>
  <c r="G44" i="7"/>
  <c r="H43" i="7"/>
  <c r="G43" i="7"/>
  <c r="J7" i="7"/>
  <c r="H42" i="7"/>
  <c r="I7" i="7"/>
  <c r="G42" i="7"/>
  <c r="H41" i="7"/>
  <c r="G41" i="7"/>
  <c r="J6" i="7"/>
  <c r="H40" i="7"/>
  <c r="I6" i="7"/>
  <c r="G40" i="7"/>
  <c r="H39" i="7"/>
  <c r="G39" i="7"/>
  <c r="J5" i="7"/>
  <c r="H38" i="7"/>
  <c r="I5" i="7"/>
  <c r="G38" i="7"/>
  <c r="H37" i="7"/>
  <c r="G37" i="7"/>
  <c r="J4" i="7"/>
  <c r="H36" i="7"/>
  <c r="I4" i="7"/>
  <c r="G36" i="7"/>
  <c r="H35" i="7"/>
  <c r="G35" i="7"/>
  <c r="J3" i="7"/>
  <c r="H34" i="7"/>
  <c r="I3" i="7"/>
  <c r="G34" i="7"/>
  <c r="H33" i="7"/>
  <c r="G33" i="7"/>
  <c r="J2" i="7"/>
  <c r="H32" i="7"/>
  <c r="I2" i="7"/>
  <c r="G32" i="7"/>
  <c r="H31" i="7"/>
  <c r="G31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H4" i="7"/>
  <c r="H3" i="7"/>
  <c r="H2" i="7"/>
  <c r="H76" i="6"/>
  <c r="G76" i="6"/>
  <c r="H75" i="6"/>
  <c r="G75" i="6"/>
  <c r="H74" i="6"/>
  <c r="G74" i="6"/>
  <c r="H73" i="6"/>
  <c r="G73" i="6"/>
  <c r="H72" i="6"/>
  <c r="G72" i="6"/>
  <c r="H71" i="6"/>
  <c r="G71" i="6"/>
  <c r="H70" i="6"/>
  <c r="G70" i="6"/>
  <c r="H69" i="6"/>
  <c r="G69" i="6"/>
  <c r="H68" i="6"/>
  <c r="G68" i="6"/>
  <c r="H67" i="6"/>
  <c r="G67" i="6"/>
  <c r="H66" i="6"/>
  <c r="G66" i="6"/>
  <c r="H65" i="6"/>
  <c r="G65" i="6"/>
  <c r="H64" i="6"/>
  <c r="G64" i="6"/>
  <c r="H63" i="6"/>
  <c r="G63" i="6"/>
  <c r="J19" i="6"/>
  <c r="H62" i="6"/>
  <c r="I19" i="6"/>
  <c r="G62" i="6"/>
  <c r="H61" i="6"/>
  <c r="G61" i="6"/>
  <c r="J18" i="6"/>
  <c r="I18" i="6"/>
  <c r="H60" i="6"/>
  <c r="G60" i="6"/>
  <c r="J17" i="6"/>
  <c r="H59" i="6"/>
  <c r="I17" i="6"/>
  <c r="G59" i="6"/>
  <c r="H58" i="6"/>
  <c r="G58" i="6"/>
  <c r="J16" i="6"/>
  <c r="H57" i="6"/>
  <c r="I16" i="6"/>
  <c r="G57" i="6"/>
  <c r="J15" i="6"/>
  <c r="I15" i="6"/>
  <c r="H56" i="6"/>
  <c r="G56" i="6"/>
  <c r="J14" i="6"/>
  <c r="H55" i="6"/>
  <c r="I14" i="6"/>
  <c r="G55" i="6"/>
  <c r="H54" i="6"/>
  <c r="G54" i="6"/>
  <c r="J13" i="6"/>
  <c r="H53" i="6"/>
  <c r="I13" i="6"/>
  <c r="G53" i="6"/>
  <c r="H52" i="6"/>
  <c r="G52" i="6"/>
  <c r="J12" i="6"/>
  <c r="H51" i="6"/>
  <c r="I12" i="6"/>
  <c r="G51" i="6"/>
  <c r="H50" i="6"/>
  <c r="G50" i="6"/>
  <c r="J11" i="6"/>
  <c r="H49" i="6"/>
  <c r="I11" i="6"/>
  <c r="G49" i="6"/>
  <c r="H48" i="6"/>
  <c r="G48" i="6"/>
  <c r="J10" i="6"/>
  <c r="H47" i="6"/>
  <c r="I10" i="6"/>
  <c r="G47" i="6"/>
  <c r="H46" i="6"/>
  <c r="G46" i="6"/>
  <c r="J9" i="6"/>
  <c r="H45" i="6"/>
  <c r="I9" i="6"/>
  <c r="G45" i="6"/>
  <c r="H44" i="6"/>
  <c r="G44" i="6"/>
  <c r="J8" i="6"/>
  <c r="H43" i="6"/>
  <c r="I8" i="6"/>
  <c r="G43" i="6"/>
  <c r="H42" i="6"/>
  <c r="G42" i="6"/>
  <c r="J7" i="6"/>
  <c r="H41" i="6"/>
  <c r="I7" i="6"/>
  <c r="G41" i="6"/>
  <c r="H40" i="6"/>
  <c r="G40" i="6"/>
  <c r="J6" i="6"/>
  <c r="H39" i="6"/>
  <c r="I6" i="6"/>
  <c r="G39" i="6"/>
  <c r="H38" i="6"/>
  <c r="G38" i="6"/>
  <c r="J5" i="6"/>
  <c r="H37" i="6"/>
  <c r="I5" i="6"/>
  <c r="G37" i="6"/>
  <c r="H36" i="6"/>
  <c r="G36" i="6"/>
  <c r="J4" i="6"/>
  <c r="I4" i="6"/>
  <c r="H35" i="6"/>
  <c r="G35" i="6"/>
  <c r="J3" i="6"/>
  <c r="H34" i="6"/>
  <c r="I3" i="6"/>
  <c r="G34" i="6"/>
  <c r="H33" i="6"/>
  <c r="G33" i="6"/>
  <c r="J2" i="6"/>
  <c r="H32" i="6"/>
  <c r="I2" i="6"/>
  <c r="G32" i="6"/>
  <c r="H31" i="6"/>
  <c r="G31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J26" i="5"/>
  <c r="I26" i="5"/>
  <c r="H78" i="5"/>
  <c r="G78" i="5"/>
  <c r="J25" i="5"/>
  <c r="H77" i="5"/>
  <c r="I25" i="5"/>
  <c r="G77" i="5"/>
  <c r="H76" i="5"/>
  <c r="G76" i="5"/>
  <c r="J24" i="5"/>
  <c r="I24" i="5"/>
  <c r="H75" i="5"/>
  <c r="G75" i="5"/>
  <c r="J23" i="5"/>
  <c r="H74" i="5"/>
  <c r="I23" i="5"/>
  <c r="G74" i="5"/>
  <c r="H73" i="5"/>
  <c r="G73" i="5"/>
  <c r="J22" i="5"/>
  <c r="H72" i="5"/>
  <c r="I22" i="5"/>
  <c r="G72" i="5"/>
  <c r="H71" i="5"/>
  <c r="G71" i="5"/>
  <c r="J21" i="5"/>
  <c r="H70" i="5"/>
  <c r="I21" i="5"/>
  <c r="G70" i="5"/>
  <c r="H69" i="5"/>
  <c r="G69" i="5"/>
  <c r="J20" i="5"/>
  <c r="H68" i="5"/>
  <c r="I20" i="5"/>
  <c r="G68" i="5"/>
  <c r="H67" i="5"/>
  <c r="G67" i="5"/>
  <c r="J19" i="5"/>
  <c r="H66" i="5"/>
  <c r="I19" i="5"/>
  <c r="G66" i="5"/>
  <c r="H65" i="5"/>
  <c r="G65" i="5"/>
  <c r="J18" i="5"/>
  <c r="H64" i="5"/>
  <c r="I18" i="5"/>
  <c r="G64" i="5"/>
  <c r="H63" i="5"/>
  <c r="G63" i="5"/>
  <c r="J17" i="5"/>
  <c r="H62" i="5"/>
  <c r="I17" i="5"/>
  <c r="G62" i="5"/>
  <c r="H61" i="5"/>
  <c r="G61" i="5"/>
  <c r="J16" i="5"/>
  <c r="H60" i="5"/>
  <c r="I16" i="5"/>
  <c r="G60" i="5"/>
  <c r="H59" i="5"/>
  <c r="G59" i="5"/>
  <c r="J15" i="5"/>
  <c r="H58" i="5"/>
  <c r="I15" i="5"/>
  <c r="G58" i="5"/>
  <c r="H57" i="5"/>
  <c r="G57" i="5"/>
  <c r="J14" i="5"/>
  <c r="H56" i="5"/>
  <c r="I14" i="5"/>
  <c r="G56" i="5"/>
  <c r="H55" i="5"/>
  <c r="G55" i="5"/>
  <c r="J13" i="5"/>
  <c r="H54" i="5"/>
  <c r="I13" i="5"/>
  <c r="G54" i="5"/>
  <c r="H53" i="5"/>
  <c r="G53" i="5"/>
  <c r="J12" i="5"/>
  <c r="H52" i="5"/>
  <c r="I12" i="5"/>
  <c r="G52" i="5"/>
  <c r="H51" i="5"/>
  <c r="G51" i="5"/>
  <c r="J11" i="5"/>
  <c r="H50" i="5"/>
  <c r="I11" i="5"/>
  <c r="G50" i="5"/>
  <c r="H49" i="5"/>
  <c r="G49" i="5"/>
  <c r="J10" i="5"/>
  <c r="H48" i="5"/>
  <c r="I10" i="5"/>
  <c r="G48" i="5"/>
  <c r="H47" i="5"/>
  <c r="G47" i="5"/>
  <c r="J9" i="5"/>
  <c r="H46" i="5"/>
  <c r="I9" i="5"/>
  <c r="G46" i="5"/>
  <c r="H45" i="5"/>
  <c r="G45" i="5"/>
  <c r="J8" i="5"/>
  <c r="H44" i="5"/>
  <c r="I8" i="5"/>
  <c r="G44" i="5"/>
  <c r="H43" i="5"/>
  <c r="G43" i="5"/>
  <c r="J7" i="5"/>
  <c r="H42" i="5"/>
  <c r="I7" i="5"/>
  <c r="G42" i="5"/>
  <c r="H41" i="5"/>
  <c r="G41" i="5"/>
  <c r="J6" i="5"/>
  <c r="H40" i="5"/>
  <c r="I6" i="5"/>
  <c r="G40" i="5"/>
  <c r="H39" i="5"/>
  <c r="G39" i="5"/>
  <c r="J5" i="5"/>
  <c r="H38" i="5"/>
  <c r="I5" i="5"/>
  <c r="G38" i="5"/>
  <c r="H37" i="5"/>
  <c r="G37" i="5"/>
  <c r="J4" i="5"/>
  <c r="H36" i="5"/>
  <c r="I4" i="5"/>
  <c r="G36" i="5"/>
  <c r="H35" i="5"/>
  <c r="G35" i="5"/>
  <c r="J3" i="5"/>
  <c r="H34" i="5"/>
  <c r="I3" i="5"/>
  <c r="G34" i="5"/>
  <c r="H33" i="5"/>
  <c r="G33" i="5"/>
  <c r="J2" i="5"/>
  <c r="H32" i="5"/>
  <c r="I2" i="5"/>
  <c r="G32" i="5"/>
  <c r="H31" i="5"/>
  <c r="G31" i="5"/>
  <c r="M26" i="5"/>
  <c r="L26" i="5"/>
  <c r="H26" i="5"/>
  <c r="K26" i="5"/>
  <c r="M25" i="5"/>
  <c r="L25" i="5"/>
  <c r="H25" i="5"/>
  <c r="K25" i="5"/>
  <c r="M24" i="5"/>
  <c r="L24" i="5"/>
  <c r="H24" i="5"/>
  <c r="K24" i="5"/>
  <c r="M23" i="5"/>
  <c r="L23" i="5"/>
  <c r="H23" i="5"/>
  <c r="K23" i="5"/>
  <c r="M22" i="5"/>
  <c r="L22" i="5"/>
  <c r="H22" i="5"/>
  <c r="K22" i="5"/>
  <c r="M21" i="5"/>
  <c r="L21" i="5"/>
  <c r="H21" i="5"/>
  <c r="K21" i="5"/>
  <c r="M20" i="5"/>
  <c r="L20" i="5"/>
  <c r="H20" i="5"/>
  <c r="K20" i="5"/>
  <c r="M19" i="5"/>
  <c r="L19" i="5"/>
  <c r="H19" i="5"/>
  <c r="K19" i="5"/>
  <c r="M18" i="5"/>
  <c r="L18" i="5"/>
  <c r="H18" i="5"/>
  <c r="K18" i="5"/>
  <c r="M17" i="5"/>
  <c r="L17" i="5"/>
  <c r="H17" i="5"/>
  <c r="K17" i="5"/>
  <c r="M16" i="5"/>
  <c r="L16" i="5"/>
  <c r="H16" i="5"/>
  <c r="K16" i="5"/>
  <c r="M15" i="5"/>
  <c r="L15" i="5"/>
  <c r="H15" i="5"/>
  <c r="K15" i="5"/>
  <c r="M14" i="5"/>
  <c r="L14" i="5"/>
  <c r="H14" i="5"/>
  <c r="K14" i="5"/>
  <c r="M13" i="5"/>
  <c r="L13" i="5"/>
  <c r="H13" i="5"/>
  <c r="K13" i="5"/>
  <c r="M12" i="5"/>
  <c r="L12" i="5"/>
  <c r="H12" i="5"/>
  <c r="K12" i="5"/>
  <c r="M11" i="5"/>
  <c r="L11" i="5"/>
  <c r="H11" i="5"/>
  <c r="K11" i="5"/>
  <c r="M10" i="5"/>
  <c r="L10" i="5"/>
  <c r="H10" i="5"/>
  <c r="K10" i="5"/>
  <c r="M9" i="5"/>
  <c r="L9" i="5"/>
  <c r="H9" i="5"/>
  <c r="K9" i="5"/>
  <c r="M8" i="5"/>
  <c r="L8" i="5"/>
  <c r="H8" i="5"/>
  <c r="K8" i="5"/>
  <c r="M7" i="5"/>
  <c r="L7" i="5"/>
  <c r="H7" i="5"/>
  <c r="K7" i="5"/>
  <c r="M6" i="5"/>
  <c r="L6" i="5"/>
  <c r="H6" i="5"/>
  <c r="K6" i="5"/>
  <c r="M5" i="5"/>
  <c r="L5" i="5"/>
  <c r="H5" i="5"/>
  <c r="K5" i="5"/>
  <c r="M4" i="5"/>
  <c r="L4" i="5"/>
  <c r="H4" i="5"/>
  <c r="K4" i="5"/>
  <c r="M3" i="5"/>
  <c r="L3" i="5"/>
  <c r="H3" i="5"/>
  <c r="K3" i="5"/>
  <c r="M2" i="5"/>
  <c r="L2" i="5"/>
  <c r="H2" i="5"/>
  <c r="K2" i="5"/>
  <c r="J26" i="4"/>
  <c r="H79" i="4"/>
  <c r="I26" i="4"/>
  <c r="G79" i="4"/>
  <c r="H78" i="4"/>
  <c r="G78" i="4"/>
  <c r="J25" i="4"/>
  <c r="H77" i="4"/>
  <c r="I25" i="4"/>
  <c r="G77" i="4"/>
  <c r="H76" i="4"/>
  <c r="G76" i="4"/>
  <c r="J24" i="4"/>
  <c r="H75" i="4"/>
  <c r="I24" i="4"/>
  <c r="G75" i="4"/>
  <c r="H74" i="4"/>
  <c r="G74" i="4"/>
  <c r="J23" i="4"/>
  <c r="H73" i="4"/>
  <c r="I23" i="4"/>
  <c r="G73" i="4"/>
  <c r="H72" i="4"/>
  <c r="G72" i="4"/>
  <c r="J22" i="4"/>
  <c r="H71" i="4"/>
  <c r="I22" i="4"/>
  <c r="G71" i="4"/>
  <c r="H70" i="4"/>
  <c r="G70" i="4"/>
  <c r="J21" i="4"/>
  <c r="H69" i="4"/>
  <c r="I21" i="4"/>
  <c r="G69" i="4"/>
  <c r="H68" i="4"/>
  <c r="G68" i="4"/>
  <c r="J20" i="4"/>
  <c r="H67" i="4"/>
  <c r="I20" i="4"/>
  <c r="G67" i="4"/>
  <c r="J19" i="4"/>
  <c r="H66" i="4"/>
  <c r="I19" i="4"/>
  <c r="G66" i="4"/>
  <c r="H65" i="4"/>
  <c r="G65" i="4"/>
  <c r="J18" i="4"/>
  <c r="H64" i="4"/>
  <c r="I18" i="4"/>
  <c r="G64" i="4"/>
  <c r="H63" i="4"/>
  <c r="G63" i="4"/>
  <c r="J17" i="4"/>
  <c r="H62" i="4"/>
  <c r="I17" i="4"/>
  <c r="G62" i="4"/>
  <c r="H61" i="4"/>
  <c r="G61" i="4"/>
  <c r="J16" i="4"/>
  <c r="H60" i="4"/>
  <c r="I16" i="4"/>
  <c r="G60" i="4"/>
  <c r="H59" i="4"/>
  <c r="G59" i="4"/>
  <c r="J15" i="4"/>
  <c r="H58" i="4"/>
  <c r="I15" i="4"/>
  <c r="G58" i="4"/>
  <c r="H57" i="4"/>
  <c r="G57" i="4"/>
  <c r="J14" i="4"/>
  <c r="H56" i="4"/>
  <c r="I14" i="4"/>
  <c r="G56" i="4"/>
  <c r="H55" i="4"/>
  <c r="G55" i="4"/>
  <c r="J13" i="4"/>
  <c r="H54" i="4"/>
  <c r="I13" i="4"/>
  <c r="G54" i="4"/>
  <c r="H53" i="4"/>
  <c r="G53" i="4"/>
  <c r="J12" i="4"/>
  <c r="H52" i="4"/>
  <c r="I12" i="4"/>
  <c r="G52" i="4"/>
  <c r="H51" i="4"/>
  <c r="G51" i="4"/>
  <c r="J11" i="4"/>
  <c r="H50" i="4"/>
  <c r="I11" i="4"/>
  <c r="G50" i="4"/>
  <c r="H49" i="4"/>
  <c r="G49" i="4"/>
  <c r="J10" i="4"/>
  <c r="H48" i="4"/>
  <c r="I10" i="4"/>
  <c r="G48" i="4"/>
  <c r="H47" i="4"/>
  <c r="G47" i="4"/>
  <c r="J9" i="4"/>
  <c r="H46" i="4"/>
  <c r="I9" i="4"/>
  <c r="G46" i="4"/>
  <c r="H45" i="4"/>
  <c r="G45" i="4"/>
  <c r="J8" i="4"/>
  <c r="H44" i="4"/>
  <c r="I8" i="4"/>
  <c r="G44" i="4"/>
  <c r="H43" i="4"/>
  <c r="G43" i="4"/>
  <c r="J7" i="4"/>
  <c r="H42" i="4"/>
  <c r="I7" i="4"/>
  <c r="G42" i="4"/>
  <c r="H41" i="4"/>
  <c r="G41" i="4"/>
  <c r="J6" i="4"/>
  <c r="H40" i="4"/>
  <c r="I6" i="4"/>
  <c r="G40" i="4"/>
  <c r="H39" i="4"/>
  <c r="G39" i="4"/>
  <c r="J5" i="4"/>
  <c r="H38" i="4"/>
  <c r="I5" i="4"/>
  <c r="G38" i="4"/>
  <c r="H37" i="4"/>
  <c r="G37" i="4"/>
  <c r="J4" i="4"/>
  <c r="H36" i="4"/>
  <c r="I4" i="4"/>
  <c r="G36" i="4"/>
  <c r="H35" i="4"/>
  <c r="G35" i="4"/>
  <c r="J3" i="4"/>
  <c r="H34" i="4"/>
  <c r="I3" i="4"/>
  <c r="G34" i="4"/>
  <c r="H33" i="4"/>
  <c r="G33" i="4"/>
  <c r="J2" i="4"/>
  <c r="H32" i="4"/>
  <c r="I2" i="4"/>
  <c r="G32" i="4"/>
  <c r="H31" i="4"/>
  <c r="G31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H2" i="4"/>
  <c r="J26" i="3"/>
  <c r="H80" i="3"/>
  <c r="I26" i="3"/>
  <c r="G80" i="3"/>
  <c r="H79" i="3"/>
  <c r="G79" i="3"/>
  <c r="J25" i="3"/>
  <c r="H78" i="3"/>
  <c r="I25" i="3"/>
  <c r="G78" i="3"/>
  <c r="H77" i="3"/>
  <c r="G77" i="3"/>
  <c r="J24" i="3"/>
  <c r="H76" i="3"/>
  <c r="I24" i="3"/>
  <c r="G76" i="3"/>
  <c r="H75" i="3"/>
  <c r="G75" i="3"/>
  <c r="J23" i="3"/>
  <c r="H74" i="3"/>
  <c r="I23" i="3"/>
  <c r="G74" i="3"/>
  <c r="H73" i="3"/>
  <c r="G73" i="3"/>
  <c r="J22" i="3"/>
  <c r="H72" i="3"/>
  <c r="I22" i="3"/>
  <c r="G72" i="3"/>
  <c r="H71" i="3"/>
  <c r="G71" i="3"/>
  <c r="J21" i="3"/>
  <c r="H70" i="3"/>
  <c r="I21" i="3"/>
  <c r="G70" i="3"/>
  <c r="H69" i="3"/>
  <c r="G69" i="3"/>
  <c r="J20" i="3"/>
  <c r="H68" i="3"/>
  <c r="I20" i="3"/>
  <c r="G68" i="3"/>
  <c r="H67" i="3"/>
  <c r="G67" i="3"/>
  <c r="J19" i="3"/>
  <c r="H66" i="3"/>
  <c r="I19" i="3"/>
  <c r="G66" i="3"/>
  <c r="H65" i="3"/>
  <c r="G65" i="3"/>
  <c r="J18" i="3"/>
  <c r="H64" i="3"/>
  <c r="I18" i="3"/>
  <c r="G64" i="3"/>
  <c r="H63" i="3"/>
  <c r="G63" i="3"/>
  <c r="J17" i="3"/>
  <c r="H62" i="3"/>
  <c r="I17" i="3"/>
  <c r="G62" i="3"/>
  <c r="H61" i="3"/>
  <c r="G61" i="3"/>
  <c r="J16" i="3"/>
  <c r="H60" i="3"/>
  <c r="I16" i="3"/>
  <c r="G60" i="3"/>
  <c r="H59" i="3"/>
  <c r="G59" i="3"/>
  <c r="J15" i="3"/>
  <c r="H58" i="3"/>
  <c r="I15" i="3"/>
  <c r="G58" i="3"/>
  <c r="H57" i="3"/>
  <c r="G57" i="3"/>
  <c r="J14" i="3"/>
  <c r="H56" i="3"/>
  <c r="I14" i="3"/>
  <c r="G56" i="3"/>
  <c r="H55" i="3"/>
  <c r="G55" i="3"/>
  <c r="J13" i="3"/>
  <c r="H54" i="3"/>
  <c r="I13" i="3"/>
  <c r="G54" i="3"/>
  <c r="H53" i="3"/>
  <c r="G53" i="3"/>
  <c r="J12" i="3"/>
  <c r="H52" i="3"/>
  <c r="I12" i="3"/>
  <c r="G52" i="3"/>
  <c r="H51" i="3"/>
  <c r="G51" i="3"/>
  <c r="J11" i="3"/>
  <c r="H50" i="3"/>
  <c r="I11" i="3"/>
  <c r="G50" i="3"/>
  <c r="H49" i="3"/>
  <c r="G49" i="3"/>
  <c r="J10" i="3"/>
  <c r="H48" i="3"/>
  <c r="I10" i="3"/>
  <c r="G48" i="3"/>
  <c r="H47" i="3"/>
  <c r="G47" i="3"/>
  <c r="J9" i="3"/>
  <c r="H46" i="3"/>
  <c r="I9" i="3"/>
  <c r="G46" i="3"/>
  <c r="H45" i="3"/>
  <c r="G45" i="3"/>
  <c r="J8" i="3"/>
  <c r="H44" i="3"/>
  <c r="I8" i="3"/>
  <c r="G44" i="3"/>
  <c r="H43" i="3"/>
  <c r="G43" i="3"/>
  <c r="J7" i="3"/>
  <c r="H42" i="3"/>
  <c r="I7" i="3"/>
  <c r="G42" i="3"/>
  <c r="H41" i="3"/>
  <c r="G41" i="3"/>
  <c r="J6" i="3"/>
  <c r="H40" i="3"/>
  <c r="I6" i="3"/>
  <c r="G40" i="3"/>
  <c r="H39" i="3"/>
  <c r="G39" i="3"/>
  <c r="J5" i="3"/>
  <c r="H38" i="3"/>
  <c r="I5" i="3"/>
  <c r="G38" i="3"/>
  <c r="H37" i="3"/>
  <c r="G37" i="3"/>
  <c r="J4" i="3"/>
  <c r="H36" i="3"/>
  <c r="I4" i="3"/>
  <c r="G36" i="3"/>
  <c r="H35" i="3"/>
  <c r="G35" i="3"/>
  <c r="J3" i="3"/>
  <c r="H34" i="3"/>
  <c r="I3" i="3"/>
  <c r="G34" i="3"/>
  <c r="H33" i="3"/>
  <c r="G33" i="3"/>
  <c r="J2" i="3"/>
  <c r="H32" i="3"/>
  <c r="I2" i="3"/>
  <c r="G32" i="3"/>
  <c r="H31" i="3"/>
  <c r="G31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H84" i="2"/>
  <c r="G84" i="2"/>
  <c r="H83" i="2"/>
  <c r="G83" i="2"/>
  <c r="H82" i="2"/>
  <c r="G82" i="2"/>
  <c r="H81" i="2"/>
  <c r="G81" i="2"/>
  <c r="H80" i="2"/>
  <c r="G80" i="2"/>
  <c r="J26" i="2"/>
  <c r="H79" i="2"/>
  <c r="I26" i="2"/>
  <c r="G79" i="2"/>
  <c r="H78" i="2"/>
  <c r="G78" i="2"/>
  <c r="J25" i="2"/>
  <c r="H77" i="2"/>
  <c r="I25" i="2"/>
  <c r="G77" i="2"/>
  <c r="H76" i="2"/>
  <c r="G76" i="2"/>
  <c r="J24" i="2"/>
  <c r="H75" i="2"/>
  <c r="I24" i="2"/>
  <c r="G75" i="2"/>
  <c r="H74" i="2"/>
  <c r="G74" i="2"/>
  <c r="J23" i="2"/>
  <c r="H73" i="2"/>
  <c r="I23" i="2"/>
  <c r="G73" i="2"/>
  <c r="H72" i="2"/>
  <c r="G72" i="2"/>
  <c r="J22" i="2"/>
  <c r="H71" i="2"/>
  <c r="I22" i="2"/>
  <c r="G71" i="2"/>
  <c r="H70" i="2"/>
  <c r="G70" i="2"/>
  <c r="J21" i="2"/>
  <c r="H69" i="2"/>
  <c r="I21" i="2"/>
  <c r="G69" i="2"/>
  <c r="H68" i="2"/>
  <c r="G68" i="2"/>
  <c r="J20" i="2"/>
  <c r="H67" i="2"/>
  <c r="I20" i="2"/>
  <c r="G67" i="2"/>
  <c r="H66" i="2"/>
  <c r="G66" i="2"/>
  <c r="J19" i="2"/>
  <c r="H65" i="2"/>
  <c r="I19" i="2"/>
  <c r="G65" i="2"/>
  <c r="H64" i="2"/>
  <c r="G64" i="2"/>
  <c r="J18" i="2"/>
  <c r="H63" i="2"/>
  <c r="I18" i="2"/>
  <c r="G63" i="2"/>
  <c r="H62" i="2"/>
  <c r="G62" i="2"/>
  <c r="J17" i="2"/>
  <c r="H61" i="2"/>
  <c r="I17" i="2"/>
  <c r="G61" i="2"/>
  <c r="H60" i="2"/>
  <c r="G60" i="2"/>
  <c r="J16" i="2"/>
  <c r="H59" i="2"/>
  <c r="I16" i="2"/>
  <c r="G59" i="2"/>
  <c r="H58" i="2"/>
  <c r="G58" i="2"/>
  <c r="J15" i="2"/>
  <c r="H57" i="2"/>
  <c r="I15" i="2"/>
  <c r="G57" i="2"/>
  <c r="J14" i="2"/>
  <c r="H56" i="2"/>
  <c r="I14" i="2"/>
  <c r="G56" i="2"/>
  <c r="H55" i="2"/>
  <c r="G55" i="2"/>
  <c r="J13" i="2"/>
  <c r="H54" i="2"/>
  <c r="I13" i="2"/>
  <c r="G54" i="2"/>
  <c r="H53" i="2"/>
  <c r="G53" i="2"/>
  <c r="J12" i="2"/>
  <c r="H52" i="2"/>
  <c r="I12" i="2"/>
  <c r="G52" i="2"/>
  <c r="H51" i="2"/>
  <c r="G51" i="2"/>
  <c r="J11" i="2"/>
  <c r="H50" i="2"/>
  <c r="I11" i="2"/>
  <c r="G50" i="2"/>
  <c r="H49" i="2"/>
  <c r="G49" i="2"/>
  <c r="J10" i="2"/>
  <c r="H48" i="2"/>
  <c r="I10" i="2"/>
  <c r="G48" i="2"/>
  <c r="H47" i="2"/>
  <c r="G47" i="2"/>
  <c r="J9" i="2"/>
  <c r="H46" i="2"/>
  <c r="I9" i="2"/>
  <c r="G46" i="2"/>
  <c r="H45" i="2"/>
  <c r="G45" i="2"/>
  <c r="J8" i="2"/>
  <c r="H44" i="2"/>
  <c r="I8" i="2"/>
  <c r="G44" i="2"/>
  <c r="H43" i="2"/>
  <c r="G43" i="2"/>
  <c r="J7" i="2"/>
  <c r="H42" i="2"/>
  <c r="I7" i="2"/>
  <c r="G42" i="2"/>
  <c r="H41" i="2"/>
  <c r="G41" i="2"/>
  <c r="J6" i="2"/>
  <c r="H40" i="2"/>
  <c r="I6" i="2"/>
  <c r="G40" i="2"/>
  <c r="H39" i="2"/>
  <c r="G39" i="2"/>
  <c r="J5" i="2"/>
  <c r="H38" i="2"/>
  <c r="I5" i="2"/>
  <c r="G38" i="2"/>
  <c r="H37" i="2"/>
  <c r="G37" i="2"/>
  <c r="J4" i="2"/>
  <c r="H36" i="2"/>
  <c r="I4" i="2"/>
  <c r="G36" i="2"/>
  <c r="H35" i="2"/>
  <c r="G35" i="2"/>
  <c r="J3" i="2"/>
  <c r="H34" i="2"/>
  <c r="I3" i="2"/>
  <c r="G34" i="2"/>
  <c r="H33" i="2"/>
  <c r="G33" i="2"/>
  <c r="J2" i="2"/>
  <c r="H32" i="2"/>
  <c r="I2" i="2"/>
  <c r="G32" i="2"/>
  <c r="H31" i="2"/>
  <c r="G31" i="2"/>
  <c r="H26" i="2"/>
  <c r="H25" i="2"/>
  <c r="H24" i="2"/>
  <c r="H23" i="2"/>
  <c r="H22" i="2"/>
  <c r="H21" i="2"/>
  <c r="H20" i="2"/>
  <c r="H19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J26" i="1"/>
  <c r="H78" i="1"/>
  <c r="I26" i="1"/>
  <c r="G78" i="1"/>
  <c r="H77" i="1"/>
  <c r="G77" i="1"/>
  <c r="J25" i="1"/>
  <c r="H76" i="1"/>
  <c r="I25" i="1"/>
  <c r="G76" i="1"/>
  <c r="H75" i="1"/>
  <c r="G75" i="1"/>
  <c r="J24" i="1"/>
  <c r="I24" i="1"/>
  <c r="H74" i="1"/>
  <c r="G74" i="1"/>
  <c r="J23" i="1"/>
  <c r="H73" i="1"/>
  <c r="I23" i="1"/>
  <c r="G73" i="1"/>
  <c r="H72" i="1"/>
  <c r="G72" i="1"/>
  <c r="J22" i="1"/>
  <c r="H71" i="1"/>
  <c r="I22" i="1"/>
  <c r="G71" i="1"/>
  <c r="H70" i="1"/>
  <c r="J21" i="1"/>
  <c r="H69" i="1"/>
  <c r="I21" i="1"/>
  <c r="H68" i="1"/>
  <c r="J20" i="1"/>
  <c r="H67" i="1"/>
  <c r="I20" i="1"/>
  <c r="G67" i="1"/>
  <c r="H66" i="1"/>
  <c r="G66" i="1"/>
  <c r="J19" i="1"/>
  <c r="H65" i="1"/>
  <c r="I19" i="1"/>
  <c r="G65" i="1"/>
  <c r="H64" i="1"/>
  <c r="G64" i="1"/>
  <c r="J18" i="1"/>
  <c r="H63" i="1"/>
  <c r="I18" i="1"/>
  <c r="G63" i="1"/>
  <c r="H62" i="1"/>
  <c r="G62" i="1"/>
  <c r="J17" i="1"/>
  <c r="H61" i="1"/>
  <c r="I17" i="1"/>
  <c r="G61" i="1"/>
  <c r="H60" i="1"/>
  <c r="G60" i="1"/>
  <c r="J16" i="1"/>
  <c r="H59" i="1"/>
  <c r="I16" i="1"/>
  <c r="G59" i="1"/>
  <c r="H58" i="1"/>
  <c r="G58" i="1"/>
  <c r="J15" i="1"/>
  <c r="H57" i="1"/>
  <c r="I15" i="1"/>
  <c r="G57" i="1"/>
  <c r="H56" i="1"/>
  <c r="G56" i="1"/>
  <c r="J14" i="1"/>
  <c r="H55" i="1"/>
  <c r="I14" i="1"/>
  <c r="G55" i="1"/>
  <c r="H54" i="1"/>
  <c r="G54" i="1"/>
  <c r="J13" i="1"/>
  <c r="H53" i="1"/>
  <c r="I13" i="1"/>
  <c r="G53" i="1"/>
  <c r="J12" i="1"/>
  <c r="H52" i="1"/>
  <c r="I12" i="1"/>
  <c r="G52" i="1"/>
  <c r="H51" i="1"/>
  <c r="G51" i="1"/>
  <c r="J11" i="1"/>
  <c r="H50" i="1"/>
  <c r="I11" i="1"/>
  <c r="G50" i="1"/>
  <c r="H49" i="1"/>
  <c r="G49" i="1"/>
  <c r="J10" i="1"/>
  <c r="H48" i="1"/>
  <c r="I10" i="1"/>
  <c r="G48" i="1"/>
  <c r="H47" i="1"/>
  <c r="G47" i="1"/>
  <c r="J9" i="1"/>
  <c r="H46" i="1"/>
  <c r="I9" i="1"/>
  <c r="G46" i="1"/>
  <c r="H45" i="1"/>
  <c r="G45" i="1"/>
  <c r="J8" i="1"/>
  <c r="H44" i="1"/>
  <c r="I8" i="1"/>
  <c r="G44" i="1"/>
  <c r="H43" i="1"/>
  <c r="G43" i="1"/>
  <c r="J7" i="1"/>
  <c r="H42" i="1"/>
  <c r="I7" i="1"/>
  <c r="G42" i="1"/>
  <c r="H41" i="1"/>
  <c r="G41" i="1"/>
  <c r="J6" i="1"/>
  <c r="H40" i="1"/>
  <c r="I6" i="1"/>
  <c r="G40" i="1"/>
  <c r="H39" i="1"/>
  <c r="G39" i="1"/>
  <c r="J5" i="1"/>
  <c r="H38" i="1"/>
  <c r="I5" i="1"/>
  <c r="G38" i="1"/>
  <c r="H37" i="1"/>
  <c r="G37" i="1"/>
  <c r="J4" i="1"/>
  <c r="H36" i="1"/>
  <c r="I4" i="1"/>
  <c r="G36" i="1"/>
  <c r="H35" i="1"/>
  <c r="G35" i="1"/>
  <c r="J3" i="1"/>
  <c r="H34" i="1"/>
  <c r="I3" i="1"/>
  <c r="G34" i="1"/>
  <c r="H33" i="1"/>
  <c r="G33" i="1"/>
  <c r="J2" i="1"/>
  <c r="H32" i="1"/>
  <c r="I2" i="1"/>
  <c r="G32" i="1"/>
  <c r="H31" i="1"/>
  <c r="G31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<sst xmlns="http://schemas.openxmlformats.org/spreadsheetml/2006/main" count="1519" uniqueCount="792">
  <si>
    <t>Earning Data</t>
  </si>
  <si>
    <t>Quarter</t>
  </si>
  <si>
    <t>close on release data</t>
  </si>
  <si>
    <t>open next day</t>
  </si>
  <si>
    <t>close next day</t>
  </si>
  <si>
    <t>earn</t>
  </si>
  <si>
    <t>forcast</t>
  </si>
  <si>
    <t>suprise</t>
  </si>
  <si>
    <t>after market trend</t>
  </si>
  <si>
    <t>next day trend</t>
  </si>
  <si>
    <t>Total asset(B)</t>
  </si>
  <si>
    <t>total equity (B)</t>
  </si>
  <si>
    <t>total revenue</t>
  </si>
  <si>
    <t>net income</t>
  </si>
  <si>
    <t>total revenue (B)</t>
  </si>
  <si>
    <t>2010 Q3</t>
  </si>
  <si>
    <t>47.79B</t>
  </si>
  <si>
    <t>4.308B</t>
  </si>
  <si>
    <t>2010 Q4</t>
  </si>
  <si>
    <t>54.67B</t>
  </si>
  <si>
    <t>6.004B</t>
  </si>
  <si>
    <t>2011 Q1</t>
  </si>
  <si>
    <t>361.62M</t>
  </si>
  <si>
    <t>219.92M</t>
  </si>
  <si>
    <t>31.24M</t>
  </si>
  <si>
    <t>-34.94M</t>
  </si>
  <si>
    <t>61.48B</t>
  </si>
  <si>
    <t>5.987B</t>
  </si>
  <si>
    <t>2011 Q2</t>
  </si>
  <si>
    <t>386.08M</t>
  </si>
  <si>
    <t>207.05M</t>
  </si>
  <si>
    <t>69.34B</t>
  </si>
  <si>
    <t>36.29M</t>
  </si>
  <si>
    <t>7.308B</t>
  </si>
  <si>
    <t>-51.36M</t>
  </si>
  <si>
    <t>2011 Q3</t>
  </si>
  <si>
    <t>407.29M</t>
  </si>
  <si>
    <t>76.62B</t>
  </si>
  <si>
    <t>167.74M</t>
  </si>
  <si>
    <t>6.623B</t>
  </si>
  <si>
    <t>49.03M</t>
  </si>
  <si>
    <t>-48.94M</t>
  </si>
  <si>
    <t>2011 Q4</t>
  </si>
  <si>
    <t>646.16M</t>
  </si>
  <si>
    <t>90.05B</t>
  </si>
  <si>
    <t>348.45M</t>
  </si>
  <si>
    <t>13.06B</t>
  </si>
  <si>
    <t>58.17M</t>
  </si>
  <si>
    <t>-58.90M</t>
  </si>
  <si>
    <t>2012 Q1</t>
  </si>
  <si>
    <t>700.25M</t>
  </si>
  <si>
    <t>102.50B</t>
  </si>
  <si>
    <t>294.12M</t>
  </si>
  <si>
    <t>11.62B</t>
  </si>
  <si>
    <t>57.67M</t>
  </si>
  <si>
    <t>-65.08M</t>
  </si>
  <si>
    <t>2012 Q2</t>
  </si>
  <si>
    <t>713.45M</t>
  </si>
  <si>
    <t>111.75B</t>
  </si>
  <si>
    <t>224.04M</t>
  </si>
  <si>
    <t>8.824B</t>
  </si>
  <si>
    <t>39.38M</t>
  </si>
  <si>
    <t>-81.49M</t>
  </si>
  <si>
    <t>2012 Q3</t>
  </si>
  <si>
    <t>761.10M</t>
  </si>
  <si>
    <t>118.21B</t>
  </si>
  <si>
    <t>153.87M</t>
  </si>
  <si>
    <t>8.223B</t>
  </si>
  <si>
    <t>30.17M</t>
  </si>
  <si>
    <t>-89.87M</t>
  </si>
  <si>
    <t>2012 Q4</t>
  </si>
  <si>
    <t>776.87M</t>
  </si>
  <si>
    <t>62.22M</t>
  </si>
  <si>
    <t>26.65M</t>
  </si>
  <si>
    <t>-105.60M</t>
  </si>
  <si>
    <t>127.35B</t>
  </si>
  <si>
    <t>13.08B</t>
  </si>
  <si>
    <t>2013 Q1</t>
  </si>
  <si>
    <t>809.18M</t>
  </si>
  <si>
    <t>-27.88M</t>
  </si>
  <si>
    <t>135.49B</t>
  </si>
  <si>
    <t>50.10M</t>
  </si>
  <si>
    <t>9.547B</t>
  </si>
  <si>
    <t>-110.80M</t>
  </si>
  <si>
    <t>2013 Q2</t>
  </si>
  <si>
    <t>1.114B</t>
  </si>
  <si>
    <t>124.70M</t>
  </si>
  <si>
    <t>306.33M</t>
  </si>
  <si>
    <t>-89.93M</t>
  </si>
  <si>
    <t>123.35B</t>
  </si>
  <si>
    <t>6.90B</t>
  </si>
  <si>
    <t>2013 Q3</t>
  </si>
  <si>
    <t>1.144B</t>
  </si>
  <si>
    <t>168.58M</t>
  </si>
  <si>
    <t>561.79M</t>
  </si>
  <si>
    <t>11.25M</t>
  </si>
  <si>
    <t>123.55B</t>
  </si>
  <si>
    <t>7.512B</t>
  </si>
  <si>
    <t>2013 Q4</t>
  </si>
  <si>
    <t>1.888B</t>
  </si>
  <si>
    <t>629.43M</t>
  </si>
  <si>
    <t>405.14M</t>
  </si>
  <si>
    <t>-30.50M</t>
  </si>
  <si>
    <t>129.68B</t>
  </si>
  <si>
    <t>13.07B</t>
  </si>
  <si>
    <t>2014 Q1</t>
  </si>
  <si>
    <t>2.166B</t>
  </si>
  <si>
    <t>564.16M</t>
  </si>
  <si>
    <t>431.35M</t>
  </si>
  <si>
    <t>-38.50M</t>
  </si>
  <si>
    <t>120.18B</t>
  </si>
  <si>
    <t>10.22B</t>
  </si>
  <si>
    <t>2014 Q2</t>
  </si>
  <si>
    <t>2.417B</t>
  </si>
  <si>
    <t>667.12M</t>
  </si>
  <si>
    <t>615.22M</t>
  </si>
  <si>
    <t>-16.26M</t>
  </si>
  <si>
    <t>120.94B</t>
  </si>
  <si>
    <t>7.748B</t>
  </si>
  <si>
    <t>2014 Q3</t>
  </si>
  <si>
    <t>4.500B</t>
  </si>
  <si>
    <t>111.55B</t>
  </si>
  <si>
    <t>912.06M</t>
  </si>
  <si>
    <t>620.54M</t>
  </si>
  <si>
    <t>8.467B</t>
  </si>
  <si>
    <t>-49.80M</t>
  </si>
  <si>
    <t>2014 Q4</t>
  </si>
  <si>
    <t>5.054B</t>
  </si>
  <si>
    <t>123.33B</t>
  </si>
  <si>
    <t>18.02B</t>
  </si>
  <si>
    <t>952.33M</t>
  </si>
  <si>
    <t>2015 Q1</t>
  </si>
  <si>
    <t>769.35M</t>
  </si>
  <si>
    <t>-61.90M</t>
  </si>
  <si>
    <t>129.01B</t>
  </si>
  <si>
    <t>13.57B</t>
  </si>
  <si>
    <t>2015 Q2</t>
  </si>
  <si>
    <t>5.438B</t>
  </si>
  <si>
    <t>958.09M</t>
  </si>
  <si>
    <t>851.80M</t>
  </si>
  <si>
    <t>-74.71M</t>
  </si>
  <si>
    <t>125.68B</t>
  </si>
  <si>
    <t>10.68B</t>
  </si>
  <si>
    <t>2015 Q3</t>
  </si>
  <si>
    <t>119.36B</t>
  </si>
  <si>
    <t>11.12B</t>
  </si>
  <si>
    <t>2015 Q4</t>
  </si>
  <si>
    <t>5.831B</t>
  </si>
  <si>
    <t>911.71M</t>
  </si>
  <si>
    <t>956.66M</t>
  </si>
  <si>
    <t>-107.63M</t>
  </si>
  <si>
    <t>6.120B</t>
  </si>
  <si>
    <t>826.00M</t>
  </si>
  <si>
    <t>939.88M</t>
  </si>
  <si>
    <t>-154.18M</t>
  </si>
  <si>
    <t>128.27B</t>
  </si>
  <si>
    <t>18.36B</t>
  </si>
  <si>
    <t>2016 Q1</t>
  </si>
  <si>
    <t>6.468B</t>
  </si>
  <si>
    <t>715.93M</t>
  </si>
  <si>
    <t>954.98M</t>
  </si>
  <si>
    <t>-184.23M</t>
  </si>
  <si>
    <t>53.34B</t>
  </si>
  <si>
    <t>43.29B</t>
  </si>
  <si>
    <t>7.286B</t>
  </si>
  <si>
    <t>7.936B</t>
  </si>
  <si>
    <t>130.46B</t>
  </si>
  <si>
    <t>10.52B</t>
  </si>
  <si>
    <t>2016 Q2</t>
  </si>
  <si>
    <t>7.547B</t>
  </si>
  <si>
    <t>1.315B</t>
  </si>
  <si>
    <t>936.79M</t>
  </si>
  <si>
    <t>-229.86M</t>
  </si>
  <si>
    <t>57.85B</t>
  </si>
  <si>
    <t>46.24B</t>
  </si>
  <si>
    <t>8.44B</t>
  </si>
  <si>
    <t>8.505B</t>
  </si>
  <si>
    <t>126.54B</t>
  </si>
  <si>
    <t>7.796B</t>
  </si>
  <si>
    <t>2016 Q3</t>
  </si>
  <si>
    <t>8.068B</t>
  </si>
  <si>
    <t>1.084B</t>
  </si>
  <si>
    <t>1.214B</t>
  </si>
  <si>
    <t>59.96B</t>
  </si>
  <si>
    <t>-320.40M</t>
  </si>
  <si>
    <t>48.85B</t>
  </si>
  <si>
    <t>8.575B</t>
  </si>
  <si>
    <t>8.348B</t>
  </si>
  <si>
    <t>128.25B</t>
  </si>
  <si>
    <t>9.014B</t>
  </si>
  <si>
    <t>64.86B</t>
  </si>
  <si>
    <t>51.99B</t>
  </si>
  <si>
    <t>9.026B</t>
  </si>
  <si>
    <t>9.192B</t>
  </si>
  <si>
    <t>9.013B</t>
  </si>
  <si>
    <t>970.36M</t>
  </si>
  <si>
    <t>1.147B</t>
  </si>
  <si>
    <t>-282.27M</t>
  </si>
  <si>
    <t>69.09B</t>
  </si>
  <si>
    <t>54.83B</t>
  </si>
  <si>
    <t>9.72B</t>
  </si>
  <si>
    <t>9.575B</t>
  </si>
  <si>
    <t>11.87B</t>
  </si>
  <si>
    <t>2.520B</t>
  </si>
  <si>
    <t>1.270B</t>
  </si>
  <si>
    <t>companyName_Quarter = Apple_2011Q1_1.txt</t>
  </si>
  <si>
    <t>72.57B</t>
  </si>
  <si>
    <t>-293.19M</t>
  </si>
  <si>
    <t>58.14B</t>
  </si>
  <si>
    <t>10.58B</t>
  </si>
  <si>
    <t>9.736B</t>
  </si>
  <si>
    <t>Sentiment Result</t>
  </si>
  <si>
    <t>77.14B</t>
  </si>
  <si>
    <t>61.71B</t>
  </si>
  <si>
    <t>10.64B</t>
  </si>
  <si>
    <t>10.83B</t>
  </si>
  <si>
    <t>12.59B</t>
  </si>
  <si>
    <t>2.680B</t>
  </si>
  <si>
    <t>2.298B</t>
  </si>
  <si>
    <t>21.88M</t>
  </si>
  <si>
    <t>86.05B</t>
  </si>
  <si>
    <t>64.72B</t>
  </si>
  <si>
    <t>11.81B</t>
  </si>
  <si>
    <t>11.11B</t>
  </si>
  <si>
    <t>89.73B</t>
  </si>
  <si>
    <t>68.03B</t>
  </si>
  <si>
    <t>13.30B</t>
  </si>
  <si>
    <t>10.56B</t>
  </si>
  <si>
    <t>93.80B</t>
  </si>
  <si>
    <t>71.72B</t>
  </si>
  <si>
    <t>10.28B</t>
  </si>
  <si>
    <t>10.74B</t>
  </si>
  <si>
    <t>96.69B</t>
  </si>
  <si>
    <t>75.47B</t>
  </si>
  <si>
    <t>12.95B</t>
  </si>
  <si>
    <t>11.19B</t>
  </si>
  <si>
    <t>101.18B</t>
  </si>
  <si>
    <t>78.85B</t>
  </si>
  <si>
    <t>13.11B</t>
  </si>
  <si>
    <t>11.64B</t>
  </si>
  <si>
    <t>105.07B</t>
  </si>
  <si>
    <t>82.99B</t>
  </si>
  <si>
    <t>13.75B</t>
  </si>
  <si>
    <t>12.43B</t>
  </si>
  <si>
    <t>110.92B</t>
  </si>
  <si>
    <t>87.31B</t>
  </si>
  <si>
    <t>15.71B</t>
  </si>
  <si>
    <t>12.73B</t>
  </si>
  <si>
    <t>116.53B</t>
  </si>
  <si>
    <t>91.71B</t>
  </si>
  <si>
    <t>15.42B</t>
  </si>
  <si>
    <t>12.84B</t>
  </si>
  <si>
    <t>121.61B</t>
  </si>
  <si>
    <t>95.75B</t>
  </si>
  <si>
    <t>15.96B</t>
  </si>
  <si>
    <t>12.96B</t>
  </si>
  <si>
    <t>125.78B</t>
  </si>
  <si>
    <t>98.82B</t>
  </si>
  <si>
    <t>16.52B</t>
  </si>
  <si>
    <t>129.19B</t>
  </si>
  <si>
    <t>103.86B</t>
  </si>
  <si>
    <t>18.10B</t>
  </si>
  <si>
    <t>14.22B</t>
  </si>
  <si>
    <t>133.40B</t>
  </si>
  <si>
    <t>108.45B</t>
  </si>
  <si>
    <t>17.26B</t>
  </si>
  <si>
    <t>14.28B</t>
  </si>
  <si>
    <t>138.81B</t>
  </si>
  <si>
    <t>111.78B</t>
  </si>
  <si>
    <t>17.73B</t>
  </si>
  <si>
    <t>14.86B</t>
  </si>
  <si>
    <t>144.28B</t>
  </si>
  <si>
    <t>116.24B</t>
  </si>
  <si>
    <t>18.68B</t>
  </si>
  <si>
    <t>16.10B</t>
  </si>
  <si>
    <t>147.46B</t>
  </si>
  <si>
    <t>120.33B</t>
  </si>
  <si>
    <t>21.33B</t>
  </si>
  <si>
    <t>16.35B</t>
  </si>
  <si>
    <t>149.75B</t>
  </si>
  <si>
    <t>123.57B</t>
  </si>
  <si>
    <t>20.26B</t>
  </si>
  <si>
    <t>17.04B</t>
  </si>
  <si>
    <t>154.29B</t>
  </si>
  <si>
    <t>127.88B</t>
  </si>
  <si>
    <t>21.50B</t>
  </si>
  <si>
    <t>17.99B</t>
  </si>
  <si>
    <t>159.95B</t>
  </si>
  <si>
    <t>134.10B</t>
  </si>
  <si>
    <t>22.45B</t>
  </si>
  <si>
    <t>19.07B</t>
  </si>
  <si>
    <t>suprise trend</t>
  </si>
  <si>
    <t>aftermarket</t>
  </si>
  <si>
    <t>next day price</t>
  </si>
  <si>
    <t>91.54B</t>
  </si>
  <si>
    <t>46.94B</t>
  </si>
  <si>
    <t>16.20B</t>
  </si>
  <si>
    <t>5.41B</t>
  </si>
  <si>
    <t>92.31B</t>
  </si>
  <si>
    <t>48.48B</t>
  </si>
  <si>
    <t>19.95B</t>
  </si>
  <si>
    <t>6.634B</t>
  </si>
  <si>
    <t>99.73B</t>
  </si>
  <si>
    <t>53.45B</t>
  </si>
  <si>
    <t>16.43B</t>
  </si>
  <si>
    <t>5.232B</t>
  </si>
  <si>
    <t>108.70B</t>
  </si>
  <si>
    <t>57.08B</t>
  </si>
  <si>
    <t>17.37B</t>
  </si>
  <si>
    <t>5.874B</t>
  </si>
  <si>
    <t>14.16B</t>
  </si>
  <si>
    <t>6.397B</t>
  </si>
  <si>
    <t>7.56B</t>
  </si>
  <si>
    <t>231.00M</t>
  </si>
  <si>
    <t>107.42B</t>
  </si>
  <si>
    <t>59.39B</t>
  </si>
  <si>
    <t>5.738B</t>
  </si>
  <si>
    <t>112.24B</t>
  </si>
  <si>
    <t>64.12B</t>
  </si>
  <si>
    <t>18.80B</t>
  </si>
  <si>
    <t>20.88B</t>
  </si>
  <si>
    <t>6.864B</t>
  </si>
  <si>
    <t>6.624B</t>
  </si>
  <si>
    <t>416.00M</t>
  </si>
  <si>
    <t>118.01B</t>
  </si>
  <si>
    <t>68.66B</t>
  </si>
  <si>
    <t>17.41B</t>
  </si>
  <si>
    <t>5.108B</t>
  </si>
  <si>
    <t>16.88B</t>
  </si>
  <si>
    <t>7.347B</t>
  </si>
  <si>
    <t>9.857B</t>
  </si>
  <si>
    <t>201.00M</t>
  </si>
  <si>
    <t>121.27B</t>
  </si>
  <si>
    <t>66.36B</t>
  </si>
  <si>
    <t>18.06B</t>
  </si>
  <si>
    <t>-492.00M</t>
  </si>
  <si>
    <t>17.94B</t>
  </si>
  <si>
    <t>7.765B</t>
  </si>
  <si>
    <t>9.913B</t>
  </si>
  <si>
    <t>191.00M</t>
  </si>
  <si>
    <t>121.88B</t>
  </si>
  <si>
    <t>68.84B</t>
  </si>
  <si>
    <t>16.01B</t>
  </si>
  <si>
    <t>4.466B</t>
  </si>
  <si>
    <t>19.05B</t>
  </si>
  <si>
    <t>7.766B</t>
  </si>
  <si>
    <t>10.88B</t>
  </si>
  <si>
    <t>63.00M</t>
  </si>
  <si>
    <t>128.68B</t>
  </si>
  <si>
    <t>72.58B</t>
  </si>
  <si>
    <t>21.46B</t>
  </si>
  <si>
    <t>6.377B</t>
  </si>
  <si>
    <t>25.28B</t>
  </si>
  <si>
    <t>76.69B</t>
  </si>
  <si>
    <t>20.49B</t>
  </si>
  <si>
    <t>7.757B</t>
  </si>
  <si>
    <t>17.43B</t>
  </si>
  <si>
    <t>6.055B</t>
  </si>
  <si>
    <t>177.00M</t>
  </si>
  <si>
    <t>142.43B</t>
  </si>
  <si>
    <t>78.94B</t>
  </si>
  <si>
    <t>19.90B</t>
  </si>
  <si>
    <t>4.965B</t>
  </si>
  <si>
    <t>20.34B</t>
  </si>
  <si>
    <t>7.271B</t>
  </si>
  <si>
    <t>13.18B</t>
  </si>
  <si>
    <t>130.00M</t>
  </si>
  <si>
    <t>142.35B</t>
  </si>
  <si>
    <t>81.64B</t>
  </si>
  <si>
    <t>18.53B</t>
  </si>
  <si>
    <t>5.244B</t>
  </si>
  <si>
    <t>21.02B</t>
  </si>
  <si>
    <t>7.505B</t>
  </si>
  <si>
    <t>12.83B</t>
  </si>
  <si>
    <t>7.00M</t>
  </si>
  <si>
    <t>153.54B</t>
  </si>
  <si>
    <t>85.10B</t>
  </si>
  <si>
    <t>24.52B</t>
  </si>
  <si>
    <t>6.558B</t>
  </si>
  <si>
    <t>22.83B</t>
  </si>
  <si>
    <t>7.553B</t>
  </si>
  <si>
    <t>13.81B</t>
  </si>
  <si>
    <t>-274.00M</t>
  </si>
  <si>
    <t>156.12B</t>
  </si>
  <si>
    <t>87.42B</t>
  </si>
  <si>
    <t>20.40B</t>
  </si>
  <si>
    <t>5.66B</t>
  </si>
  <si>
    <t>172.38B</t>
  </si>
  <si>
    <t>89.78B</t>
  </si>
  <si>
    <t>23.38B</t>
  </si>
  <si>
    <t>4.612B</t>
  </si>
  <si>
    <t>32.56B</t>
  </si>
  <si>
    <t>8.192B</t>
  </si>
  <si>
    <t>21.27B</t>
  </si>
  <si>
    <t>98.00M</t>
  </si>
  <si>
    <t>169.66B</t>
  </si>
  <si>
    <t>90.17B</t>
  </si>
  <si>
    <t>23.20B</t>
  </si>
  <si>
    <t>4.54B</t>
  </si>
  <si>
    <t>28.38B</t>
  </si>
  <si>
    <t>8.432B</t>
  </si>
  <si>
    <t>16.07B</t>
  </si>
  <si>
    <t>82.00M</t>
  </si>
  <si>
    <t>174.85B</t>
  </si>
  <si>
    <t>91.88B</t>
  </si>
  <si>
    <t>26.47B</t>
  </si>
  <si>
    <t>5.863B</t>
  </si>
  <si>
    <t>29.62B</t>
  </si>
  <si>
    <t>8.733B</t>
  </si>
  <si>
    <t>15.70B</t>
  </si>
  <si>
    <t>-7.00M</t>
  </si>
  <si>
    <t>176.68B</t>
  </si>
  <si>
    <t>90.13B</t>
  </si>
  <si>
    <t>21.73B</t>
  </si>
  <si>
    <t>4.985B</t>
  </si>
  <si>
    <t>174.47B</t>
  </si>
  <si>
    <t>80.08B</t>
  </si>
  <si>
    <t>22.18B</t>
  </si>
  <si>
    <t>-3.195B</t>
  </si>
  <si>
    <t>31.86B</t>
  </si>
  <si>
    <t>9.087B</t>
  </si>
  <si>
    <t>17.09B</t>
  </si>
  <si>
    <t>-41.00M</t>
  </si>
  <si>
    <t>172.90B</t>
  </si>
  <si>
    <t>77.44B</t>
  </si>
  <si>
    <t>20.38B</t>
  </si>
  <si>
    <t>4.902B</t>
  </si>
  <si>
    <t>40.16B</t>
  </si>
  <si>
    <t>9.746B</t>
  </si>
  <si>
    <t>25.59B</t>
  </si>
  <si>
    <t>240.00M</t>
  </si>
  <si>
    <t>180.10B</t>
  </si>
  <si>
    <t>76.78B</t>
  </si>
  <si>
    <t>23.80B</t>
  </si>
  <si>
    <t>4.998B</t>
  </si>
  <si>
    <t>36.36B</t>
  </si>
  <si>
    <t>10.33B</t>
  </si>
  <si>
    <t>19.74B</t>
  </si>
  <si>
    <t>108.00M</t>
  </si>
  <si>
    <t>181.87B</t>
  </si>
  <si>
    <t>74.81B</t>
  </si>
  <si>
    <t>20.53B</t>
  </si>
  <si>
    <t>3.756B</t>
  </si>
  <si>
    <t>37.90B</t>
  </si>
  <si>
    <t>10.60B</t>
  </si>
  <si>
    <t>19.34B</t>
  </si>
  <si>
    <t>-126.00M</t>
  </si>
  <si>
    <t>193.69B</t>
  </si>
  <si>
    <t>72.00B</t>
  </si>
  <si>
    <t>20.61B</t>
  </si>
  <si>
    <t>3.122B</t>
  </si>
  <si>
    <t>212.52B</t>
  </si>
  <si>
    <t>70.37B</t>
  </si>
  <si>
    <t>20.45B</t>
  </si>
  <si>
    <t>4.69B</t>
  </si>
  <si>
    <t>40.42B</t>
  </si>
  <si>
    <t>10.34B</t>
  </si>
  <si>
    <t>20.58B</t>
  </si>
  <si>
    <t>-437.00M</t>
  </si>
  <si>
    <t>54.50B</t>
  </si>
  <si>
    <t>29.33B</t>
  </si>
  <si>
    <t>214.00M</t>
  </si>
  <si>
    <t>50.08B</t>
  </si>
  <si>
    <t>10.87B</t>
  </si>
  <si>
    <t>22.72B</t>
  </si>
  <si>
    <t>-57.00M</t>
  </si>
  <si>
    <t>52.44B</t>
  </si>
  <si>
    <t>11.77B</t>
  </si>
  <si>
    <t>23.18B</t>
  </si>
  <si>
    <t>92.00M</t>
  </si>
  <si>
    <t>56.23B</t>
  </si>
  <si>
    <t>25.36B</t>
  </si>
  <si>
    <t>79.00M</t>
  </si>
  <si>
    <t>64.75B</t>
  </si>
  <si>
    <t>13.38B</t>
  </si>
  <si>
    <t>35.75B</t>
  </si>
  <si>
    <t>482.00M</t>
  </si>
  <si>
    <t>61.13B</t>
  </si>
  <si>
    <t>14.76B</t>
  </si>
  <si>
    <t>29.13B</t>
  </si>
  <si>
    <t>513.00M</t>
  </si>
  <si>
    <t>14.93B</t>
  </si>
  <si>
    <t>13.31B</t>
  </si>
  <si>
    <t>1.184B</t>
  </si>
  <si>
    <t>-157.00M</t>
  </si>
  <si>
    <t>16.04B</t>
  </si>
  <si>
    <t>14.17B</t>
  </si>
  <si>
    <t>1.262B</t>
  </si>
  <si>
    <t>-59.00M</t>
  </si>
  <si>
    <t>65.08B</t>
  </si>
  <si>
    <t>16.54B</t>
  </si>
  <si>
    <t>30.40B</t>
  </si>
  <si>
    <t>857.00M</t>
  </si>
  <si>
    <t>15.10B</t>
  </si>
  <si>
    <t>11.76B</t>
  </si>
  <si>
    <t>1.585B</t>
  </si>
  <si>
    <t>64.00M</t>
  </si>
  <si>
    <t>70.90B</t>
  </si>
  <si>
    <t>17.78B</t>
  </si>
  <si>
    <t>32.71B</t>
  </si>
  <si>
    <t>252.00M</t>
  </si>
  <si>
    <t>15.16B</t>
  </si>
  <si>
    <t>11.82B</t>
  </si>
  <si>
    <t>1.458B</t>
  </si>
  <si>
    <t>219.00M</t>
  </si>
  <si>
    <t>15.72B</t>
  </si>
  <si>
    <t>12.35B</t>
  </si>
  <si>
    <t>1.813B</t>
  </si>
  <si>
    <t>333.00M</t>
  </si>
  <si>
    <t>13.05B</t>
  </si>
  <si>
    <t>2.016B</t>
  </si>
  <si>
    <t>425.00M</t>
  </si>
  <si>
    <t>17.90B</t>
  </si>
  <si>
    <t>15.47B</t>
  </si>
  <si>
    <t>2.586B</t>
  </si>
  <si>
    <t>523.00M</t>
  </si>
  <si>
    <t>19.03B</t>
  </si>
  <si>
    <t>16.74B</t>
  </si>
  <si>
    <t>2.502B</t>
  </si>
  <si>
    <t>642.00M</t>
  </si>
  <si>
    <t>20.77B</t>
  </si>
  <si>
    <t>18.35B</t>
  </si>
  <si>
    <t>2.91B</t>
  </si>
  <si>
    <t>791.00M</t>
  </si>
  <si>
    <t>24.19B</t>
  </si>
  <si>
    <t>21.24B</t>
  </si>
  <si>
    <t>3.203B</t>
  </si>
  <si>
    <t>806.00M</t>
  </si>
  <si>
    <t>39.97B</t>
  </si>
  <si>
    <t>36.10B</t>
  </si>
  <si>
    <t>3.851B</t>
  </si>
  <si>
    <t>701.00M</t>
  </si>
  <si>
    <t>42.01B</t>
  </si>
  <si>
    <t>37.50B</t>
  </si>
  <si>
    <t>3.543B</t>
  </si>
  <si>
    <t>512.00M</t>
  </si>
  <si>
    <t>44.13B</t>
  </si>
  <si>
    <t>39.45B</t>
  </si>
  <si>
    <t>4.042B</t>
  </si>
  <si>
    <t>719.00M</t>
  </si>
  <si>
    <t>46.47B</t>
  </si>
  <si>
    <t>41.42B</t>
  </si>
  <si>
    <t>4.501B</t>
  </si>
  <si>
    <t>896.00M</t>
  </si>
  <si>
    <t>49.41B</t>
  </si>
  <si>
    <t>44.22B</t>
  </si>
  <si>
    <t>5.841B</t>
  </si>
  <si>
    <t>1.561B</t>
  </si>
  <si>
    <t>52.08B</t>
  </si>
  <si>
    <t>47.15B</t>
  </si>
  <si>
    <t>5.382B</t>
  </si>
  <si>
    <t>1.51B</t>
  </si>
  <si>
    <t>55.74B</t>
  </si>
  <si>
    <t>50.38B</t>
  </si>
  <si>
    <t>6.436B</t>
  </si>
  <si>
    <t>2.055B</t>
  </si>
  <si>
    <t>59.67B</t>
  </si>
  <si>
    <t>54.12B</t>
  </si>
  <si>
    <t>7.011B</t>
  </si>
  <si>
    <t>2.379B</t>
  </si>
  <si>
    <t>12.08B</t>
  </si>
  <si>
    <t>1.601B</t>
  </si>
  <si>
    <t>396.13M</t>
  </si>
  <si>
    <t>12.56B</t>
  </si>
  <si>
    <t>1.525B</t>
  </si>
  <si>
    <t>312.02M</t>
  </si>
  <si>
    <t>12.82B</t>
  </si>
  <si>
    <t>222.99M</t>
  </si>
  <si>
    <t>14.81B</t>
  </si>
  <si>
    <t>12.76B</t>
  </si>
  <si>
    <t>1.229B</t>
  </si>
  <si>
    <t>236.97M</t>
  </si>
  <si>
    <t>14.53B</t>
  </si>
  <si>
    <t>12.46B</t>
  </si>
  <si>
    <t>1.217B</t>
  </si>
  <si>
    <t>293.29M</t>
  </si>
  <si>
    <t>14.78B</t>
  </si>
  <si>
    <t>12.54B</t>
  </si>
  <si>
    <t>1.324B</t>
  </si>
  <si>
    <t>295.57M</t>
  </si>
  <si>
    <t>14.96B</t>
  </si>
  <si>
    <t>1.221B</t>
  </si>
  <si>
    <t>286.34M</t>
  </si>
  <si>
    <t>14.66B</t>
  </si>
  <si>
    <t>12.47B</t>
  </si>
  <si>
    <t>1.218B</t>
  </si>
  <si>
    <t>226.63M</t>
  </si>
  <si>
    <t>20.41B</t>
  </si>
  <si>
    <t>15.56B</t>
  </si>
  <si>
    <t>1.202B</t>
  </si>
  <si>
    <t>3.160B</t>
  </si>
  <si>
    <t>17.10B</t>
  </si>
  <si>
    <t>14.56B</t>
  </si>
  <si>
    <t>1.346B</t>
  </si>
  <si>
    <t>272.27M</t>
  </si>
  <si>
    <t>16.49B</t>
  </si>
  <si>
    <t>14.14B</t>
  </si>
  <si>
    <t>1.140B</t>
  </si>
  <si>
    <t>390.28M</t>
  </si>
  <si>
    <t>16.23B</t>
  </si>
  <si>
    <t>1.135B</t>
  </si>
  <si>
    <t>331.15M</t>
  </si>
  <si>
    <t>14.91B</t>
  </si>
  <si>
    <t>12.49B</t>
  </si>
  <si>
    <t>1.139B</t>
  </si>
  <si>
    <t>296.66M</t>
  </si>
  <si>
    <t>16.80B</t>
  </si>
  <si>
    <t>1.266B</t>
  </si>
  <si>
    <t>348.19M</t>
  </si>
  <si>
    <t>16.59B</t>
  </si>
  <si>
    <t>12.91B</t>
  </si>
  <si>
    <t>1.133B</t>
  </si>
  <si>
    <t>311.58M</t>
  </si>
  <si>
    <t>16.46B</t>
  </si>
  <si>
    <t>12.69B</t>
  </si>
  <si>
    <t>269.71M</t>
  </si>
  <si>
    <t>57.30B</t>
  </si>
  <si>
    <t>36.71B</t>
  </si>
  <si>
    <t>1.148B</t>
  </si>
  <si>
    <t>6.774B</t>
  </si>
  <si>
    <t>38.74B</t>
  </si>
  <si>
    <t>1.253B</t>
  </si>
  <si>
    <t>166.34M</t>
  </si>
  <si>
    <t>50.49B</t>
  </si>
  <si>
    <t>33.66B</t>
  </si>
  <si>
    <t>1.226B</t>
  </si>
  <si>
    <t>21.20M</t>
  </si>
  <si>
    <t>50.19B</t>
  </si>
  <si>
    <t>33.53B</t>
  </si>
  <si>
    <t>1.243B</t>
  </si>
  <si>
    <t>-21.55M</t>
  </si>
  <si>
    <t>41.13B</t>
  </si>
  <si>
    <t>28.25B</t>
  </si>
  <si>
    <t>76.26M</t>
  </si>
  <si>
    <t>45.20B</t>
  </si>
  <si>
    <t>29.04B</t>
  </si>
  <si>
    <t>1.273B</t>
  </si>
  <si>
    <t>-4.435B</t>
  </si>
  <si>
    <t>3.366B</t>
  </si>
  <si>
    <t>2.950B</t>
  </si>
  <si>
    <t>242.68M</t>
  </si>
  <si>
    <t>-511.47M</t>
  </si>
  <si>
    <t>44.16B</t>
  </si>
  <si>
    <t>28.48B</t>
  </si>
  <si>
    <t>1.087B</t>
  </si>
  <si>
    <t>-99.23M</t>
  </si>
  <si>
    <t>3.356B</t>
  </si>
  <si>
    <t>2.937B</t>
  </si>
  <si>
    <t>250.49M</t>
  </si>
  <si>
    <t>-132.36M</t>
  </si>
  <si>
    <t>44.21B</t>
  </si>
  <si>
    <t>28.36B</t>
  </si>
  <si>
    <t>1.308B</t>
  </si>
  <si>
    <t>-439.91M</t>
  </si>
  <si>
    <t>67.24B</t>
  </si>
  <si>
    <t>34.41B</t>
  </si>
  <si>
    <t>8.582B</t>
  </si>
  <si>
    <t>1.87B</t>
  </si>
  <si>
    <t>3.585B</t>
  </si>
  <si>
    <t>3.047B</t>
  </si>
  <si>
    <t>312.17M</t>
  </si>
  <si>
    <t>-144.64M</t>
  </si>
  <si>
    <t>34.84B</t>
  </si>
  <si>
    <t>1.305B</t>
  </si>
  <si>
    <t>162.83M</t>
  </si>
  <si>
    <t>67.67B</t>
  </si>
  <si>
    <t>36.62B</t>
  </si>
  <si>
    <t>8.764B</t>
  </si>
  <si>
    <t>2.116B</t>
  </si>
  <si>
    <t>5.449B</t>
  </si>
  <si>
    <t>3.525B</t>
  </si>
  <si>
    <t>361.27M</t>
  </si>
  <si>
    <t>-175.46M</t>
  </si>
  <si>
    <t>73.54B</t>
  </si>
  <si>
    <t>39.78B</t>
  </si>
  <si>
    <t>10.78B</t>
  </si>
  <si>
    <t>3.209B</t>
  </si>
  <si>
    <t>5.583B</t>
  </si>
  <si>
    <t>3.626B</t>
  </si>
  <si>
    <t>479.08M</t>
  </si>
  <si>
    <t>-125.35M</t>
  </si>
  <si>
    <t>73.86B</t>
  </si>
  <si>
    <t>40.89B</t>
  </si>
  <si>
    <t>8.374B</t>
  </si>
  <si>
    <t>1.84B</t>
  </si>
  <si>
    <t>5.643B</t>
  </si>
  <si>
    <t>3.687B</t>
  </si>
  <si>
    <t>435.94M</t>
  </si>
  <si>
    <t>-162.44M</t>
  </si>
  <si>
    <t>72.91B</t>
  </si>
  <si>
    <t>41.92B</t>
  </si>
  <si>
    <t>8.792B</t>
  </si>
  <si>
    <t>2.192B</t>
  </si>
  <si>
    <t>6.230B</t>
  </si>
  <si>
    <t>4.231B</t>
  </si>
  <si>
    <t>502.38M</t>
  </si>
  <si>
    <t>-136.66M</t>
  </si>
  <si>
    <t>74.36B</t>
  </si>
  <si>
    <t>42.87B</t>
  </si>
  <si>
    <t>9.039B</t>
  </si>
  <si>
    <t>2.498B</t>
  </si>
  <si>
    <t>6.289B</t>
  </si>
  <si>
    <t>4.274B</t>
  </si>
  <si>
    <t>569.24M</t>
  </si>
  <si>
    <t>-131.69M</t>
  </si>
  <si>
    <t>78.33B</t>
  </si>
  <si>
    <t>43.69B</t>
  </si>
  <si>
    <t>10.92B</t>
  </si>
  <si>
    <t>3.452B</t>
  </si>
  <si>
    <t>76.56B</t>
  </si>
  <si>
    <t>6.442B</t>
  </si>
  <si>
    <t>43.33B</t>
  </si>
  <si>
    <t>4.368B</t>
  </si>
  <si>
    <t>8.181B</t>
  </si>
  <si>
    <t>710.47M</t>
  </si>
  <si>
    <t>2.034B</t>
  </si>
  <si>
    <t>-90.24M</t>
  </si>
  <si>
    <t>79.66B</t>
  </si>
  <si>
    <t>42.98B</t>
  </si>
  <si>
    <t>9.094B</t>
  </si>
  <si>
    <t>2.581B</t>
  </si>
  <si>
    <t>6.476B</t>
  </si>
  <si>
    <t>4.477B</t>
  </si>
  <si>
    <t>594.52M</t>
  </si>
  <si>
    <t>-79.73M</t>
  </si>
  <si>
    <t>79.45B</t>
  </si>
  <si>
    <t>43.35B</t>
  </si>
  <si>
    <t>8.958B</t>
  </si>
  <si>
    <t>2.504B</t>
  </si>
  <si>
    <t>6.617B</t>
  </si>
  <si>
    <t>4.557B</t>
  </si>
  <si>
    <t>601.96M</t>
  </si>
  <si>
    <t>-107.22M</t>
  </si>
  <si>
    <t>81.81B</t>
  </si>
  <si>
    <t>44.65B</t>
  </si>
  <si>
    <t>10.95B</t>
  </si>
  <si>
    <t>3.806B</t>
  </si>
  <si>
    <t>6.743B</t>
  </si>
  <si>
    <t>4.629B</t>
  </si>
  <si>
    <t>615.93M</t>
  </si>
  <si>
    <t>-102.87M</t>
  </si>
  <si>
    <t>86.41B</t>
  </si>
  <si>
    <t>43.54B</t>
  </si>
  <si>
    <t>8.372B</t>
  </si>
  <si>
    <t>2.191B</t>
  </si>
  <si>
    <t>85.24B</t>
  </si>
  <si>
    <t>43.56B</t>
  </si>
  <si>
    <t>9.275B</t>
  </si>
  <si>
    <t>2.553B</t>
  </si>
  <si>
    <t>86.56B</t>
  </si>
  <si>
    <t>44.71B</t>
  </si>
  <si>
    <t>9.307B</t>
  </si>
  <si>
    <t>2.565B</t>
  </si>
  <si>
    <t>90.27B</t>
  </si>
  <si>
    <t>46.88B</t>
  </si>
  <si>
    <t>11.32B</t>
  </si>
  <si>
    <t>3.646B</t>
  </si>
  <si>
    <t>47.35B</t>
  </si>
  <si>
    <t>8.596B</t>
  </si>
  <si>
    <t>2.184B</t>
  </si>
  <si>
    <t>98.30B</t>
  </si>
  <si>
    <t>47.54B</t>
  </si>
  <si>
    <t>9.598B</t>
  </si>
  <si>
    <t>48.10B</t>
  </si>
  <si>
    <t>9.327B</t>
  </si>
  <si>
    <t>2.495B</t>
  </si>
  <si>
    <t>110.90B</t>
  </si>
  <si>
    <t>48.66B</t>
  </si>
  <si>
    <t>10.71B</t>
  </si>
  <si>
    <t>2.757B</t>
  </si>
  <si>
    <t>109.71B</t>
  </si>
  <si>
    <t>47.10B</t>
  </si>
  <si>
    <t>8.448B</t>
  </si>
  <si>
    <t>1.747B</t>
  </si>
  <si>
    <t>106.48B</t>
  </si>
  <si>
    <t>45.92B</t>
  </si>
  <si>
    <t>8.993B</t>
  </si>
  <si>
    <t>2.197B</t>
  </si>
  <si>
    <t>104.89B</t>
  </si>
  <si>
    <t>45.87B</t>
  </si>
  <si>
    <t>9.012B</t>
  </si>
  <si>
    <t>2.142B</t>
  </si>
  <si>
    <t>112.18B</t>
  </si>
  <si>
    <t>47.29B</t>
  </si>
  <si>
    <t>10.59B</t>
  </si>
  <si>
    <t>2.814B</t>
  </si>
  <si>
    <t>123.22B</t>
  </si>
  <si>
    <t>47.44B</t>
  </si>
  <si>
    <t>8.595B</t>
  </si>
  <si>
    <t>1.832B</t>
  </si>
  <si>
    <t>ß</t>
    <phoneticPr fontId="13" type="noConversion"/>
  </si>
  <si>
    <t>ßß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</si>
</sst>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&quot;$&quot;#,##0.00"/>
    <numFmt numFmtId="179" formatCode="0.00000_);[Red]\(0.00000\)"/>
    <numFmt numFmtId="180" formatCode="0.000000;[Red]0.000000"/>
    <numFmt numFmtId="181" formatCode="0.00000;[Red]0.00000"/>
  </numFmts>
  <fonts count="14" x14ac:knownFonts="1">
    <font>
      <sz val="10"/>
      <color rgb="FF000000"/>
      <name val="Arial"/>
    </font>
    <font>
      <sz val="10"/>
      <name val="Arial"/>
    </font>
    <font>
      <b/>
      <sz val="8"/>
      <name val="Arial"/>
    </font>
    <font>
      <sz val="12"/>
      <color rgb="FF000000"/>
      <name val="Calibri"/>
    </font>
    <font>
      <b/>
      <sz val="8"/>
      <color rgb="FFFF0000"/>
      <name val="Arial"/>
    </font>
    <font>
      <sz val="10"/>
      <color rgb="FF000000"/>
      <name val="&quot;Helvetica Neue&quot;"/>
    </font>
    <font>
      <sz val="10"/>
      <color rgb="FF000000"/>
      <name val="Arial"/>
    </font>
    <font>
      <b/>
      <u/>
      <sz val="8"/>
      <color rgb="FF0000FF"/>
      <name val="Arial"/>
    </font>
    <font>
      <b/>
      <sz val="8"/>
      <color rgb="FF3B6592"/>
      <name val="Arial"/>
    </font>
    <font>
      <b/>
      <sz val="8"/>
      <color rgb="FF00A000"/>
      <name val="Arial"/>
    </font>
    <font>
      <b/>
      <sz val="11"/>
      <color rgb="FF0000FF"/>
      <name val="Arial"/>
    </font>
    <font>
      <b/>
      <sz val="8"/>
      <color rgb="FFC00000"/>
      <name val="Arial"/>
    </font>
    <font>
      <sz val="11"/>
      <color rgb="FF000000"/>
      <name val="Inconsolata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E0E4E9"/>
      </left>
      <right style="thin">
        <color rgb="FFE0E4E9"/>
      </right>
      <top style="thin">
        <color rgb="FFE0E4E9"/>
      </top>
      <bottom style="thin">
        <color rgb="FFE0E4E9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30" fontId="2" fillId="2" borderId="0" xfId="0" applyNumberFormat="1" applyFont="1" applyFill="1" applyAlignment="1">
      <alignment horizontal="center"/>
    </xf>
    <xf numFmtId="30" fontId="2" fillId="2" borderId="0" xfId="0" applyNumberFormat="1" applyFont="1" applyFill="1" applyAlignment="1">
      <alignment horizontal="left"/>
    </xf>
    <xf numFmtId="2" fontId="2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2" fontId="2" fillId="2" borderId="0" xfId="0" applyNumberFormat="1" applyFont="1" applyFill="1" applyAlignment="1">
      <alignment horizontal="left"/>
    </xf>
    <xf numFmtId="0" fontId="3" fillId="0" borderId="0" xfId="0" applyFont="1" applyAlignment="1"/>
    <xf numFmtId="2" fontId="4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0" xfId="0" applyFont="1" applyFill="1" applyAlignment="1">
      <alignment horizontal="left"/>
    </xf>
    <xf numFmtId="0" fontId="5" fillId="2" borderId="1" xfId="0" applyFont="1" applyFill="1" applyBorder="1" applyAlignment="1">
      <alignment horizontal="right"/>
    </xf>
    <xf numFmtId="0" fontId="5" fillId="2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2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9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176" fontId="9" fillId="2" borderId="0" xfId="0" applyNumberFormat="1" applyFont="1" applyFill="1" applyAlignment="1">
      <alignment horizontal="left"/>
    </xf>
    <xf numFmtId="2" fontId="2" fillId="2" borderId="0" xfId="0" applyNumberFormat="1" applyFont="1" applyFill="1" applyAlignment="1">
      <alignment horizontal="left"/>
    </xf>
    <xf numFmtId="176" fontId="11" fillId="2" borderId="0" xfId="0" applyNumberFormat="1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76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2" fontId="12" fillId="2" borderId="0" xfId="0" applyNumberFormat="1" applyFont="1" applyFill="1" applyAlignment="1">
      <alignment horizontal="left"/>
    </xf>
    <xf numFmtId="0" fontId="12" fillId="2" borderId="0" xfId="0" applyFont="1" applyFill="1" applyAlignment="1">
      <alignment horizontal="left"/>
    </xf>
    <xf numFmtId="2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176" fontId="2" fillId="2" borderId="0" xfId="0" applyNumberFormat="1" applyFont="1" applyFill="1" applyAlignment="1">
      <alignment horizontal="left"/>
    </xf>
    <xf numFmtId="179" fontId="1" fillId="0" borderId="0" xfId="0" applyNumberFormat="1" applyFont="1" applyAlignment="1">
      <alignment horizontal="left"/>
    </xf>
    <xf numFmtId="179" fontId="2" fillId="2" borderId="0" xfId="0" applyNumberFormat="1" applyFont="1" applyFill="1" applyAlignment="1">
      <alignment horizontal="left"/>
    </xf>
    <xf numFmtId="179" fontId="12" fillId="2" borderId="0" xfId="0" applyNumberFormat="1" applyFont="1" applyFill="1" applyAlignment="1">
      <alignment horizontal="left"/>
    </xf>
    <xf numFmtId="179" fontId="0" fillId="0" borderId="0" xfId="0" applyNumberFormat="1" applyFont="1" applyAlignment="1"/>
    <xf numFmtId="180" fontId="1" fillId="0" borderId="0" xfId="0" applyNumberFormat="1" applyFont="1" applyAlignment="1">
      <alignment horizontal="left"/>
    </xf>
    <xf numFmtId="180" fontId="2" fillId="2" borderId="0" xfId="0" applyNumberFormat="1" applyFont="1" applyFill="1" applyAlignment="1">
      <alignment horizontal="left"/>
    </xf>
    <xf numFmtId="180" fontId="1" fillId="0" borderId="0" xfId="0" applyNumberFormat="1" applyFont="1" applyAlignment="1"/>
    <xf numFmtId="180" fontId="12" fillId="2" borderId="0" xfId="0" applyNumberFormat="1" applyFont="1" applyFill="1" applyAlignment="1">
      <alignment horizontal="left"/>
    </xf>
    <xf numFmtId="181" fontId="1" fillId="0" borderId="0" xfId="0" applyNumberFormat="1" applyFont="1" applyAlignment="1">
      <alignment horizontal="left"/>
    </xf>
    <xf numFmtId="181" fontId="2" fillId="2" borderId="0" xfId="0" applyNumberFormat="1" applyFont="1" applyFill="1" applyAlignment="1">
      <alignment horizontal="left"/>
    </xf>
    <xf numFmtId="181" fontId="12" fillId="2" borderId="0" xfId="0" applyNumberFormat="1" applyFont="1" applyFill="1" applyAlignment="1">
      <alignment horizontal="left"/>
    </xf>
    <xf numFmtId="179" fontId="9" fillId="2" borderId="0" xfId="0" applyNumberFormat="1" applyFont="1" applyFill="1" applyAlignment="1">
      <alignment horizontal="left"/>
    </xf>
    <xf numFmtId="179" fontId="11" fillId="2" borderId="0" xfId="0" applyNumberFormat="1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://www.streetinsider.com/login.php" TargetMode="External"/><Relationship Id="rId47" Type="http://schemas.openxmlformats.org/officeDocument/2006/relationships/hyperlink" Target="http://www.streetinsider.com/login.php" TargetMode="External"/><Relationship Id="rId48" Type="http://schemas.openxmlformats.org/officeDocument/2006/relationships/hyperlink" Target="http://www.streetinsider.com/login.php" TargetMode="External"/><Relationship Id="rId20" Type="http://schemas.openxmlformats.org/officeDocument/2006/relationships/hyperlink" Target="http://www.streetinsider.com/login.php" TargetMode="External"/><Relationship Id="rId21" Type="http://schemas.openxmlformats.org/officeDocument/2006/relationships/hyperlink" Target="http://www.streetinsider.com/login.php" TargetMode="External"/><Relationship Id="rId22" Type="http://schemas.openxmlformats.org/officeDocument/2006/relationships/hyperlink" Target="http://www.streetinsider.com/login.php" TargetMode="External"/><Relationship Id="rId23" Type="http://schemas.openxmlformats.org/officeDocument/2006/relationships/hyperlink" Target="http://www.streetinsider.com/login.php" TargetMode="External"/><Relationship Id="rId24" Type="http://schemas.openxmlformats.org/officeDocument/2006/relationships/hyperlink" Target="http://www.streetinsider.com/login.php" TargetMode="External"/><Relationship Id="rId25" Type="http://schemas.openxmlformats.org/officeDocument/2006/relationships/hyperlink" Target="http://www.streetinsider.com/login.php" TargetMode="External"/><Relationship Id="rId26" Type="http://schemas.openxmlformats.org/officeDocument/2006/relationships/hyperlink" Target="http://www.streetinsider.com/login.php" TargetMode="External"/><Relationship Id="rId27" Type="http://schemas.openxmlformats.org/officeDocument/2006/relationships/hyperlink" Target="http://www.streetinsider.com/login.php" TargetMode="External"/><Relationship Id="rId28" Type="http://schemas.openxmlformats.org/officeDocument/2006/relationships/hyperlink" Target="http://www.streetinsider.com/login.php" TargetMode="External"/><Relationship Id="rId29" Type="http://schemas.openxmlformats.org/officeDocument/2006/relationships/hyperlink" Target="http://www.streetinsider.com/login.php" TargetMode="External"/><Relationship Id="rId1" Type="http://schemas.openxmlformats.org/officeDocument/2006/relationships/hyperlink" Target="http://www.streetinsider.com/login.php" TargetMode="External"/><Relationship Id="rId2" Type="http://schemas.openxmlformats.org/officeDocument/2006/relationships/hyperlink" Target="http://www.streetinsider.com/login.php" TargetMode="External"/><Relationship Id="rId3" Type="http://schemas.openxmlformats.org/officeDocument/2006/relationships/hyperlink" Target="http://www.streetinsider.com/login.php" TargetMode="External"/><Relationship Id="rId4" Type="http://schemas.openxmlformats.org/officeDocument/2006/relationships/hyperlink" Target="http://www.streetinsider.com/login.php" TargetMode="External"/><Relationship Id="rId5" Type="http://schemas.openxmlformats.org/officeDocument/2006/relationships/hyperlink" Target="http://www.streetinsider.com/login.php" TargetMode="External"/><Relationship Id="rId30" Type="http://schemas.openxmlformats.org/officeDocument/2006/relationships/hyperlink" Target="http://www.streetinsider.com/login.php" TargetMode="External"/><Relationship Id="rId31" Type="http://schemas.openxmlformats.org/officeDocument/2006/relationships/hyperlink" Target="http://www.streetinsider.com/login.php" TargetMode="External"/><Relationship Id="rId32" Type="http://schemas.openxmlformats.org/officeDocument/2006/relationships/hyperlink" Target="http://www.streetinsider.com/login.php" TargetMode="External"/><Relationship Id="rId9" Type="http://schemas.openxmlformats.org/officeDocument/2006/relationships/hyperlink" Target="http://www.streetinsider.com/login.php" TargetMode="External"/><Relationship Id="rId6" Type="http://schemas.openxmlformats.org/officeDocument/2006/relationships/hyperlink" Target="http://www.streetinsider.com/login.php" TargetMode="External"/><Relationship Id="rId7" Type="http://schemas.openxmlformats.org/officeDocument/2006/relationships/hyperlink" Target="http://www.streetinsider.com/login.php" TargetMode="External"/><Relationship Id="rId8" Type="http://schemas.openxmlformats.org/officeDocument/2006/relationships/hyperlink" Target="http://www.streetinsider.com/login.php" TargetMode="External"/><Relationship Id="rId33" Type="http://schemas.openxmlformats.org/officeDocument/2006/relationships/hyperlink" Target="http://www.streetinsider.com/login.php" TargetMode="External"/><Relationship Id="rId34" Type="http://schemas.openxmlformats.org/officeDocument/2006/relationships/hyperlink" Target="http://www.streetinsider.com/login.php" TargetMode="External"/><Relationship Id="rId35" Type="http://schemas.openxmlformats.org/officeDocument/2006/relationships/hyperlink" Target="http://www.streetinsider.com/login.php" TargetMode="External"/><Relationship Id="rId36" Type="http://schemas.openxmlformats.org/officeDocument/2006/relationships/hyperlink" Target="http://www.streetinsider.com/login.php" TargetMode="External"/><Relationship Id="rId10" Type="http://schemas.openxmlformats.org/officeDocument/2006/relationships/hyperlink" Target="http://www.streetinsider.com/login.php" TargetMode="External"/><Relationship Id="rId11" Type="http://schemas.openxmlformats.org/officeDocument/2006/relationships/hyperlink" Target="http://www.streetinsider.com/login.php" TargetMode="External"/><Relationship Id="rId12" Type="http://schemas.openxmlformats.org/officeDocument/2006/relationships/hyperlink" Target="http://www.streetinsider.com/login.php" TargetMode="External"/><Relationship Id="rId13" Type="http://schemas.openxmlformats.org/officeDocument/2006/relationships/hyperlink" Target="http://www.streetinsider.com/login.php" TargetMode="External"/><Relationship Id="rId14" Type="http://schemas.openxmlformats.org/officeDocument/2006/relationships/hyperlink" Target="http://www.streetinsider.com/login.php" TargetMode="External"/><Relationship Id="rId15" Type="http://schemas.openxmlformats.org/officeDocument/2006/relationships/hyperlink" Target="http://www.streetinsider.com/login.php" TargetMode="External"/><Relationship Id="rId16" Type="http://schemas.openxmlformats.org/officeDocument/2006/relationships/hyperlink" Target="http://www.streetinsider.com/login.php" TargetMode="External"/><Relationship Id="rId17" Type="http://schemas.openxmlformats.org/officeDocument/2006/relationships/hyperlink" Target="http://www.streetinsider.com/login.php" TargetMode="External"/><Relationship Id="rId18" Type="http://schemas.openxmlformats.org/officeDocument/2006/relationships/hyperlink" Target="http://www.streetinsider.com/login.php" TargetMode="External"/><Relationship Id="rId19" Type="http://schemas.openxmlformats.org/officeDocument/2006/relationships/hyperlink" Target="http://www.streetinsider.com/login.php" TargetMode="External"/><Relationship Id="rId37" Type="http://schemas.openxmlformats.org/officeDocument/2006/relationships/hyperlink" Target="http://www.streetinsider.com/login.php" TargetMode="External"/><Relationship Id="rId38" Type="http://schemas.openxmlformats.org/officeDocument/2006/relationships/hyperlink" Target="http://www.streetinsider.com/login.php" TargetMode="External"/><Relationship Id="rId39" Type="http://schemas.openxmlformats.org/officeDocument/2006/relationships/hyperlink" Target="http://www.streetinsider.com/login.php" TargetMode="External"/><Relationship Id="rId40" Type="http://schemas.openxmlformats.org/officeDocument/2006/relationships/hyperlink" Target="http://www.streetinsider.com/login.php" TargetMode="External"/><Relationship Id="rId41" Type="http://schemas.openxmlformats.org/officeDocument/2006/relationships/hyperlink" Target="http://www.streetinsider.com/login.php" TargetMode="External"/><Relationship Id="rId42" Type="http://schemas.openxmlformats.org/officeDocument/2006/relationships/hyperlink" Target="http://www.streetinsider.com/login.php" TargetMode="External"/><Relationship Id="rId43" Type="http://schemas.openxmlformats.org/officeDocument/2006/relationships/hyperlink" Target="http://www.streetinsider.com/login.php" TargetMode="External"/><Relationship Id="rId44" Type="http://schemas.openxmlformats.org/officeDocument/2006/relationships/hyperlink" Target="http://www.streetinsider.com/login.php" TargetMode="External"/><Relationship Id="rId45" Type="http://schemas.openxmlformats.org/officeDocument/2006/relationships/hyperlink" Target="http://www.streetinsider.com/lo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"/>
  <sheetViews>
    <sheetView topLeftCell="A46" workbookViewId="0">
      <selection activeCell="F69" sqref="F69"/>
    </sheetView>
  </sheetViews>
  <sheetFormatPr baseColWidth="10" defaultColWidth="14.5" defaultRowHeight="15.75" customHeight="1" x14ac:dyDescent="0.15"/>
  <cols>
    <col min="12" max="12" width="20" customWidth="1"/>
  </cols>
  <sheetData>
    <row r="1" spans="1:14" ht="15.75" customHeight="1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14</v>
      </c>
      <c r="N1" s="2" t="s">
        <v>13</v>
      </c>
    </row>
    <row r="2" spans="1:14" ht="16" x14ac:dyDescent="0.2">
      <c r="A2" s="4">
        <v>40469</v>
      </c>
      <c r="B2" s="1" t="s">
        <v>15</v>
      </c>
      <c r="C2" s="1">
        <v>45.43</v>
      </c>
      <c r="D2" s="1">
        <v>43.34</v>
      </c>
      <c r="E2" s="1">
        <v>44.21</v>
      </c>
      <c r="F2" s="1">
        <v>0.66</v>
      </c>
      <c r="G2" s="1">
        <v>0.57999999999999996</v>
      </c>
      <c r="H2" s="5">
        <f t="shared" ref="H2:H26" si="0">(F2 - G2)/ABS(G2)</f>
        <v>0.13793103448275876</v>
      </c>
      <c r="I2" s="6">
        <f t="shared" ref="I2:I26" si="1">(D2 - C2)/C2</f>
        <v>-4.6004842615012025E-2</v>
      </c>
      <c r="J2" s="7">
        <f t="shared" ref="J2:J26" si="2">(E2 - C2)/C2</f>
        <v>-2.6854501430772594E-2</v>
      </c>
      <c r="K2" s="2">
        <v>75.180000000000007</v>
      </c>
      <c r="L2" s="8" t="s">
        <v>16</v>
      </c>
      <c r="M2" s="2">
        <v>20.34</v>
      </c>
      <c r="N2" s="8" t="s">
        <v>17</v>
      </c>
    </row>
    <row r="3" spans="1:14" ht="16" x14ac:dyDescent="0.2">
      <c r="A3" s="4">
        <v>40561</v>
      </c>
      <c r="B3" s="1" t="s">
        <v>18</v>
      </c>
      <c r="C3" s="1">
        <v>48.66</v>
      </c>
      <c r="D3" s="1">
        <v>49.76</v>
      </c>
      <c r="E3" s="1">
        <v>48.41</v>
      </c>
      <c r="F3" s="1">
        <v>0.92</v>
      </c>
      <c r="G3" s="1">
        <v>0.77</v>
      </c>
      <c r="H3" s="5">
        <f t="shared" si="0"/>
        <v>0.19480519480519484</v>
      </c>
      <c r="I3" s="6">
        <f t="shared" si="1"/>
        <v>2.260583641594742E-2</v>
      </c>
      <c r="J3" s="7">
        <f t="shared" si="2"/>
        <v>-5.1376900945334985E-3</v>
      </c>
      <c r="K3" s="2">
        <v>86.74</v>
      </c>
      <c r="L3" s="8" t="s">
        <v>19</v>
      </c>
      <c r="M3" s="2">
        <v>26.74</v>
      </c>
      <c r="N3" s="8" t="s">
        <v>20</v>
      </c>
    </row>
    <row r="4" spans="1:14" ht="16" x14ac:dyDescent="0.2">
      <c r="A4" s="4">
        <v>40653</v>
      </c>
      <c r="B4" s="1" t="s">
        <v>21</v>
      </c>
      <c r="C4" s="1">
        <v>48.92</v>
      </c>
      <c r="D4" s="1">
        <v>50.71</v>
      </c>
      <c r="E4" s="1">
        <v>50.1</v>
      </c>
      <c r="F4" s="1">
        <v>0.91</v>
      </c>
      <c r="G4" s="1">
        <v>0.76</v>
      </c>
      <c r="H4" s="5">
        <f t="shared" si="0"/>
        <v>0.19736842105263161</v>
      </c>
      <c r="I4" s="6">
        <f t="shared" si="1"/>
        <v>3.6590351594439886E-2</v>
      </c>
      <c r="J4" s="7">
        <f t="shared" si="2"/>
        <v>2.4121013900245292E-2</v>
      </c>
      <c r="K4" s="2">
        <v>94.9</v>
      </c>
      <c r="L4" s="8" t="s">
        <v>26</v>
      </c>
      <c r="M4" s="2">
        <v>24.67</v>
      </c>
      <c r="N4" s="8" t="s">
        <v>27</v>
      </c>
    </row>
    <row r="5" spans="1:14" ht="16" x14ac:dyDescent="0.2">
      <c r="A5" s="4">
        <v>40743</v>
      </c>
      <c r="B5" s="1" t="s">
        <v>28</v>
      </c>
      <c r="C5" s="1">
        <v>53.84</v>
      </c>
      <c r="D5" s="1">
        <v>56.59</v>
      </c>
      <c r="E5" s="1">
        <v>55.27</v>
      </c>
      <c r="F5" s="1">
        <v>1.1100000000000001</v>
      </c>
      <c r="G5" s="1">
        <v>0.83</v>
      </c>
      <c r="H5" s="5">
        <f t="shared" si="0"/>
        <v>0.33734939759036164</v>
      </c>
      <c r="I5" s="6">
        <f t="shared" si="1"/>
        <v>5.1077265973254085E-2</v>
      </c>
      <c r="J5" s="7">
        <f t="shared" si="2"/>
        <v>2.6560178306092117E-2</v>
      </c>
      <c r="K5" s="2">
        <v>106.76</v>
      </c>
      <c r="L5" s="8" t="s">
        <v>31</v>
      </c>
      <c r="M5" s="2">
        <v>28.57</v>
      </c>
      <c r="N5" s="8" t="s">
        <v>33</v>
      </c>
    </row>
    <row r="6" spans="1:14" ht="16" x14ac:dyDescent="0.2">
      <c r="A6" s="4">
        <v>40834</v>
      </c>
      <c r="B6" s="1" t="s">
        <v>35</v>
      </c>
      <c r="C6" s="1">
        <v>60.32</v>
      </c>
      <c r="D6" s="1">
        <v>57.34</v>
      </c>
      <c r="E6" s="1">
        <v>56.96</v>
      </c>
      <c r="F6" s="1">
        <v>1.01</v>
      </c>
      <c r="G6" s="1">
        <v>1.04</v>
      </c>
      <c r="H6" s="5">
        <f t="shared" si="0"/>
        <v>-2.8846153846153872E-2</v>
      </c>
      <c r="I6" s="6">
        <f t="shared" si="1"/>
        <v>-4.9403183023872629E-2</v>
      </c>
      <c r="J6" s="7">
        <f t="shared" si="2"/>
        <v>-5.5702917771883277E-2</v>
      </c>
      <c r="K6" s="2">
        <v>116.37</v>
      </c>
      <c r="L6" s="8" t="s">
        <v>37</v>
      </c>
      <c r="M6" s="2">
        <v>28.27</v>
      </c>
      <c r="N6" s="8" t="s">
        <v>39</v>
      </c>
    </row>
    <row r="7" spans="1:14" ht="16" x14ac:dyDescent="0.2">
      <c r="A7" s="4">
        <v>40932</v>
      </c>
      <c r="B7" s="1" t="s">
        <v>42</v>
      </c>
      <c r="C7" s="1">
        <v>60.06</v>
      </c>
      <c r="D7" s="1">
        <v>64.92</v>
      </c>
      <c r="E7" s="1">
        <v>63.81</v>
      </c>
      <c r="F7" s="1">
        <v>1.98</v>
      </c>
      <c r="G7" s="1">
        <v>1.44</v>
      </c>
      <c r="H7" s="5">
        <f t="shared" si="0"/>
        <v>0.37500000000000006</v>
      </c>
      <c r="I7" s="6">
        <f t="shared" si="1"/>
        <v>8.0919080919080913E-2</v>
      </c>
      <c r="J7" s="7">
        <f t="shared" si="2"/>
        <v>6.2437562437562433E-2</v>
      </c>
      <c r="K7" s="2">
        <v>138.68</v>
      </c>
      <c r="L7" s="8" t="s">
        <v>44</v>
      </c>
      <c r="M7" s="2">
        <v>46.33</v>
      </c>
      <c r="N7" s="8" t="s">
        <v>46</v>
      </c>
    </row>
    <row r="8" spans="1:14" ht="16" x14ac:dyDescent="0.2">
      <c r="A8" s="4">
        <v>41023</v>
      </c>
      <c r="B8" s="1" t="s">
        <v>49</v>
      </c>
      <c r="C8" s="1">
        <v>80.040000000000006</v>
      </c>
      <c r="D8" s="1">
        <v>87.95</v>
      </c>
      <c r="E8" s="1">
        <v>97.14</v>
      </c>
      <c r="F8" s="1">
        <v>1.76</v>
      </c>
      <c r="G8" s="1">
        <v>1.44</v>
      </c>
      <c r="H8" s="5">
        <f t="shared" si="0"/>
        <v>0.22222222222222227</v>
      </c>
      <c r="I8" s="6">
        <f t="shared" si="1"/>
        <v>9.8825587206396753E-2</v>
      </c>
      <c r="J8" s="7">
        <f t="shared" si="2"/>
        <v>0.21364317841079453</v>
      </c>
      <c r="K8" s="2">
        <v>150.93</v>
      </c>
      <c r="L8" s="8" t="s">
        <v>51</v>
      </c>
      <c r="M8" s="2">
        <v>39.19</v>
      </c>
      <c r="N8" s="8" t="s">
        <v>53</v>
      </c>
    </row>
    <row r="9" spans="1:14" ht="16" x14ac:dyDescent="0.2">
      <c r="A9" s="4">
        <v>41114</v>
      </c>
      <c r="B9" s="1" t="s">
        <v>56</v>
      </c>
      <c r="C9" s="1">
        <v>85.85</v>
      </c>
      <c r="D9" s="1">
        <v>82.07</v>
      </c>
      <c r="E9" s="1">
        <v>82.14</v>
      </c>
      <c r="F9" s="1">
        <v>1.33</v>
      </c>
      <c r="G9" s="1">
        <v>1.48</v>
      </c>
      <c r="H9" s="5">
        <f t="shared" si="0"/>
        <v>-0.10135135135135129</v>
      </c>
      <c r="I9" s="6">
        <f t="shared" si="1"/>
        <v>-4.4030285381479344E-2</v>
      </c>
      <c r="J9" s="7">
        <f t="shared" si="2"/>
        <v>-4.3214909726266675E-2</v>
      </c>
      <c r="K9" s="2">
        <v>162.9</v>
      </c>
      <c r="L9" s="8" t="s">
        <v>58</v>
      </c>
      <c r="M9" s="2">
        <v>35.020000000000003</v>
      </c>
      <c r="N9" s="8" t="s">
        <v>60</v>
      </c>
    </row>
    <row r="10" spans="1:14" ht="16" x14ac:dyDescent="0.2">
      <c r="A10" s="4">
        <v>41207</v>
      </c>
      <c r="B10" s="1" t="s">
        <v>63</v>
      </c>
      <c r="C10" s="1">
        <v>87.08</v>
      </c>
      <c r="D10" s="1">
        <v>87.06</v>
      </c>
      <c r="E10" s="1">
        <v>86.29</v>
      </c>
      <c r="F10" s="1">
        <v>1.24</v>
      </c>
      <c r="G10" s="1">
        <v>1.25</v>
      </c>
      <c r="H10" s="5">
        <f t="shared" si="0"/>
        <v>-8.0000000000000071E-3</v>
      </c>
      <c r="I10" s="6">
        <f t="shared" si="1"/>
        <v>-2.2967386311433189E-4</v>
      </c>
      <c r="J10" s="7">
        <f t="shared" si="2"/>
        <v>-9.0721175930178234E-3</v>
      </c>
      <c r="K10" s="2">
        <v>176.06</v>
      </c>
      <c r="L10" s="8" t="s">
        <v>65</v>
      </c>
      <c r="M10" s="2">
        <v>35.97</v>
      </c>
      <c r="N10" s="8" t="s">
        <v>67</v>
      </c>
    </row>
    <row r="11" spans="1:14" ht="16" x14ac:dyDescent="0.2">
      <c r="A11" s="4">
        <v>41297</v>
      </c>
      <c r="B11" s="1" t="s">
        <v>70</v>
      </c>
      <c r="C11" s="1">
        <v>73.430000000000007</v>
      </c>
      <c r="D11" s="1">
        <v>65.709999999999994</v>
      </c>
      <c r="E11" s="1">
        <v>64.36</v>
      </c>
      <c r="F11" s="1">
        <v>1.97</v>
      </c>
      <c r="G11" s="1">
        <v>1.92</v>
      </c>
      <c r="H11" s="5">
        <f t="shared" si="0"/>
        <v>2.6041666666666692E-2</v>
      </c>
      <c r="I11" s="6">
        <f t="shared" si="1"/>
        <v>-0.10513414135911769</v>
      </c>
      <c r="J11" s="7">
        <f t="shared" si="2"/>
        <v>-0.12351899768487003</v>
      </c>
      <c r="K11" s="2">
        <v>196.09</v>
      </c>
      <c r="L11" s="8" t="s">
        <v>75</v>
      </c>
      <c r="M11" s="2">
        <v>54.51</v>
      </c>
      <c r="N11" s="8" t="s">
        <v>76</v>
      </c>
    </row>
    <row r="12" spans="1:14" ht="16" x14ac:dyDescent="0.2">
      <c r="A12" s="4">
        <v>41387</v>
      </c>
      <c r="B12" s="1" t="s">
        <v>77</v>
      </c>
      <c r="C12" s="1">
        <v>58.02</v>
      </c>
      <c r="D12" s="1">
        <v>56.22</v>
      </c>
      <c r="E12" s="1">
        <v>57.92</v>
      </c>
      <c r="F12" s="1">
        <v>1.44</v>
      </c>
      <c r="G12" s="1">
        <v>1.44</v>
      </c>
      <c r="H12" s="5">
        <f t="shared" si="0"/>
        <v>0</v>
      </c>
      <c r="I12" s="6">
        <f t="shared" si="1"/>
        <v>-3.1023784901758087E-2</v>
      </c>
      <c r="J12" s="7">
        <f t="shared" si="2"/>
        <v>-1.7235436056532475E-3</v>
      </c>
      <c r="K12" s="2">
        <v>194.74</v>
      </c>
      <c r="L12" s="8" t="s">
        <v>80</v>
      </c>
      <c r="M12" s="2">
        <v>43.6</v>
      </c>
      <c r="N12" s="8" t="s">
        <v>82</v>
      </c>
    </row>
    <row r="13" spans="1:14" ht="16" x14ac:dyDescent="0.2">
      <c r="A13" s="4">
        <v>41478</v>
      </c>
      <c r="B13" s="1" t="s">
        <v>84</v>
      </c>
      <c r="C13" s="1">
        <v>59.86</v>
      </c>
      <c r="D13" s="1">
        <v>62.7</v>
      </c>
      <c r="E13" s="1">
        <v>62.93</v>
      </c>
      <c r="F13" s="1">
        <v>1.07</v>
      </c>
      <c r="G13" s="1">
        <v>1.05</v>
      </c>
      <c r="H13" s="5">
        <f t="shared" si="0"/>
        <v>1.9047619047619063E-2</v>
      </c>
      <c r="I13" s="6">
        <f t="shared" si="1"/>
        <v>4.7444036084196513E-2</v>
      </c>
      <c r="J13" s="7">
        <f t="shared" si="2"/>
        <v>5.1286334781156039E-2</v>
      </c>
      <c r="K13" s="2">
        <v>199.86</v>
      </c>
      <c r="L13" s="8" t="s">
        <v>89</v>
      </c>
      <c r="M13" s="2">
        <v>35.32</v>
      </c>
      <c r="N13" s="8" t="s">
        <v>90</v>
      </c>
    </row>
    <row r="14" spans="1:14" ht="16" x14ac:dyDescent="0.2">
      <c r="A14" s="4">
        <v>41575</v>
      </c>
      <c r="B14" s="1" t="s">
        <v>91</v>
      </c>
      <c r="C14" s="1">
        <v>75.7</v>
      </c>
      <c r="D14" s="1">
        <v>76.61</v>
      </c>
      <c r="E14" s="1">
        <v>73.81</v>
      </c>
      <c r="F14" s="1">
        <v>1.18</v>
      </c>
      <c r="G14" s="1">
        <v>1.1299999999999999</v>
      </c>
      <c r="H14" s="5">
        <f t="shared" si="0"/>
        <v>4.424778761061951E-2</v>
      </c>
      <c r="I14" s="6">
        <f t="shared" si="1"/>
        <v>1.2021136063408145E-2</v>
      </c>
      <c r="J14" s="7">
        <f t="shared" si="2"/>
        <v>-2.4966974900924709E-2</v>
      </c>
      <c r="K14" s="2">
        <v>207</v>
      </c>
      <c r="L14" s="8" t="s">
        <v>96</v>
      </c>
      <c r="M14" s="2">
        <v>37.47</v>
      </c>
      <c r="N14" s="8" t="s">
        <v>97</v>
      </c>
    </row>
    <row r="15" spans="1:14" ht="16" x14ac:dyDescent="0.2">
      <c r="A15" s="4">
        <v>41666</v>
      </c>
      <c r="B15" s="1" t="s">
        <v>98</v>
      </c>
      <c r="C15" s="1">
        <v>78.64</v>
      </c>
      <c r="D15" s="1">
        <v>72.680000000000007</v>
      </c>
      <c r="E15" s="1">
        <v>72.36</v>
      </c>
      <c r="F15" s="1">
        <v>2.0699999999999998</v>
      </c>
      <c r="G15" s="1">
        <v>2.0099999999999998</v>
      </c>
      <c r="H15" s="5">
        <f t="shared" si="0"/>
        <v>2.9850746268656747E-2</v>
      </c>
      <c r="I15" s="6">
        <f t="shared" si="1"/>
        <v>-7.5788402848423114E-2</v>
      </c>
      <c r="J15" s="7">
        <f t="shared" si="2"/>
        <v>-7.9857578840284854E-2</v>
      </c>
      <c r="K15" s="2">
        <v>225.18</v>
      </c>
      <c r="L15" s="8" t="s">
        <v>103</v>
      </c>
      <c r="M15" s="2">
        <v>57.59</v>
      </c>
      <c r="N15" s="8" t="s">
        <v>104</v>
      </c>
    </row>
    <row r="16" spans="1:14" ht="16" x14ac:dyDescent="0.2">
      <c r="A16" s="4">
        <v>41752</v>
      </c>
      <c r="B16" s="1" t="s">
        <v>105</v>
      </c>
      <c r="C16" s="1">
        <v>74.959999999999994</v>
      </c>
      <c r="D16" s="1">
        <v>81.17</v>
      </c>
      <c r="E16" s="1">
        <v>87.11</v>
      </c>
      <c r="F16" s="1">
        <v>1.66</v>
      </c>
      <c r="G16" s="1">
        <v>1.45</v>
      </c>
      <c r="H16" s="5">
        <f t="shared" si="0"/>
        <v>0.14482758620689654</v>
      </c>
      <c r="I16" s="6">
        <f t="shared" si="1"/>
        <v>8.284418356456788E-2</v>
      </c>
      <c r="J16" s="7">
        <f t="shared" si="2"/>
        <v>0.16208644610458919</v>
      </c>
      <c r="K16" s="2">
        <v>205.99</v>
      </c>
      <c r="L16" s="8" t="s">
        <v>110</v>
      </c>
      <c r="M16" s="2">
        <v>45.65</v>
      </c>
      <c r="N16" s="8" t="s">
        <v>111</v>
      </c>
    </row>
    <row r="17" spans="1:14" ht="16" x14ac:dyDescent="0.2">
      <c r="A17" s="4">
        <v>41842</v>
      </c>
      <c r="B17" s="1" t="s">
        <v>112</v>
      </c>
      <c r="C17" s="1">
        <v>94.72</v>
      </c>
      <c r="D17" s="1">
        <v>95.42</v>
      </c>
      <c r="E17" s="1">
        <v>97.19</v>
      </c>
      <c r="F17" s="1">
        <v>1.28</v>
      </c>
      <c r="G17" s="1">
        <v>1.23</v>
      </c>
      <c r="H17" s="5">
        <f t="shared" si="0"/>
        <v>4.0650406504065074E-2</v>
      </c>
      <c r="I17" s="6">
        <f t="shared" si="1"/>
        <v>7.390202702702733E-3</v>
      </c>
      <c r="J17" s="7">
        <f t="shared" si="2"/>
        <v>2.6076858108108097E-2</v>
      </c>
      <c r="K17" s="2">
        <v>222.52</v>
      </c>
      <c r="L17" s="8" t="s">
        <v>117</v>
      </c>
      <c r="M17" s="2">
        <v>37.43</v>
      </c>
      <c r="N17" s="8" t="s">
        <v>118</v>
      </c>
    </row>
    <row r="18" spans="1:14" ht="16" x14ac:dyDescent="0.2">
      <c r="A18" s="4">
        <v>41932</v>
      </c>
      <c r="B18" s="1" t="s">
        <v>119</v>
      </c>
      <c r="C18" s="1">
        <v>99.76</v>
      </c>
      <c r="D18" s="1">
        <v>103.02</v>
      </c>
      <c r="E18" s="1">
        <v>102.47</v>
      </c>
      <c r="F18" s="1">
        <v>1.42</v>
      </c>
      <c r="G18" s="1">
        <v>1.31</v>
      </c>
      <c r="H18" s="5">
        <f t="shared" si="0"/>
        <v>8.3969465648854866E-2</v>
      </c>
      <c r="I18" s="6">
        <f t="shared" si="1"/>
        <v>3.2678428227746498E-2</v>
      </c>
      <c r="J18" s="7">
        <f t="shared" si="2"/>
        <v>2.7165196471531611E-2</v>
      </c>
      <c r="K18" s="2">
        <v>231.84</v>
      </c>
      <c r="L18" s="8" t="s">
        <v>121</v>
      </c>
      <c r="M18" s="2">
        <v>42.12</v>
      </c>
      <c r="N18" s="8" t="s">
        <v>124</v>
      </c>
    </row>
    <row r="19" spans="1:14" ht="16" x14ac:dyDescent="0.2">
      <c r="A19" s="4">
        <v>42031</v>
      </c>
      <c r="B19" s="1" t="s">
        <v>126</v>
      </c>
      <c r="C19" s="1">
        <v>109.14</v>
      </c>
      <c r="D19" s="1">
        <v>117.63</v>
      </c>
      <c r="E19" s="1">
        <v>115.31</v>
      </c>
      <c r="F19" s="1">
        <v>3.06</v>
      </c>
      <c r="G19" s="1">
        <v>2.6</v>
      </c>
      <c r="H19" s="5">
        <f t="shared" si="0"/>
        <v>0.17692307692307691</v>
      </c>
      <c r="I19" s="6">
        <f t="shared" si="1"/>
        <v>7.7789994502473842E-2</v>
      </c>
      <c r="J19" s="7">
        <f t="shared" si="2"/>
        <v>5.6532893531244285E-2</v>
      </c>
      <c r="K19" s="2">
        <v>261.89</v>
      </c>
      <c r="L19" s="8" t="s">
        <v>128</v>
      </c>
      <c r="M19" s="2">
        <v>74.599999999999994</v>
      </c>
      <c r="N19" s="8" t="s">
        <v>129</v>
      </c>
    </row>
    <row r="20" spans="1:14" ht="16" x14ac:dyDescent="0.2">
      <c r="A20" s="4">
        <v>42121</v>
      </c>
      <c r="B20" s="1" t="s">
        <v>131</v>
      </c>
      <c r="C20" s="1">
        <v>132.65</v>
      </c>
      <c r="D20" s="1">
        <v>134.46</v>
      </c>
      <c r="E20" s="1">
        <v>130.56</v>
      </c>
      <c r="F20" s="1">
        <v>2.33</v>
      </c>
      <c r="G20" s="1">
        <v>2.16</v>
      </c>
      <c r="H20" s="5">
        <f t="shared" si="0"/>
        <v>7.8703703703703665E-2</v>
      </c>
      <c r="I20" s="6">
        <f t="shared" si="1"/>
        <v>1.3644930267621577E-2</v>
      </c>
      <c r="J20" s="7">
        <f t="shared" si="2"/>
        <v>-1.5755748209574091E-2</v>
      </c>
      <c r="K20" s="2">
        <v>261.19</v>
      </c>
      <c r="L20" s="8" t="s">
        <v>134</v>
      </c>
      <c r="M20" s="2">
        <v>58.01</v>
      </c>
      <c r="N20" s="8" t="s">
        <v>135</v>
      </c>
    </row>
    <row r="21" spans="1:14" ht="16" x14ac:dyDescent="0.2">
      <c r="A21" s="4">
        <v>42206</v>
      </c>
      <c r="B21" s="1" t="s">
        <v>136</v>
      </c>
      <c r="C21" s="1">
        <v>130.75</v>
      </c>
      <c r="D21" s="1">
        <v>121.99</v>
      </c>
      <c r="E21" s="1">
        <v>125.22</v>
      </c>
      <c r="F21" s="1">
        <v>1.85</v>
      </c>
      <c r="G21" s="1">
        <v>1.81</v>
      </c>
      <c r="H21" s="5">
        <f t="shared" si="0"/>
        <v>2.2099447513812175E-2</v>
      </c>
      <c r="I21" s="6">
        <f t="shared" si="1"/>
        <v>-6.6998087954110941E-2</v>
      </c>
      <c r="J21" s="7">
        <f t="shared" si="2"/>
        <v>-4.2294455066921616E-2</v>
      </c>
      <c r="K21" s="2">
        <v>273.14999999999998</v>
      </c>
      <c r="L21" s="8" t="s">
        <v>141</v>
      </c>
      <c r="M21" s="2">
        <v>49.6</v>
      </c>
      <c r="N21" s="8" t="s">
        <v>142</v>
      </c>
    </row>
    <row r="22" spans="1:14" ht="16" x14ac:dyDescent="0.2">
      <c r="A22" s="4">
        <v>42304</v>
      </c>
      <c r="B22" s="1" t="s">
        <v>143</v>
      </c>
      <c r="C22" s="1">
        <v>114.55</v>
      </c>
      <c r="D22" s="1">
        <v>116.93</v>
      </c>
      <c r="E22" s="1">
        <v>119.27</v>
      </c>
      <c r="F22" s="1">
        <v>1.96</v>
      </c>
      <c r="G22" s="1">
        <v>1.88</v>
      </c>
      <c r="H22" s="5">
        <f t="shared" si="0"/>
        <v>4.2553191489361743E-2</v>
      </c>
      <c r="I22" s="6">
        <f t="shared" si="1"/>
        <v>2.0776953295504233E-2</v>
      </c>
      <c r="J22" s="7">
        <f t="shared" si="2"/>
        <v>4.1204714098646872E-2</v>
      </c>
      <c r="K22" s="2">
        <v>290.33999999999997</v>
      </c>
      <c r="L22" s="8" t="s">
        <v>144</v>
      </c>
      <c r="M22" s="2">
        <v>51.5</v>
      </c>
      <c r="N22" s="8" t="s">
        <v>145</v>
      </c>
    </row>
    <row r="23" spans="1:14" ht="16" x14ac:dyDescent="0.2">
      <c r="A23" s="4">
        <v>42395</v>
      </c>
      <c r="B23" s="1" t="s">
        <v>146</v>
      </c>
      <c r="C23" s="1">
        <v>99.99</v>
      </c>
      <c r="D23" s="1">
        <v>96.04</v>
      </c>
      <c r="E23" s="1">
        <v>93.42</v>
      </c>
      <c r="F23" s="1">
        <v>3.28</v>
      </c>
      <c r="G23" s="1">
        <v>3.23</v>
      </c>
      <c r="H23" s="5">
        <f t="shared" si="0"/>
        <v>1.5479876160990657E-2</v>
      </c>
      <c r="I23" s="6">
        <f t="shared" si="1"/>
        <v>-3.9503950395039393E-2</v>
      </c>
      <c r="J23" s="7">
        <f t="shared" si="2"/>
        <v>-6.5706570657065644E-2</v>
      </c>
      <c r="K23" s="2">
        <v>293.27999999999997</v>
      </c>
      <c r="L23" s="8" t="s">
        <v>155</v>
      </c>
      <c r="M23" s="2">
        <v>75.87</v>
      </c>
      <c r="N23" s="8" t="s">
        <v>156</v>
      </c>
    </row>
    <row r="24" spans="1:14" ht="16" x14ac:dyDescent="0.2">
      <c r="A24" s="4">
        <v>42486</v>
      </c>
      <c r="B24" s="1" t="s">
        <v>157</v>
      </c>
      <c r="C24" s="1">
        <v>104.23</v>
      </c>
      <c r="D24" s="1">
        <v>96</v>
      </c>
      <c r="E24" s="1">
        <v>97.82</v>
      </c>
      <c r="F24" s="1">
        <v>1.9</v>
      </c>
      <c r="G24" s="1">
        <v>2</v>
      </c>
      <c r="H24" s="5">
        <f t="shared" si="0"/>
        <v>-5.0000000000000044E-2</v>
      </c>
      <c r="I24" s="6">
        <f t="shared" si="1"/>
        <v>-7.8959992324666634E-2</v>
      </c>
      <c r="J24" s="7">
        <f t="shared" si="2"/>
        <v>-6.1498608845821839E-2</v>
      </c>
      <c r="K24" s="2">
        <v>305.27999999999997</v>
      </c>
      <c r="L24" s="8" t="s">
        <v>166</v>
      </c>
      <c r="M24" s="2">
        <v>50.56</v>
      </c>
      <c r="N24" s="8" t="s">
        <v>167</v>
      </c>
    </row>
    <row r="25" spans="1:14" ht="16" x14ac:dyDescent="0.2">
      <c r="A25" s="4">
        <v>42577</v>
      </c>
      <c r="B25" s="1" t="s">
        <v>168</v>
      </c>
      <c r="C25" s="1">
        <v>96.67</v>
      </c>
      <c r="D25" s="1">
        <v>104.27</v>
      </c>
      <c r="E25" s="1">
        <v>102.95</v>
      </c>
      <c r="F25" s="1">
        <v>1.42</v>
      </c>
      <c r="G25" s="1">
        <v>1.38</v>
      </c>
      <c r="H25" s="5">
        <f t="shared" si="0"/>
        <v>2.898550724637684E-2</v>
      </c>
      <c r="I25" s="6">
        <f t="shared" si="1"/>
        <v>7.8617978690389931E-2</v>
      </c>
      <c r="J25" s="7">
        <f t="shared" si="2"/>
        <v>6.4963277128374894E-2</v>
      </c>
      <c r="K25" s="2">
        <v>305.60000000000002</v>
      </c>
      <c r="L25" s="8" t="s">
        <v>177</v>
      </c>
      <c r="M25" s="2">
        <v>42.36</v>
      </c>
      <c r="N25" s="8" t="s">
        <v>178</v>
      </c>
    </row>
    <row r="26" spans="1:14" ht="16" x14ac:dyDescent="0.2">
      <c r="A26" s="4">
        <v>42668</v>
      </c>
      <c r="B26" s="1" t="s">
        <v>179</v>
      </c>
      <c r="C26" s="1">
        <v>118.25</v>
      </c>
      <c r="D26" s="1">
        <v>114.31</v>
      </c>
      <c r="E26" s="1">
        <v>115.59</v>
      </c>
      <c r="F26" s="1">
        <v>1.67</v>
      </c>
      <c r="G26" s="1">
        <v>1.65</v>
      </c>
      <c r="H26" s="5">
        <f t="shared" si="0"/>
        <v>1.2121212121212133E-2</v>
      </c>
      <c r="I26" s="6">
        <f t="shared" si="1"/>
        <v>-3.3319238900634228E-2</v>
      </c>
      <c r="J26" s="7">
        <f t="shared" si="2"/>
        <v>-2.2494714587737816E-2</v>
      </c>
      <c r="K26" s="2">
        <v>321.69</v>
      </c>
      <c r="L26" s="8" t="s">
        <v>188</v>
      </c>
      <c r="M26" s="2">
        <v>46.85</v>
      </c>
      <c r="N26" s="8" t="s">
        <v>189</v>
      </c>
    </row>
    <row r="27" spans="1:14" ht="15.75" customHeight="1" x14ac:dyDescent="0.15">
      <c r="A27" s="11"/>
      <c r="B27" s="10"/>
      <c r="C27" s="12"/>
      <c r="D27" s="12"/>
      <c r="E27" s="2"/>
      <c r="F27" s="2"/>
    </row>
    <row r="28" spans="1:14" ht="15.75" customHeight="1" x14ac:dyDescent="0.15">
      <c r="A28" s="11" t="s">
        <v>205</v>
      </c>
      <c r="B28" s="10"/>
      <c r="C28" s="12"/>
      <c r="D28" s="12"/>
      <c r="E28" s="2"/>
      <c r="F28" s="2"/>
    </row>
    <row r="29" spans="1:14" ht="15.75" customHeight="1" x14ac:dyDescent="0.15">
      <c r="B29" s="14" t="s">
        <v>211</v>
      </c>
    </row>
    <row r="30" spans="1:14" ht="15.75" customHeight="1" x14ac:dyDescent="0.15">
      <c r="B30" s="14">
        <v>0</v>
      </c>
      <c r="C30" s="14">
        <v>1</v>
      </c>
      <c r="D30" s="14">
        <v>2</v>
      </c>
      <c r="E30" s="14">
        <v>3</v>
      </c>
      <c r="F30" s="14">
        <v>4</v>
      </c>
      <c r="G30" s="14" t="s">
        <v>8</v>
      </c>
      <c r="H30" s="14" t="s">
        <v>9</v>
      </c>
    </row>
    <row r="31" spans="1:14" ht="15.75" customHeight="1" x14ac:dyDescent="0.15">
      <c r="A31" s="1" t="s">
        <v>15</v>
      </c>
      <c r="B31" s="14"/>
      <c r="C31" s="14"/>
      <c r="D31" s="14"/>
      <c r="E31" s="14"/>
      <c r="F31" s="14"/>
      <c r="G31" s="15">
        <f t="shared" ref="G31:H31" si="3">I2</f>
        <v>-4.6004842615012025E-2</v>
      </c>
      <c r="H31" s="16">
        <f t="shared" si="3"/>
        <v>-2.6854501430772594E-2</v>
      </c>
      <c r="I31" s="17"/>
      <c r="J31" s="18"/>
      <c r="K31" s="18"/>
      <c r="L31" s="19"/>
    </row>
    <row r="32" spans="1:14" ht="15.75" customHeight="1" x14ac:dyDescent="0.15">
      <c r="A32" s="1" t="s">
        <v>15</v>
      </c>
      <c r="B32" s="14"/>
      <c r="C32" s="20"/>
      <c r="D32" s="20"/>
      <c r="E32" s="20"/>
      <c r="F32" s="21"/>
      <c r="G32" s="16">
        <f t="shared" ref="G32:H32" si="4">I2</f>
        <v>-4.6004842615012025E-2</v>
      </c>
      <c r="H32" s="16">
        <f t="shared" si="4"/>
        <v>-2.6854501430772594E-2</v>
      </c>
      <c r="I32" s="22"/>
      <c r="J32" s="18"/>
      <c r="K32" s="18"/>
      <c r="L32" s="19"/>
    </row>
    <row r="33" spans="1:12" ht="15.75" customHeight="1" x14ac:dyDescent="0.15">
      <c r="A33" s="1" t="s">
        <v>18</v>
      </c>
      <c r="B33" s="14"/>
      <c r="C33" s="20"/>
      <c r="D33" s="20"/>
      <c r="E33" s="20"/>
      <c r="F33" s="23"/>
      <c r="G33" s="24">
        <f t="shared" ref="G33:H33" si="5">I3</f>
        <v>2.260583641594742E-2</v>
      </c>
      <c r="H33" s="24">
        <f t="shared" si="5"/>
        <v>-5.1376900945334985E-3</v>
      </c>
      <c r="I33" s="22"/>
      <c r="J33" s="18"/>
      <c r="K33" s="18"/>
      <c r="L33" s="19"/>
    </row>
    <row r="34" spans="1:12" ht="15.75" customHeight="1" x14ac:dyDescent="0.15">
      <c r="A34" s="1" t="s">
        <v>18</v>
      </c>
      <c r="B34" s="14"/>
      <c r="C34" s="20"/>
      <c r="D34" s="20"/>
      <c r="E34" s="20"/>
      <c r="F34" s="21"/>
      <c r="G34" s="24">
        <f t="shared" ref="G34:H34" si="6">I3</f>
        <v>2.260583641594742E-2</v>
      </c>
      <c r="H34" s="24">
        <f t="shared" si="6"/>
        <v>-5.1376900945334985E-3</v>
      </c>
      <c r="I34" s="22"/>
      <c r="J34" s="18"/>
      <c r="K34" s="18"/>
      <c r="L34" s="19"/>
    </row>
    <row r="35" spans="1:12" ht="15.75" customHeight="1" x14ac:dyDescent="0.15">
      <c r="A35" s="1" t="s">
        <v>21</v>
      </c>
      <c r="B35" s="14"/>
      <c r="C35" s="20"/>
      <c r="D35" s="20"/>
      <c r="E35" s="20"/>
      <c r="F35" s="25"/>
      <c r="G35" s="16">
        <f t="shared" ref="G35:H35" si="7">I4</f>
        <v>3.6590351594439886E-2</v>
      </c>
      <c r="H35" s="16">
        <f t="shared" si="7"/>
        <v>2.4121013900245292E-2</v>
      </c>
      <c r="I35" s="26"/>
      <c r="J35" s="18"/>
      <c r="K35" s="18"/>
      <c r="L35" s="19"/>
    </row>
    <row r="36" spans="1:12" ht="15.75" customHeight="1" x14ac:dyDescent="0.15">
      <c r="A36" s="1" t="s">
        <v>21</v>
      </c>
      <c r="B36" s="20"/>
      <c r="C36" s="20"/>
      <c r="D36" s="20"/>
      <c r="E36" s="20"/>
      <c r="F36" s="21"/>
      <c r="G36" s="16">
        <f t="shared" ref="G36:H36" si="8">I4</f>
        <v>3.6590351594439886E-2</v>
      </c>
      <c r="H36" s="16">
        <f t="shared" si="8"/>
        <v>2.4121013900245292E-2</v>
      </c>
      <c r="I36" s="26"/>
      <c r="J36" s="18"/>
      <c r="K36" s="18"/>
      <c r="L36" s="19"/>
    </row>
    <row r="37" spans="1:12" ht="15.75" customHeight="1" x14ac:dyDescent="0.15">
      <c r="A37" s="1" t="s">
        <v>28</v>
      </c>
      <c r="B37" s="20"/>
      <c r="C37" s="20"/>
      <c r="D37" s="20"/>
      <c r="E37" s="20"/>
      <c r="F37" s="21"/>
      <c r="G37" s="16">
        <f t="shared" ref="G37:H37" si="9">I5</f>
        <v>5.1077265973254085E-2</v>
      </c>
      <c r="H37" s="16">
        <f t="shared" si="9"/>
        <v>2.6560178306092117E-2</v>
      </c>
      <c r="I37" s="17"/>
      <c r="J37" s="18"/>
      <c r="K37" s="18"/>
      <c r="L37" s="19"/>
    </row>
    <row r="38" spans="1:12" ht="15.75" customHeight="1" x14ac:dyDescent="0.15">
      <c r="A38" s="1" t="s">
        <v>28</v>
      </c>
      <c r="B38" s="20"/>
      <c r="C38" s="20"/>
      <c r="D38" s="20"/>
      <c r="E38" s="20"/>
      <c r="F38" s="25"/>
      <c r="G38" s="16">
        <f t="shared" ref="G38:H38" si="10">I5</f>
        <v>5.1077265973254085E-2</v>
      </c>
      <c r="H38" s="16">
        <f t="shared" si="10"/>
        <v>2.6560178306092117E-2</v>
      </c>
      <c r="I38" s="27"/>
      <c r="J38" s="18"/>
      <c r="K38" s="18"/>
      <c r="L38" s="19"/>
    </row>
    <row r="39" spans="1:12" ht="15.75" customHeight="1" x14ac:dyDescent="0.15">
      <c r="A39" s="1" t="s">
        <v>35</v>
      </c>
      <c r="B39" s="20"/>
      <c r="C39" s="20"/>
      <c r="D39" s="20"/>
      <c r="E39" s="20"/>
      <c r="F39" s="25"/>
      <c r="G39" s="16">
        <f t="shared" ref="G39:H39" si="11">I6</f>
        <v>-4.9403183023872629E-2</v>
      </c>
      <c r="H39" s="16">
        <f t="shared" si="11"/>
        <v>-5.5702917771883277E-2</v>
      </c>
      <c r="I39" s="27"/>
      <c r="J39" s="18"/>
      <c r="K39" s="18"/>
      <c r="L39" s="19"/>
    </row>
    <row r="40" spans="1:12" ht="15.75" customHeight="1" x14ac:dyDescent="0.15">
      <c r="A40" s="1" t="s">
        <v>35</v>
      </c>
      <c r="B40" s="20"/>
      <c r="C40" s="20"/>
      <c r="D40" s="20"/>
      <c r="E40" s="20"/>
      <c r="F40" s="21"/>
      <c r="G40" s="16">
        <f t="shared" ref="G40:H40" si="12">I6</f>
        <v>-4.9403183023872629E-2</v>
      </c>
      <c r="H40" s="16">
        <f t="shared" si="12"/>
        <v>-5.5702917771883277E-2</v>
      </c>
      <c r="I40" s="17"/>
      <c r="J40" s="18"/>
      <c r="K40" s="18"/>
      <c r="L40" s="19"/>
    </row>
    <row r="41" spans="1:12" ht="13" x14ac:dyDescent="0.15">
      <c r="A41" s="1" t="s">
        <v>42</v>
      </c>
      <c r="B41" s="20"/>
      <c r="C41" s="20"/>
      <c r="D41" s="20"/>
      <c r="E41" s="20"/>
      <c r="F41" s="28"/>
      <c r="G41" s="16">
        <f t="shared" ref="G41:H41" si="13">I7</f>
        <v>8.0919080919080913E-2</v>
      </c>
      <c r="H41" s="16">
        <f t="shared" si="13"/>
        <v>6.2437562437562433E-2</v>
      </c>
      <c r="I41" s="29"/>
      <c r="J41" s="18"/>
      <c r="K41" s="18"/>
      <c r="L41" s="19"/>
    </row>
    <row r="42" spans="1:12" ht="13" x14ac:dyDescent="0.15">
      <c r="A42" s="1" t="s">
        <v>42</v>
      </c>
      <c r="B42" s="20"/>
      <c r="C42" s="20"/>
      <c r="D42" s="20"/>
      <c r="E42" s="20"/>
      <c r="F42" s="21"/>
      <c r="G42" s="16">
        <f t="shared" ref="G42:H42" si="14">I7</f>
        <v>8.0919080919080913E-2</v>
      </c>
      <c r="H42" s="16">
        <f t="shared" si="14"/>
        <v>6.2437562437562433E-2</v>
      </c>
      <c r="I42" s="17"/>
      <c r="J42" s="18"/>
      <c r="K42" s="18"/>
      <c r="L42" s="19"/>
    </row>
    <row r="43" spans="1:12" ht="13" x14ac:dyDescent="0.15">
      <c r="A43" s="1" t="s">
        <v>49</v>
      </c>
      <c r="B43" s="20"/>
      <c r="C43" s="20"/>
      <c r="D43" s="20"/>
      <c r="E43" s="20"/>
      <c r="F43" s="21"/>
      <c r="G43" s="16">
        <f t="shared" ref="G43:H43" si="15">I8</f>
        <v>9.8825587206396753E-2</v>
      </c>
      <c r="H43" s="16">
        <f t="shared" si="15"/>
        <v>0.21364317841079453</v>
      </c>
      <c r="I43" s="17"/>
      <c r="J43" s="18"/>
      <c r="K43" s="18"/>
      <c r="L43" s="19"/>
    </row>
    <row r="44" spans="1:12" ht="13" x14ac:dyDescent="0.15">
      <c r="A44" s="1" t="s">
        <v>49</v>
      </c>
      <c r="B44" s="20"/>
      <c r="C44" s="20"/>
      <c r="D44" s="20"/>
      <c r="E44" s="20"/>
      <c r="F44" s="21"/>
      <c r="G44" s="16">
        <f t="shared" ref="G44:H44" si="16">I8</f>
        <v>9.8825587206396753E-2</v>
      </c>
      <c r="H44" s="16">
        <f t="shared" si="16"/>
        <v>0.21364317841079453</v>
      </c>
      <c r="I44" s="17"/>
      <c r="J44" s="18"/>
      <c r="K44" s="18"/>
      <c r="L44" s="19"/>
    </row>
    <row r="45" spans="1:12" ht="13" x14ac:dyDescent="0.15">
      <c r="A45" s="1" t="s">
        <v>56</v>
      </c>
      <c r="B45" s="20"/>
      <c r="C45" s="20"/>
      <c r="D45" s="20"/>
      <c r="E45" s="20"/>
      <c r="F45" s="23"/>
      <c r="G45" s="16">
        <f t="shared" ref="G45:H45" si="17">I9</f>
        <v>-4.4030285381479344E-2</v>
      </c>
      <c r="H45" s="16">
        <f t="shared" si="17"/>
        <v>-4.3214909726266675E-2</v>
      </c>
      <c r="I45" s="17"/>
      <c r="J45" s="18"/>
      <c r="K45" s="18"/>
      <c r="L45" s="19"/>
    </row>
    <row r="46" spans="1:12" ht="13" x14ac:dyDescent="0.15">
      <c r="A46" s="1" t="s">
        <v>56</v>
      </c>
      <c r="B46" s="20"/>
      <c r="C46" s="20"/>
      <c r="D46" s="20"/>
      <c r="E46" s="20"/>
      <c r="F46" s="21"/>
      <c r="G46" s="16">
        <f t="shared" ref="G46:H46" si="18">I9</f>
        <v>-4.4030285381479344E-2</v>
      </c>
      <c r="H46" s="16">
        <f t="shared" si="18"/>
        <v>-4.3214909726266675E-2</v>
      </c>
      <c r="I46" s="17"/>
      <c r="J46" s="18"/>
      <c r="K46" s="18"/>
      <c r="L46" s="19"/>
    </row>
    <row r="47" spans="1:12" ht="13" x14ac:dyDescent="0.15">
      <c r="A47" s="1" t="s">
        <v>63</v>
      </c>
      <c r="B47" s="20"/>
      <c r="C47" s="20"/>
      <c r="D47" s="20"/>
      <c r="E47" s="20"/>
      <c r="F47" s="23"/>
      <c r="G47" s="16">
        <f t="shared" ref="G47:H47" si="19">I10</f>
        <v>-2.2967386311433189E-4</v>
      </c>
      <c r="H47" s="16">
        <f t="shared" si="19"/>
        <v>-9.0721175930178234E-3</v>
      </c>
      <c r="I47" s="27"/>
      <c r="J47" s="18"/>
      <c r="K47" s="18"/>
      <c r="L47" s="19"/>
    </row>
    <row r="48" spans="1:12" ht="13" x14ac:dyDescent="0.15">
      <c r="A48" s="1" t="s">
        <v>63</v>
      </c>
      <c r="B48" s="20"/>
      <c r="C48" s="20"/>
      <c r="D48" s="20"/>
      <c r="E48" s="20"/>
      <c r="F48" s="23"/>
      <c r="G48" s="16">
        <f t="shared" ref="G48:H48" si="20">I10</f>
        <v>-2.2967386311433189E-4</v>
      </c>
      <c r="H48" s="16">
        <f t="shared" si="20"/>
        <v>-9.0721175930178234E-3</v>
      </c>
      <c r="I48" s="27"/>
      <c r="J48" s="18"/>
      <c r="K48" s="18"/>
      <c r="L48" s="19"/>
    </row>
    <row r="49" spans="1:12" ht="13" x14ac:dyDescent="0.15">
      <c r="A49" s="1" t="s">
        <v>70</v>
      </c>
      <c r="B49" s="20"/>
      <c r="C49" s="20"/>
      <c r="D49" s="20"/>
      <c r="E49" s="20"/>
      <c r="F49" s="21"/>
      <c r="G49" s="16">
        <f t="shared" ref="G49:H49" si="21">I11</f>
        <v>-0.10513414135911769</v>
      </c>
      <c r="H49" s="16">
        <f t="shared" si="21"/>
        <v>-0.12351899768487003</v>
      </c>
      <c r="I49" s="17"/>
      <c r="J49" s="18"/>
      <c r="K49" s="18"/>
      <c r="L49" s="19"/>
    </row>
    <row r="50" spans="1:12" ht="13" x14ac:dyDescent="0.15">
      <c r="A50" s="1" t="s">
        <v>70</v>
      </c>
      <c r="B50" s="20"/>
      <c r="C50" s="20"/>
      <c r="D50" s="20"/>
      <c r="E50" s="20"/>
      <c r="F50" s="21"/>
      <c r="G50" s="16">
        <f t="shared" ref="G50:H50" si="22">I11</f>
        <v>-0.10513414135911769</v>
      </c>
      <c r="H50" s="16">
        <f t="shared" si="22"/>
        <v>-0.12351899768487003</v>
      </c>
      <c r="I50" s="17"/>
      <c r="J50" s="18"/>
      <c r="K50" s="18"/>
      <c r="L50" s="19"/>
    </row>
    <row r="51" spans="1:12" ht="13" x14ac:dyDescent="0.15">
      <c r="A51" s="1" t="s">
        <v>77</v>
      </c>
      <c r="B51" s="41">
        <v>3.29489291598E-3</v>
      </c>
      <c r="C51" s="41">
        <v>1.81219110379E-2</v>
      </c>
      <c r="D51" s="41">
        <v>0.95716639209200005</v>
      </c>
      <c r="E51" s="41">
        <v>1.81219110379E-2</v>
      </c>
      <c r="F51" s="41">
        <v>3.29489291598E-3</v>
      </c>
      <c r="G51" s="42">
        <f t="shared" ref="G51:H51" si="23">I12</f>
        <v>-3.1023784901758087E-2</v>
      </c>
      <c r="H51" s="42">
        <f t="shared" si="23"/>
        <v>-1.7235436056532475E-3</v>
      </c>
      <c r="I51" s="17"/>
      <c r="J51" s="18"/>
      <c r="K51" s="18"/>
      <c r="L51" s="19"/>
    </row>
    <row r="52" spans="1:12" ht="13" x14ac:dyDescent="0.15">
      <c r="A52" s="1" t="s">
        <v>77</v>
      </c>
      <c r="B52" s="43">
        <v>0</v>
      </c>
      <c r="C52" s="43">
        <v>1.33333333333E-2</v>
      </c>
      <c r="D52" s="43">
        <v>0.96222222222200005</v>
      </c>
      <c r="E52" s="43">
        <v>1.77777777778E-2</v>
      </c>
      <c r="F52" s="43">
        <v>6.6666666666700004E-3</v>
      </c>
      <c r="G52" s="42">
        <f t="shared" ref="G52:H52" si="24">I12</f>
        <v>-3.1023784901758087E-2</v>
      </c>
      <c r="H52" s="42">
        <f t="shared" si="24"/>
        <v>-1.7235436056532475E-3</v>
      </c>
      <c r="I52" s="27"/>
      <c r="J52" s="18"/>
      <c r="K52" s="18"/>
      <c r="L52" s="19"/>
    </row>
    <row r="53" spans="1:12" ht="13" x14ac:dyDescent="0.15">
      <c r="A53" s="1" t="s">
        <v>84</v>
      </c>
      <c r="B53" s="41">
        <v>0</v>
      </c>
      <c r="C53" s="41">
        <v>2.9017857142899998E-2</v>
      </c>
      <c r="D53" s="41">
        <v>0.93526785714299998</v>
      </c>
      <c r="E53" s="41">
        <v>3.125E-2</v>
      </c>
      <c r="F53" s="41">
        <v>4.4642857142899997E-3</v>
      </c>
      <c r="G53" s="42">
        <f t="shared" ref="G53:H53" si="25">I13</f>
        <v>4.7444036084196513E-2</v>
      </c>
      <c r="H53" s="42">
        <f t="shared" si="25"/>
        <v>5.1286334781156039E-2</v>
      </c>
      <c r="I53" s="27"/>
      <c r="J53" s="18"/>
      <c r="K53" s="18"/>
      <c r="L53" s="19"/>
    </row>
    <row r="54" spans="1:12" ht="13" x14ac:dyDescent="0.15">
      <c r="A54" s="1" t="s">
        <v>91</v>
      </c>
      <c r="B54" s="41">
        <v>0</v>
      </c>
      <c r="C54" s="41">
        <v>1.7944535073399999E-2</v>
      </c>
      <c r="D54" s="41">
        <v>0.95921696574199999</v>
      </c>
      <c r="E54" s="41">
        <v>2.1207177814E-2</v>
      </c>
      <c r="F54" s="43">
        <v>1.6313213703099999E-3</v>
      </c>
      <c r="G54" s="42">
        <f t="shared" ref="G54:H54" si="26">I14</f>
        <v>1.2021136063408145E-2</v>
      </c>
      <c r="H54" s="42">
        <f t="shared" si="26"/>
        <v>-2.4966974900924709E-2</v>
      </c>
      <c r="I54" s="27"/>
      <c r="J54" s="18"/>
      <c r="K54" s="18"/>
      <c r="L54" s="19"/>
    </row>
    <row r="55" spans="1:12" ht="14" x14ac:dyDescent="0.15">
      <c r="A55" s="1" t="s">
        <v>91</v>
      </c>
      <c r="B55" s="41">
        <v>0</v>
      </c>
      <c r="C55" s="41">
        <v>5.6022408963599998E-3</v>
      </c>
      <c r="D55" s="41">
        <v>0.95798319327699999</v>
      </c>
      <c r="E55" s="41">
        <v>3.5014005602199999E-2</v>
      </c>
      <c r="F55" s="41">
        <v>1.4005602240899999E-3</v>
      </c>
      <c r="G55" s="44">
        <f t="shared" ref="G55:H55" si="27">I14</f>
        <v>1.2021136063408145E-2</v>
      </c>
      <c r="H55" s="44">
        <f t="shared" si="27"/>
        <v>-2.4966974900924709E-2</v>
      </c>
    </row>
    <row r="56" spans="1:12" ht="14" x14ac:dyDescent="0.15">
      <c r="A56" s="1" t="s">
        <v>98</v>
      </c>
      <c r="B56" s="41">
        <v>0</v>
      </c>
      <c r="C56" s="41">
        <v>4.9504950494999997E-3</v>
      </c>
      <c r="D56" s="41">
        <v>0.96534653465300002</v>
      </c>
      <c r="E56" s="41">
        <v>2.9702970297E-2</v>
      </c>
      <c r="F56" s="41">
        <v>0</v>
      </c>
      <c r="G56" s="44">
        <f t="shared" ref="G56:H56" si="28">I15</f>
        <v>-7.5788402848423114E-2</v>
      </c>
      <c r="H56" s="44">
        <f t="shared" si="28"/>
        <v>-7.9857578840284854E-2</v>
      </c>
    </row>
    <row r="57" spans="1:12" ht="13" x14ac:dyDescent="0.15">
      <c r="A57" s="1" t="s">
        <v>98</v>
      </c>
      <c r="B57" s="41">
        <v>0</v>
      </c>
      <c r="C57" s="41">
        <v>1.6216216216200001E-2</v>
      </c>
      <c r="D57" s="41">
        <v>0.95135135135100002</v>
      </c>
      <c r="E57" s="41">
        <v>2.7027027027000002E-2</v>
      </c>
      <c r="F57" s="43">
        <v>5.4054054054100001E-3</v>
      </c>
      <c r="G57" s="41">
        <f t="shared" ref="G57:H57" si="29">I15</f>
        <v>-7.5788402848423114E-2</v>
      </c>
      <c r="H57" s="41">
        <f t="shared" si="29"/>
        <v>-7.9857578840284854E-2</v>
      </c>
    </row>
    <row r="58" spans="1:12" ht="13" x14ac:dyDescent="0.15">
      <c r="A58" s="1" t="s">
        <v>105</v>
      </c>
      <c r="B58" s="41">
        <v>0</v>
      </c>
      <c r="C58" s="41">
        <v>5.7581573896399998E-3</v>
      </c>
      <c r="D58" s="41">
        <v>0.93474088291699997</v>
      </c>
      <c r="E58" s="41">
        <v>5.75815738964E-2</v>
      </c>
      <c r="F58" s="41">
        <v>1.91938579655E-3</v>
      </c>
      <c r="G58" s="41">
        <f t="shared" ref="G58:H58" si="30">I16</f>
        <v>8.284418356456788E-2</v>
      </c>
      <c r="H58" s="41">
        <f t="shared" si="30"/>
        <v>0.16208644610458919</v>
      </c>
    </row>
    <row r="59" spans="1:12" ht="13" x14ac:dyDescent="0.15">
      <c r="A59" s="1" t="s">
        <v>105</v>
      </c>
      <c r="B59" s="41">
        <v>0</v>
      </c>
      <c r="C59" s="41">
        <v>6.6964285714299996E-3</v>
      </c>
      <c r="D59" s="41">
        <v>0.96875</v>
      </c>
      <c r="E59" s="41">
        <v>2.4553571428599999E-2</v>
      </c>
      <c r="F59" s="41">
        <v>0</v>
      </c>
      <c r="G59" s="41">
        <f t="shared" ref="G59:H59" si="31">I16</f>
        <v>8.284418356456788E-2</v>
      </c>
      <c r="H59" s="41">
        <f t="shared" si="31"/>
        <v>0.16208644610458919</v>
      </c>
    </row>
    <row r="60" spans="1:12" ht="13" x14ac:dyDescent="0.15">
      <c r="A60" s="1" t="s">
        <v>112</v>
      </c>
      <c r="B60" s="41">
        <v>1.48588410104E-3</v>
      </c>
      <c r="C60" s="41">
        <v>1.7830609212500001E-2</v>
      </c>
      <c r="D60" s="41">
        <v>0.96285289747400005</v>
      </c>
      <c r="E60" s="41">
        <v>1.48588410104E-2</v>
      </c>
      <c r="F60" s="43">
        <v>2.9717682020799999E-3</v>
      </c>
      <c r="G60" s="41">
        <f t="shared" ref="G60:H60" si="32">I17</f>
        <v>7.390202702702733E-3</v>
      </c>
      <c r="H60" s="41">
        <f t="shared" si="32"/>
        <v>2.6076858108108097E-2</v>
      </c>
    </row>
    <row r="61" spans="1:12" ht="13" x14ac:dyDescent="0.15">
      <c r="A61" s="1" t="s">
        <v>112</v>
      </c>
      <c r="B61" s="41">
        <v>1.9267822736E-3</v>
      </c>
      <c r="C61" s="41">
        <v>1.54142581888E-2</v>
      </c>
      <c r="D61" s="41">
        <v>0.93256262042399996</v>
      </c>
      <c r="E61" s="41">
        <v>4.8169556840099999E-2</v>
      </c>
      <c r="F61" s="41">
        <v>1.9267822736E-3</v>
      </c>
      <c r="G61" s="41">
        <f t="shared" ref="G61:H61" si="33">I17</f>
        <v>7.390202702702733E-3</v>
      </c>
      <c r="H61" s="41">
        <f t="shared" si="33"/>
        <v>2.6076858108108097E-2</v>
      </c>
    </row>
    <row r="62" spans="1:12" ht="13" x14ac:dyDescent="0.15">
      <c r="A62" s="1" t="s">
        <v>119</v>
      </c>
      <c r="B62" s="41">
        <v>2.04498977505E-3</v>
      </c>
      <c r="C62" s="41">
        <v>1.02249488753E-2</v>
      </c>
      <c r="D62" s="41">
        <v>0.94887525562399999</v>
      </c>
      <c r="E62" s="41">
        <v>3.2719836400799999E-2</v>
      </c>
      <c r="F62" s="41">
        <v>6.1349693251500003E-3</v>
      </c>
      <c r="G62" s="41">
        <f t="shared" ref="G62:H62" si="34">I18</f>
        <v>3.2678428227746498E-2</v>
      </c>
      <c r="H62" s="41">
        <f t="shared" si="34"/>
        <v>2.7165196471531611E-2</v>
      </c>
    </row>
    <row r="63" spans="1:12" ht="13" x14ac:dyDescent="0.15">
      <c r="A63" s="1" t="s">
        <v>119</v>
      </c>
      <c r="B63" s="41">
        <v>0</v>
      </c>
      <c r="C63" s="41">
        <v>4.7846889952199998E-3</v>
      </c>
      <c r="D63" s="41">
        <v>0.95933014354099999</v>
      </c>
      <c r="E63" s="41">
        <v>3.5885167464099997E-2</v>
      </c>
      <c r="F63" s="43">
        <v>0</v>
      </c>
      <c r="G63" s="41">
        <f t="shared" ref="G63:H63" si="35">I18</f>
        <v>3.2678428227746498E-2</v>
      </c>
      <c r="H63" s="41">
        <f t="shared" si="35"/>
        <v>2.7165196471531611E-2</v>
      </c>
    </row>
    <row r="64" spans="1:12" ht="13" x14ac:dyDescent="0.15">
      <c r="A64" s="1" t="s">
        <v>126</v>
      </c>
      <c r="B64" s="41">
        <v>0</v>
      </c>
      <c r="C64" s="41">
        <v>3.2310177706000001E-3</v>
      </c>
      <c r="D64" s="41">
        <v>0.96122778675300002</v>
      </c>
      <c r="E64" s="41">
        <v>3.3925686591299999E-2</v>
      </c>
      <c r="F64" s="41">
        <v>1.6155088853000001E-3</v>
      </c>
      <c r="G64" s="41">
        <f t="shared" ref="G64:H64" si="36">I19</f>
        <v>7.7789994502473842E-2</v>
      </c>
      <c r="H64" s="41">
        <f t="shared" si="36"/>
        <v>5.6532893531244285E-2</v>
      </c>
    </row>
    <row r="65" spans="1:8" ht="13" x14ac:dyDescent="0.15">
      <c r="A65" s="1" t="s">
        <v>126</v>
      </c>
      <c r="B65" s="41">
        <v>1.98807157058E-3</v>
      </c>
      <c r="C65" s="41">
        <v>9.9403578528799996E-3</v>
      </c>
      <c r="D65" s="41">
        <v>0.95427435387699999</v>
      </c>
      <c r="E65" s="41">
        <v>2.98210735586E-2</v>
      </c>
      <c r="F65" s="41">
        <v>3.9761431411500002E-3</v>
      </c>
      <c r="G65" s="41">
        <f t="shared" ref="G65:H65" si="37">I19</f>
        <v>7.7789994502473842E-2</v>
      </c>
      <c r="H65" s="41">
        <f t="shared" si="37"/>
        <v>5.6532893531244285E-2</v>
      </c>
    </row>
    <row r="66" spans="1:8" ht="13" x14ac:dyDescent="0.15">
      <c r="A66" s="1" t="s">
        <v>131</v>
      </c>
      <c r="B66" s="41">
        <v>0</v>
      </c>
      <c r="C66" s="41">
        <v>2.1231422505300001E-3</v>
      </c>
      <c r="D66" s="41">
        <v>0.96178343949</v>
      </c>
      <c r="E66" s="41">
        <v>3.39702760085E-2</v>
      </c>
      <c r="F66" s="43">
        <v>2.1231422505300001E-3</v>
      </c>
      <c r="G66" s="41">
        <f t="shared" ref="G66:H66" si="38">I20</f>
        <v>1.3644930267621577E-2</v>
      </c>
      <c r="H66" s="41">
        <f t="shared" si="38"/>
        <v>-1.5755748209574091E-2</v>
      </c>
    </row>
    <row r="67" spans="1:8" ht="13" x14ac:dyDescent="0.15">
      <c r="A67" s="1" t="s">
        <v>131</v>
      </c>
      <c r="B67" s="41">
        <v>0</v>
      </c>
      <c r="C67" s="41">
        <v>1.79211469534E-2</v>
      </c>
      <c r="D67" s="41">
        <v>0.95698924731199997</v>
      </c>
      <c r="E67" s="41">
        <v>2.50896057348E-2</v>
      </c>
      <c r="F67" s="41">
        <v>0</v>
      </c>
      <c r="G67" s="41">
        <f t="shared" ref="G67:H67" si="39">I20</f>
        <v>1.3644930267621577E-2</v>
      </c>
      <c r="H67" s="41">
        <f t="shared" si="39"/>
        <v>-1.5755748209574091E-2</v>
      </c>
    </row>
    <row r="68" spans="1:8" ht="13" x14ac:dyDescent="0.15">
      <c r="A68" s="1" t="s">
        <v>136</v>
      </c>
      <c r="B68" s="41">
        <v>1.8587360594800001E-3</v>
      </c>
      <c r="C68" s="41">
        <v>5.5762081784399998E-3</v>
      </c>
      <c r="D68" s="41">
        <v>0.95353159851299996</v>
      </c>
      <c r="E68" s="41">
        <v>3.5315985130100001E-2</v>
      </c>
      <c r="F68" s="41">
        <v>3.7174721189600001E-3</v>
      </c>
      <c r="G68" s="41">
        <f>I21</f>
        <v>-6.6998087954110941E-2</v>
      </c>
      <c r="H68" s="41">
        <f t="shared" ref="G68:H68" si="40">J21</f>
        <v>-4.2294455066921616E-2</v>
      </c>
    </row>
    <row r="69" spans="1:8" ht="13" x14ac:dyDescent="0.15">
      <c r="A69" s="1" t="s">
        <v>136</v>
      </c>
      <c r="B69" s="41">
        <v>0</v>
      </c>
      <c r="C69" s="41">
        <v>2.51046025105E-2</v>
      </c>
      <c r="D69" s="41">
        <v>0.95397489539699998</v>
      </c>
      <c r="E69" s="41">
        <v>1.67364016736E-2</v>
      </c>
      <c r="F69" s="43">
        <v>4.1841004184099998E-3</v>
      </c>
      <c r="G69" s="41">
        <f>I21</f>
        <v>-6.6998087954110941E-2</v>
      </c>
      <c r="H69" s="41">
        <f t="shared" ref="G69:H69" si="41">J21</f>
        <v>-4.2294455066921616E-2</v>
      </c>
    </row>
    <row r="70" spans="1:8" ht="13" x14ac:dyDescent="0.15">
      <c r="A70" s="1" t="s">
        <v>143</v>
      </c>
      <c r="B70" s="41">
        <v>0</v>
      </c>
      <c r="C70" s="41">
        <v>1.8229166666699999E-2</v>
      </c>
      <c r="D70" s="41">
        <v>0.9375</v>
      </c>
      <c r="E70" s="41">
        <v>3.90625E-2</v>
      </c>
      <c r="F70" s="41">
        <v>5.2083333333299998E-3</v>
      </c>
      <c r="G70" s="41">
        <f>I22</f>
        <v>2.0776953295504233E-2</v>
      </c>
      <c r="H70" s="41">
        <f t="shared" ref="G70:H70" si="42">J22</f>
        <v>4.1204714098646872E-2</v>
      </c>
    </row>
    <row r="71" spans="1:8" ht="13" x14ac:dyDescent="0.15">
      <c r="A71" s="1" t="s">
        <v>143</v>
      </c>
      <c r="B71" s="41">
        <v>0</v>
      </c>
      <c r="C71" s="41">
        <v>1.5642458100599999E-2</v>
      </c>
      <c r="D71" s="41">
        <v>0.95083798882699999</v>
      </c>
      <c r="E71" s="41">
        <v>3.1284916201100001E-2</v>
      </c>
      <c r="F71" s="41">
        <v>2.2346368715099999E-3</v>
      </c>
      <c r="G71" s="41">
        <f t="shared" ref="G71:H71" si="43">I22</f>
        <v>2.0776953295504233E-2</v>
      </c>
      <c r="H71" s="41">
        <f t="shared" si="43"/>
        <v>4.1204714098646872E-2</v>
      </c>
    </row>
    <row r="72" spans="1:8" ht="13" x14ac:dyDescent="0.15">
      <c r="A72" s="1" t="s">
        <v>146</v>
      </c>
      <c r="B72" s="41">
        <v>0</v>
      </c>
      <c r="C72" s="41">
        <v>1.59574468085E-2</v>
      </c>
      <c r="D72" s="41">
        <v>0.95744680851099995</v>
      </c>
      <c r="E72" s="41">
        <v>2.1276595744699998E-2</v>
      </c>
      <c r="F72" s="43">
        <v>5.3191489361700001E-3</v>
      </c>
      <c r="G72" s="41">
        <f t="shared" ref="G72:H72" si="44">I23</f>
        <v>-3.9503950395039393E-2</v>
      </c>
      <c r="H72" s="41">
        <f t="shared" si="44"/>
        <v>-6.5706570657065644E-2</v>
      </c>
    </row>
    <row r="73" spans="1:8" ht="13" x14ac:dyDescent="0.15">
      <c r="A73" s="1" t="s">
        <v>146</v>
      </c>
      <c r="B73" s="41">
        <v>2.5974025974000001E-3</v>
      </c>
      <c r="C73" s="41">
        <v>1.55844155844E-2</v>
      </c>
      <c r="D73" s="41">
        <v>0.95324675324700003</v>
      </c>
      <c r="E73" s="41">
        <v>2.85714285714E-2</v>
      </c>
      <c r="F73" s="41">
        <v>0</v>
      </c>
      <c r="G73" s="41">
        <f t="shared" ref="G73:H73" si="45">I23</f>
        <v>-3.9503950395039393E-2</v>
      </c>
      <c r="H73" s="41">
        <f t="shared" si="45"/>
        <v>-6.5706570657065644E-2</v>
      </c>
    </row>
    <row r="74" spans="1:8" ht="13" x14ac:dyDescent="0.15">
      <c r="A74" s="1" t="s">
        <v>157</v>
      </c>
      <c r="B74" s="41">
        <v>2.3752969121100002E-3</v>
      </c>
      <c r="C74" s="41">
        <v>1.42517814727E-2</v>
      </c>
      <c r="D74" s="41">
        <v>0.94536817102100001</v>
      </c>
      <c r="E74" s="41">
        <v>3.8004750593799999E-2</v>
      </c>
      <c r="F74" s="41">
        <v>0</v>
      </c>
      <c r="G74" s="41">
        <f t="shared" ref="G74:H74" si="46">I24</f>
        <v>-7.8959992324666634E-2</v>
      </c>
      <c r="H74" s="41">
        <f t="shared" si="46"/>
        <v>-6.1498608845821839E-2</v>
      </c>
    </row>
    <row r="75" spans="1:8" ht="13" x14ac:dyDescent="0.15">
      <c r="A75" s="1" t="s">
        <v>168</v>
      </c>
      <c r="B75" s="41">
        <v>0</v>
      </c>
      <c r="C75" s="41">
        <v>1.6393442623E-2</v>
      </c>
      <c r="D75" s="41">
        <v>0.96018735362999996</v>
      </c>
      <c r="E75" s="41">
        <v>2.1077283372399998E-2</v>
      </c>
      <c r="F75" s="41">
        <v>2.3419203747099999E-3</v>
      </c>
      <c r="G75" s="41">
        <f t="shared" ref="G75:H75" si="47">I25</f>
        <v>7.8617978690389931E-2</v>
      </c>
      <c r="H75" s="41">
        <f t="shared" si="47"/>
        <v>6.4963277128374894E-2</v>
      </c>
    </row>
    <row r="76" spans="1:8" ht="13" x14ac:dyDescent="0.15">
      <c r="A76" s="1" t="s">
        <v>168</v>
      </c>
      <c r="B76" s="41">
        <v>0</v>
      </c>
      <c r="C76" s="41">
        <v>1.8691588785000001E-2</v>
      </c>
      <c r="D76" s="41">
        <v>0.94158878504700005</v>
      </c>
      <c r="E76" s="41">
        <v>3.9719626168200003E-2</v>
      </c>
      <c r="F76" s="41">
        <v>0</v>
      </c>
      <c r="G76" s="41">
        <f t="shared" ref="G76:H76" si="48">I25</f>
        <v>7.8617978690389931E-2</v>
      </c>
      <c r="H76" s="41">
        <f t="shared" si="48"/>
        <v>6.4963277128374894E-2</v>
      </c>
    </row>
    <row r="77" spans="1:8" ht="13" x14ac:dyDescent="0.15">
      <c r="A77" s="1" t="s">
        <v>179</v>
      </c>
      <c r="B77" s="41">
        <v>0</v>
      </c>
      <c r="C77" s="41">
        <v>2.73224043716E-3</v>
      </c>
      <c r="D77" s="41">
        <v>0.96174863387999998</v>
      </c>
      <c r="E77" s="41">
        <v>3.2786885245899997E-2</v>
      </c>
      <c r="F77" s="43">
        <v>2.73224043716E-3</v>
      </c>
      <c r="G77" s="41">
        <f t="shared" ref="G77:H77" si="49">I26</f>
        <v>-3.3319238900634228E-2</v>
      </c>
      <c r="H77" s="41">
        <f t="shared" si="49"/>
        <v>-2.2494714587737816E-2</v>
      </c>
    </row>
    <row r="78" spans="1:8" ht="13" x14ac:dyDescent="0.15">
      <c r="A78" s="1" t="s">
        <v>179</v>
      </c>
      <c r="B78" s="41">
        <v>0</v>
      </c>
      <c r="C78" s="41">
        <v>1.05485232068E-2</v>
      </c>
      <c r="D78" s="41">
        <v>0.964135021097</v>
      </c>
      <c r="E78" s="41">
        <v>2.5316455696199999E-2</v>
      </c>
      <c r="F78" s="41">
        <v>0</v>
      </c>
      <c r="G78" s="41">
        <f t="shared" ref="G78:H78" si="50">I26</f>
        <v>-3.3319238900634228E-2</v>
      </c>
      <c r="H78" s="41">
        <f t="shared" si="50"/>
        <v>-2.2494714587737816E-2</v>
      </c>
    </row>
  </sheetData>
  <phoneticPr fontId="13" type="noConversion"/>
  <hyperlinks>
    <hyperlink ref="J31" r:id="rId1" display="http://www.streetinsider.com/login.php"/>
    <hyperlink ref="K31" r:id="rId2" display="http://www.streetinsider.com/login.php"/>
    <hyperlink ref="J32" r:id="rId3" display="http://www.streetinsider.com/login.php"/>
    <hyperlink ref="K32" r:id="rId4" display="http://www.streetinsider.com/login.php"/>
    <hyperlink ref="J33" r:id="rId5" display="http://www.streetinsider.com/login.php"/>
    <hyperlink ref="K33" r:id="rId6" display="http://www.streetinsider.com/login.php"/>
    <hyperlink ref="J34" r:id="rId7" display="http://www.streetinsider.com/login.php"/>
    <hyperlink ref="K34" r:id="rId8" display="http://www.streetinsider.com/login.php"/>
    <hyperlink ref="J35" r:id="rId9" display="http://www.streetinsider.com/login.php"/>
    <hyperlink ref="K35" r:id="rId10" display="http://www.streetinsider.com/login.php"/>
    <hyperlink ref="J36" r:id="rId11" display="http://www.streetinsider.com/login.php"/>
    <hyperlink ref="K36" r:id="rId12" display="http://www.streetinsider.com/login.php"/>
    <hyperlink ref="J37" r:id="rId13" display="http://www.streetinsider.com/login.php"/>
    <hyperlink ref="K37" r:id="rId14" display="http://www.streetinsider.com/login.php"/>
    <hyperlink ref="J38" r:id="rId15" display="http://www.streetinsider.com/login.php"/>
    <hyperlink ref="K38" r:id="rId16" display="http://www.streetinsider.com/login.php"/>
    <hyperlink ref="J39" r:id="rId17" display="http://www.streetinsider.com/login.php"/>
    <hyperlink ref="K39" r:id="rId18" display="http://www.streetinsider.com/login.php"/>
    <hyperlink ref="J40" r:id="rId19" display="http://www.streetinsider.com/login.php"/>
    <hyperlink ref="K40" r:id="rId20" display="http://www.streetinsider.com/login.php"/>
    <hyperlink ref="J41" r:id="rId21" display="http://www.streetinsider.com/login.php"/>
    <hyperlink ref="K41" r:id="rId22" display="http://www.streetinsider.com/login.php"/>
    <hyperlink ref="J42" r:id="rId23" display="http://www.streetinsider.com/login.php"/>
    <hyperlink ref="K42" r:id="rId24" display="http://www.streetinsider.com/login.php"/>
    <hyperlink ref="J43" r:id="rId25" display="http://www.streetinsider.com/login.php"/>
    <hyperlink ref="K43" r:id="rId26" display="http://www.streetinsider.com/login.php"/>
    <hyperlink ref="J44" r:id="rId27" display="http://www.streetinsider.com/login.php"/>
    <hyperlink ref="K44" r:id="rId28" display="http://www.streetinsider.com/login.php"/>
    <hyperlink ref="J45" r:id="rId29" display="http://www.streetinsider.com/login.php"/>
    <hyperlink ref="K45" r:id="rId30" display="http://www.streetinsider.com/login.php"/>
    <hyperlink ref="J46" r:id="rId31" display="http://www.streetinsider.com/login.php"/>
    <hyperlink ref="K46" r:id="rId32" display="http://www.streetinsider.com/login.php"/>
    <hyperlink ref="J47" r:id="rId33" display="http://www.streetinsider.com/login.php"/>
    <hyperlink ref="K47" r:id="rId34" display="http://www.streetinsider.com/login.php"/>
    <hyperlink ref="J48" r:id="rId35" display="http://www.streetinsider.com/login.php"/>
    <hyperlink ref="K48" r:id="rId36" display="http://www.streetinsider.com/login.php"/>
    <hyperlink ref="J49" r:id="rId37" display="http://www.streetinsider.com/login.php"/>
    <hyperlink ref="K49" r:id="rId38" display="http://www.streetinsider.com/login.php"/>
    <hyperlink ref="J50" r:id="rId39" display="http://www.streetinsider.com/login.php"/>
    <hyperlink ref="K50" r:id="rId40" display="http://www.streetinsider.com/login.php"/>
    <hyperlink ref="J51" r:id="rId41" display="http://www.streetinsider.com/login.php"/>
    <hyperlink ref="K51" r:id="rId42" display="http://www.streetinsider.com/login.php"/>
    <hyperlink ref="J52" r:id="rId43" display="http://www.streetinsider.com/login.php"/>
    <hyperlink ref="K52" r:id="rId44" display="http://www.streetinsider.com/login.php"/>
    <hyperlink ref="J53" r:id="rId45" display="http://www.streetinsider.com/login.php"/>
    <hyperlink ref="K53" r:id="rId46" display="http://www.streetinsider.com/login.php"/>
    <hyperlink ref="J54" r:id="rId47" display="http://www.streetinsider.com/login.php"/>
    <hyperlink ref="K54" r:id="rId48" display="http://www.streetinsider.com/login.php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"/>
  <sheetViews>
    <sheetView topLeftCell="A46" workbookViewId="0">
      <selection activeCell="K73" sqref="K73"/>
    </sheetView>
  </sheetViews>
  <sheetFormatPr baseColWidth="10" defaultColWidth="14.5" defaultRowHeight="15.75" customHeight="1" x14ac:dyDescent="0.15"/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6" x14ac:dyDescent="0.2">
      <c r="A2" s="3">
        <v>40491</v>
      </c>
      <c r="B2" s="1" t="s">
        <v>15</v>
      </c>
      <c r="C2" s="1">
        <v>24.63</v>
      </c>
      <c r="D2" s="1">
        <v>24.48</v>
      </c>
      <c r="E2" s="1">
        <v>29.36</v>
      </c>
      <c r="F2" s="1">
        <v>-0.37</v>
      </c>
      <c r="G2" s="1">
        <v>-0.43</v>
      </c>
      <c r="H2" s="5">
        <f t="shared" ref="H2:H17" si="0">(F2 - G2)/ABS(G2)</f>
        <v>0.13953488372093023</v>
      </c>
      <c r="I2" s="6">
        <f t="shared" ref="I2:I26" si="1">(D2 - C2)/C2</f>
        <v>-6.0901339829475673E-3</v>
      </c>
      <c r="J2" s="7">
        <f t="shared" ref="J2:J26" si="2">(E2 - C2)/C2</f>
        <v>0.19204222492894846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 ht="16" x14ac:dyDescent="0.2">
      <c r="A3" s="3">
        <v>40589</v>
      </c>
      <c r="B3" s="1" t="s">
        <v>18</v>
      </c>
      <c r="C3" s="1">
        <v>22.84</v>
      </c>
      <c r="D3" s="1">
        <v>23.1</v>
      </c>
      <c r="E3" s="1">
        <v>24.73</v>
      </c>
      <c r="F3" s="1">
        <v>-0.47</v>
      </c>
      <c r="G3" s="1">
        <v>-0.5</v>
      </c>
      <c r="H3" s="5">
        <f t="shared" si="0"/>
        <v>6.0000000000000053E-2</v>
      </c>
      <c r="I3" s="6">
        <f t="shared" si="1"/>
        <v>1.1383537653239998E-2</v>
      </c>
      <c r="J3" s="7">
        <f t="shared" si="2"/>
        <v>8.2749562171628752E-2</v>
      </c>
      <c r="K3" s="8" t="s">
        <v>29</v>
      </c>
      <c r="L3" s="8" t="s">
        <v>30</v>
      </c>
      <c r="M3" s="8" t="s">
        <v>32</v>
      </c>
      <c r="N3" s="8" t="s">
        <v>34</v>
      </c>
    </row>
    <row r="4" spans="1:14" ht="16" x14ac:dyDescent="0.2">
      <c r="A4" s="3">
        <v>40667</v>
      </c>
      <c r="B4" s="1" t="s">
        <v>21</v>
      </c>
      <c r="C4" s="1">
        <v>26.69</v>
      </c>
      <c r="D4" s="1">
        <v>27.2</v>
      </c>
      <c r="E4" s="1">
        <v>26.44</v>
      </c>
      <c r="F4" s="1">
        <v>-0.44</v>
      </c>
      <c r="G4" s="1">
        <v>-0.52</v>
      </c>
      <c r="H4" s="5">
        <f t="shared" si="0"/>
        <v>0.15384615384615388</v>
      </c>
      <c r="I4" s="6">
        <f t="shared" si="1"/>
        <v>1.9108280254776993E-2</v>
      </c>
      <c r="J4" s="7">
        <f t="shared" si="2"/>
        <v>-9.3668040464593479E-3</v>
      </c>
      <c r="K4" s="8" t="s">
        <v>36</v>
      </c>
      <c r="L4" s="8" t="s">
        <v>38</v>
      </c>
      <c r="M4" s="8" t="s">
        <v>40</v>
      </c>
      <c r="N4" s="8" t="s">
        <v>41</v>
      </c>
    </row>
    <row r="5" spans="1:14" ht="16" x14ac:dyDescent="0.2">
      <c r="A5" s="3">
        <v>40758</v>
      </c>
      <c r="B5" s="1" t="s">
        <v>28</v>
      </c>
      <c r="C5" s="1">
        <v>27.2</v>
      </c>
      <c r="D5" s="1">
        <v>26.15</v>
      </c>
      <c r="E5" s="1">
        <v>24.75</v>
      </c>
      <c r="F5" s="1">
        <v>-0.53</v>
      </c>
      <c r="G5" s="1">
        <v>-0.51</v>
      </c>
      <c r="H5" s="5">
        <f t="shared" si="0"/>
        <v>-3.9215686274509838E-2</v>
      </c>
      <c r="I5" s="6">
        <f t="shared" si="1"/>
        <v>-3.8602941176470618E-2</v>
      </c>
      <c r="J5" s="7">
        <f t="shared" si="2"/>
        <v>-9.0073529411764677E-2</v>
      </c>
      <c r="K5" s="8" t="s">
        <v>43</v>
      </c>
      <c r="L5" s="8" t="s">
        <v>45</v>
      </c>
      <c r="M5" s="8" t="s">
        <v>47</v>
      </c>
      <c r="N5" s="8" t="s">
        <v>48</v>
      </c>
    </row>
    <row r="6" spans="1:14" ht="16" x14ac:dyDescent="0.2">
      <c r="A6" s="3">
        <v>40849</v>
      </c>
      <c r="B6" s="1" t="s">
        <v>35</v>
      </c>
      <c r="C6" s="1">
        <v>28.71</v>
      </c>
      <c r="D6" s="1">
        <v>30</v>
      </c>
      <c r="E6" s="1">
        <v>32.46</v>
      </c>
      <c r="F6" s="1">
        <v>-0.55000000000000004</v>
      </c>
      <c r="G6" s="1">
        <v>-0.59</v>
      </c>
      <c r="H6" s="5">
        <f t="shared" si="0"/>
        <v>6.77966101694914E-2</v>
      </c>
      <c r="I6" s="6">
        <f t="shared" si="1"/>
        <v>4.4932079414838004E-2</v>
      </c>
      <c r="J6" s="7">
        <f t="shared" si="2"/>
        <v>0.13061650992685475</v>
      </c>
      <c r="K6" s="8" t="s">
        <v>50</v>
      </c>
      <c r="L6" s="8" t="s">
        <v>52</v>
      </c>
      <c r="M6" s="8" t="s">
        <v>54</v>
      </c>
      <c r="N6" s="8" t="s">
        <v>55</v>
      </c>
    </row>
    <row r="7" spans="1:14" ht="16" x14ac:dyDescent="0.2">
      <c r="A7" s="3">
        <v>40954</v>
      </c>
      <c r="B7" s="1" t="s">
        <v>42</v>
      </c>
      <c r="C7" s="1">
        <v>33.6</v>
      </c>
      <c r="D7" s="1">
        <v>33.5</v>
      </c>
      <c r="E7" s="1">
        <v>34.18</v>
      </c>
      <c r="F7" s="1">
        <v>-0.69</v>
      </c>
      <c r="G7" s="1">
        <v>-0.63</v>
      </c>
      <c r="H7" s="5">
        <f t="shared" si="0"/>
        <v>-9.523809523809515E-2</v>
      </c>
      <c r="I7" s="6">
        <f t="shared" si="1"/>
        <v>-2.9761904761905185E-3</v>
      </c>
      <c r="J7" s="7">
        <f t="shared" si="2"/>
        <v>1.7261904761904711E-2</v>
      </c>
      <c r="K7" s="8" t="s">
        <v>57</v>
      </c>
      <c r="L7" s="8" t="s">
        <v>59</v>
      </c>
      <c r="M7" s="8" t="s">
        <v>61</v>
      </c>
      <c r="N7" s="8" t="s">
        <v>62</v>
      </c>
    </row>
    <row r="8" spans="1:14" ht="16" x14ac:dyDescent="0.2">
      <c r="A8" s="3">
        <v>41038</v>
      </c>
      <c r="B8" s="1" t="s">
        <v>49</v>
      </c>
      <c r="C8" s="1">
        <v>30.06</v>
      </c>
      <c r="D8" s="1">
        <v>32.97</v>
      </c>
      <c r="E8" s="1">
        <v>32.96</v>
      </c>
      <c r="F8" s="1">
        <v>-0.76</v>
      </c>
      <c r="G8" s="1">
        <v>-0.69</v>
      </c>
      <c r="H8" s="5">
        <f t="shared" si="0"/>
        <v>-0.10144927536231894</v>
      </c>
      <c r="I8" s="6">
        <f t="shared" si="1"/>
        <v>9.6806387225548907E-2</v>
      </c>
      <c r="J8" s="7">
        <f t="shared" si="2"/>
        <v>9.6473719228210325E-2</v>
      </c>
      <c r="K8" s="8" t="s">
        <v>64</v>
      </c>
      <c r="L8" s="8" t="s">
        <v>66</v>
      </c>
      <c r="M8" s="8" t="s">
        <v>68</v>
      </c>
      <c r="N8" s="8" t="s">
        <v>69</v>
      </c>
    </row>
    <row r="9" spans="1:14" ht="16" x14ac:dyDescent="0.2">
      <c r="A9" s="3">
        <v>41115</v>
      </c>
      <c r="B9" s="1" t="s">
        <v>56</v>
      </c>
      <c r="C9" s="1">
        <v>28.95</v>
      </c>
      <c r="D9" s="1">
        <v>29.9</v>
      </c>
      <c r="E9" s="1">
        <v>28.13</v>
      </c>
      <c r="F9" s="1">
        <v>-0.89</v>
      </c>
      <c r="G9" s="1">
        <v>-0.93</v>
      </c>
      <c r="H9" s="5">
        <f t="shared" si="0"/>
        <v>4.3010752688172081E-2</v>
      </c>
      <c r="I9" s="6">
        <f t="shared" si="1"/>
        <v>3.2815198618307402E-2</v>
      </c>
      <c r="J9" s="7">
        <f t="shared" si="2"/>
        <v>-2.8324697754749578E-2</v>
      </c>
      <c r="K9" s="8" t="s">
        <v>71</v>
      </c>
      <c r="L9" s="8" t="s">
        <v>72</v>
      </c>
      <c r="M9" s="8" t="s">
        <v>73</v>
      </c>
      <c r="N9" s="8" t="s">
        <v>74</v>
      </c>
    </row>
    <row r="10" spans="1:14" ht="16" x14ac:dyDescent="0.2">
      <c r="A10" s="3">
        <v>41218</v>
      </c>
      <c r="B10" s="1" t="s">
        <v>63</v>
      </c>
      <c r="C10" s="1">
        <v>31.5</v>
      </c>
      <c r="D10" s="1">
        <v>30.61</v>
      </c>
      <c r="E10" s="1">
        <v>31.15</v>
      </c>
      <c r="F10" s="1">
        <v>-0.92</v>
      </c>
      <c r="G10" s="1">
        <v>-0.9</v>
      </c>
      <c r="H10" s="5">
        <f t="shared" si="0"/>
        <v>-2.222222222222224E-2</v>
      </c>
      <c r="I10" s="6">
        <f t="shared" si="1"/>
        <v>-2.8253968253968271E-2</v>
      </c>
      <c r="J10" s="7">
        <f t="shared" si="2"/>
        <v>-1.1111111111111157E-2</v>
      </c>
      <c r="K10" s="8" t="s">
        <v>78</v>
      </c>
      <c r="L10" s="8" t="s">
        <v>79</v>
      </c>
      <c r="M10" s="8" t="s">
        <v>81</v>
      </c>
      <c r="N10" s="8" t="s">
        <v>83</v>
      </c>
    </row>
    <row r="11" spans="1:14" ht="16" x14ac:dyDescent="0.2">
      <c r="A11" s="3">
        <v>41325</v>
      </c>
      <c r="B11" s="1" t="s">
        <v>70</v>
      </c>
      <c r="C11" s="1">
        <v>38.54</v>
      </c>
      <c r="D11" s="1">
        <v>36.49</v>
      </c>
      <c r="E11" s="1">
        <v>35.159999999999997</v>
      </c>
      <c r="F11" s="1">
        <v>-0.65</v>
      </c>
      <c r="G11" s="1">
        <v>-0.53</v>
      </c>
      <c r="H11" s="5">
        <f t="shared" si="0"/>
        <v>-0.22641509433962262</v>
      </c>
      <c r="I11" s="6">
        <f t="shared" si="1"/>
        <v>-5.3191489361702052E-2</v>
      </c>
      <c r="J11" s="7">
        <f t="shared" si="2"/>
        <v>-8.7701089776855284E-2</v>
      </c>
      <c r="K11" s="8" t="s">
        <v>85</v>
      </c>
      <c r="L11" s="8" t="s">
        <v>86</v>
      </c>
      <c r="M11" s="8" t="s">
        <v>87</v>
      </c>
      <c r="N11" s="8" t="s">
        <v>88</v>
      </c>
    </row>
    <row r="12" spans="1:14" ht="16" x14ac:dyDescent="0.2">
      <c r="A12" s="3">
        <v>41402</v>
      </c>
      <c r="B12" s="1" t="s">
        <v>77</v>
      </c>
      <c r="C12" s="1">
        <v>55.79</v>
      </c>
      <c r="D12" s="1">
        <v>70.12</v>
      </c>
      <c r="E12" s="1">
        <v>69.400000000000006</v>
      </c>
      <c r="F12" s="1">
        <v>0.12</v>
      </c>
      <c r="G12" s="1">
        <v>0.04</v>
      </c>
      <c r="H12" s="5">
        <f t="shared" si="0"/>
        <v>1.9999999999999996</v>
      </c>
      <c r="I12" s="6">
        <f t="shared" si="1"/>
        <v>0.25685606739559069</v>
      </c>
      <c r="J12" s="7">
        <f t="shared" si="2"/>
        <v>0.24395052876859663</v>
      </c>
      <c r="K12" s="8" t="s">
        <v>92</v>
      </c>
      <c r="L12" s="8" t="s">
        <v>93</v>
      </c>
      <c r="M12" s="8" t="s">
        <v>94</v>
      </c>
      <c r="N12" s="8" t="s">
        <v>95</v>
      </c>
    </row>
    <row r="13" spans="1:14" ht="16" x14ac:dyDescent="0.2">
      <c r="A13" s="3">
        <v>41493</v>
      </c>
      <c r="B13" s="1" t="s">
        <v>84</v>
      </c>
      <c r="C13" s="1">
        <v>121.61</v>
      </c>
      <c r="D13" s="1">
        <v>124.64</v>
      </c>
      <c r="E13" s="1">
        <v>123.65</v>
      </c>
      <c r="F13" s="1">
        <v>0.2</v>
      </c>
      <c r="G13" s="1">
        <v>0.2</v>
      </c>
      <c r="H13" s="5">
        <f t="shared" si="0"/>
        <v>0</v>
      </c>
      <c r="I13" s="6">
        <f t="shared" si="1"/>
        <v>2.4915714168242752E-2</v>
      </c>
      <c r="J13" s="7">
        <f t="shared" si="2"/>
        <v>1.6774936271688235E-2</v>
      </c>
      <c r="K13" s="8" t="s">
        <v>99</v>
      </c>
      <c r="L13" s="8" t="s">
        <v>100</v>
      </c>
      <c r="M13" s="8" t="s">
        <v>101</v>
      </c>
      <c r="N13" s="8" t="s">
        <v>102</v>
      </c>
    </row>
    <row r="14" spans="1:14" ht="16" x14ac:dyDescent="0.2">
      <c r="A14" s="3">
        <v>41583</v>
      </c>
      <c r="B14" s="1" t="s">
        <v>91</v>
      </c>
      <c r="C14" s="1">
        <v>135.44999999999999</v>
      </c>
      <c r="D14" s="1">
        <v>135.66999999999999</v>
      </c>
      <c r="E14" s="1">
        <v>121.58</v>
      </c>
      <c r="F14" s="1">
        <v>0.12</v>
      </c>
      <c r="G14" s="1">
        <v>0.1</v>
      </c>
      <c r="H14" s="5">
        <f t="shared" si="0"/>
        <v>0.1999999999999999</v>
      </c>
      <c r="I14" s="6">
        <f t="shared" si="1"/>
        <v>1.6242155777039416E-3</v>
      </c>
      <c r="J14" s="7">
        <f t="shared" si="2"/>
        <v>-0.10239940937615349</v>
      </c>
      <c r="K14" s="8" t="s">
        <v>106</v>
      </c>
      <c r="L14" s="8" t="s">
        <v>107</v>
      </c>
      <c r="M14" s="8" t="s">
        <v>108</v>
      </c>
      <c r="N14" s="8" t="s">
        <v>109</v>
      </c>
    </row>
    <row r="15" spans="1:14" ht="16" x14ac:dyDescent="0.2">
      <c r="A15" s="3">
        <v>41689</v>
      </c>
      <c r="B15" s="1" t="s">
        <v>98</v>
      </c>
      <c r="C15" s="1">
        <v>193.64</v>
      </c>
      <c r="D15" s="1">
        <v>215.01</v>
      </c>
      <c r="E15" s="1">
        <v>209.97</v>
      </c>
      <c r="F15" s="1">
        <v>0.33</v>
      </c>
      <c r="G15" s="1">
        <v>0.26</v>
      </c>
      <c r="H15" s="5">
        <f t="shared" si="0"/>
        <v>0.26923076923076927</v>
      </c>
      <c r="I15" s="6">
        <f t="shared" si="1"/>
        <v>0.11035942986986164</v>
      </c>
      <c r="J15" s="7">
        <f t="shared" si="2"/>
        <v>8.4331749638504511E-2</v>
      </c>
      <c r="K15" s="8" t="s">
        <v>113</v>
      </c>
      <c r="L15" s="8" t="s">
        <v>114</v>
      </c>
      <c r="M15" s="8" t="s">
        <v>115</v>
      </c>
      <c r="N15" s="8" t="s">
        <v>116</v>
      </c>
    </row>
    <row r="16" spans="1:14" ht="16" x14ac:dyDescent="0.2">
      <c r="A16" s="3">
        <v>41766</v>
      </c>
      <c r="B16" s="1" t="s">
        <v>105</v>
      </c>
      <c r="C16" s="1">
        <v>201.35</v>
      </c>
      <c r="D16" s="1">
        <v>182</v>
      </c>
      <c r="E16" s="1">
        <v>178.59</v>
      </c>
      <c r="F16" s="1">
        <v>0.12</v>
      </c>
      <c r="G16" s="1">
        <v>0.1</v>
      </c>
      <c r="H16" s="5">
        <f t="shared" si="0"/>
        <v>0.1999999999999999</v>
      </c>
      <c r="I16" s="6">
        <f t="shared" si="1"/>
        <v>-9.6101316116215516E-2</v>
      </c>
      <c r="J16" s="7">
        <f t="shared" si="2"/>
        <v>-0.11303700024832378</v>
      </c>
      <c r="K16" s="8" t="s">
        <v>120</v>
      </c>
      <c r="L16" s="8" t="s">
        <v>122</v>
      </c>
      <c r="M16" s="8" t="s">
        <v>123</v>
      </c>
      <c r="N16" s="8" t="s">
        <v>125</v>
      </c>
    </row>
    <row r="17" spans="1:14" ht="16" x14ac:dyDescent="0.2">
      <c r="A17" s="3">
        <v>41851</v>
      </c>
      <c r="B17" s="1" t="s">
        <v>112</v>
      </c>
      <c r="C17" s="1">
        <v>223.3</v>
      </c>
      <c r="D17" s="1">
        <v>226.09</v>
      </c>
      <c r="E17" s="1">
        <v>233.27</v>
      </c>
      <c r="F17" s="1">
        <v>0.11</v>
      </c>
      <c r="G17" s="1">
        <v>0.04</v>
      </c>
      <c r="H17" s="5">
        <f t="shared" si="0"/>
        <v>1.7500000000000002</v>
      </c>
      <c r="I17" s="6">
        <f t="shared" si="1"/>
        <v>1.2494402149574526E-2</v>
      </c>
      <c r="J17" s="7">
        <f t="shared" si="2"/>
        <v>4.4648454993282571E-2</v>
      </c>
      <c r="K17" s="8" t="s">
        <v>127</v>
      </c>
      <c r="L17" s="8" t="s">
        <v>130</v>
      </c>
      <c r="M17" s="8" t="s">
        <v>132</v>
      </c>
      <c r="N17" s="8" t="s">
        <v>133</v>
      </c>
    </row>
    <row r="18" spans="1:14" ht="16" x14ac:dyDescent="0.2">
      <c r="A18" s="3">
        <v>41948</v>
      </c>
      <c r="B18" s="1" t="s">
        <v>119</v>
      </c>
      <c r="C18" s="1">
        <v>230.97</v>
      </c>
      <c r="D18" s="1">
        <v>234.09</v>
      </c>
      <c r="E18" s="1">
        <v>241.22</v>
      </c>
      <c r="F18" s="1">
        <v>0.02</v>
      </c>
      <c r="G18" s="1">
        <v>0</v>
      </c>
      <c r="H18" s="9">
        <v>2</v>
      </c>
      <c r="I18" s="6">
        <f t="shared" si="1"/>
        <v>1.3508247824392798E-2</v>
      </c>
      <c r="J18" s="7">
        <f t="shared" si="2"/>
        <v>4.4378057756418586E-2</v>
      </c>
      <c r="K18" s="8" t="s">
        <v>137</v>
      </c>
      <c r="L18" s="8" t="s">
        <v>138</v>
      </c>
      <c r="M18" s="8" t="s">
        <v>139</v>
      </c>
      <c r="N18" s="8" t="s">
        <v>140</v>
      </c>
    </row>
    <row r="19" spans="1:14" ht="16" x14ac:dyDescent="0.2">
      <c r="A19" s="3">
        <v>42046</v>
      </c>
      <c r="B19" s="1" t="s">
        <v>126</v>
      </c>
      <c r="C19" s="1">
        <v>212.8</v>
      </c>
      <c r="D19" s="1">
        <v>193.57</v>
      </c>
      <c r="E19" s="1">
        <v>212.8</v>
      </c>
      <c r="F19" s="1">
        <v>-0.13</v>
      </c>
      <c r="G19" s="1">
        <v>0.31</v>
      </c>
      <c r="H19" s="5">
        <f t="shared" ref="H19:H26" si="3">(F19 - G19)/ABS(G19)</f>
        <v>-1.4193548387096775</v>
      </c>
      <c r="I19" s="6">
        <f t="shared" si="1"/>
        <v>-9.0366541353383539E-2</v>
      </c>
      <c r="J19" s="7">
        <f t="shared" si="2"/>
        <v>0</v>
      </c>
      <c r="K19" s="8" t="s">
        <v>147</v>
      </c>
      <c r="L19" s="8" t="s">
        <v>148</v>
      </c>
      <c r="M19" s="8" t="s">
        <v>149</v>
      </c>
      <c r="N19" s="8" t="s">
        <v>150</v>
      </c>
    </row>
    <row r="20" spans="1:14" ht="16" x14ac:dyDescent="0.2">
      <c r="A20" s="3">
        <v>42130</v>
      </c>
      <c r="B20" s="1" t="s">
        <v>131</v>
      </c>
      <c r="C20" s="1">
        <v>230.43</v>
      </c>
      <c r="D20" s="1">
        <v>221</v>
      </c>
      <c r="E20" s="1">
        <v>236.8</v>
      </c>
      <c r="F20" s="1">
        <v>-0.36</v>
      </c>
      <c r="G20" s="1">
        <v>-0.49</v>
      </c>
      <c r="H20" s="5">
        <f t="shared" si="3"/>
        <v>0.26530612244897961</v>
      </c>
      <c r="I20" s="6">
        <f t="shared" si="1"/>
        <v>-4.0923490864904773E-2</v>
      </c>
      <c r="J20" s="7">
        <f t="shared" si="2"/>
        <v>2.7643969969188057E-2</v>
      </c>
      <c r="K20" s="8" t="s">
        <v>151</v>
      </c>
      <c r="L20" s="8" t="s">
        <v>152</v>
      </c>
      <c r="M20" s="8" t="s">
        <v>153</v>
      </c>
      <c r="N20" s="8" t="s">
        <v>154</v>
      </c>
    </row>
    <row r="21" spans="1:14" ht="16" x14ac:dyDescent="0.2">
      <c r="A21" s="3">
        <v>42221</v>
      </c>
      <c r="B21" s="1" t="s">
        <v>136</v>
      </c>
      <c r="C21" s="1">
        <v>270.13</v>
      </c>
      <c r="D21" s="1">
        <v>249.54</v>
      </c>
      <c r="E21" s="1">
        <v>246.13</v>
      </c>
      <c r="F21" s="1">
        <v>-0.48</v>
      </c>
      <c r="G21" s="1">
        <v>-0.6</v>
      </c>
      <c r="H21" s="5">
        <f t="shared" si="3"/>
        <v>0.2</v>
      </c>
      <c r="I21" s="6">
        <f t="shared" si="1"/>
        <v>-7.6222559508384871E-2</v>
      </c>
      <c r="J21" s="7">
        <f t="shared" si="2"/>
        <v>-8.8846111131677341E-2</v>
      </c>
      <c r="K21" s="8" t="s">
        <v>158</v>
      </c>
      <c r="L21" s="8" t="s">
        <v>159</v>
      </c>
      <c r="M21" s="8" t="s">
        <v>160</v>
      </c>
      <c r="N21" s="8" t="s">
        <v>161</v>
      </c>
    </row>
    <row r="22" spans="1:14" ht="16" x14ac:dyDescent="0.2">
      <c r="A22" s="3">
        <v>42311</v>
      </c>
      <c r="B22" s="1" t="s">
        <v>143</v>
      </c>
      <c r="C22" s="1">
        <v>208.35</v>
      </c>
      <c r="D22" s="1">
        <v>227</v>
      </c>
      <c r="E22" s="1">
        <v>231.61</v>
      </c>
      <c r="F22" s="1">
        <v>-0.57999999999999996</v>
      </c>
      <c r="G22" s="1">
        <v>-0.56000000000000005</v>
      </c>
      <c r="H22" s="5">
        <f t="shared" si="3"/>
        <v>-3.5714285714285546E-2</v>
      </c>
      <c r="I22" s="6">
        <f t="shared" si="1"/>
        <v>8.9512838972882203E-2</v>
      </c>
      <c r="J22" s="7">
        <f t="shared" si="2"/>
        <v>0.11163906887449014</v>
      </c>
      <c r="K22" s="8" t="s">
        <v>169</v>
      </c>
      <c r="L22" s="8" t="s">
        <v>170</v>
      </c>
      <c r="M22" s="8" t="s">
        <v>171</v>
      </c>
      <c r="N22" s="8" t="s">
        <v>172</v>
      </c>
    </row>
    <row r="23" spans="1:14" ht="16" x14ac:dyDescent="0.2">
      <c r="A23" s="3">
        <v>42410</v>
      </c>
      <c r="B23" s="1" t="s">
        <v>146</v>
      </c>
      <c r="C23" s="1">
        <v>143.66999999999999</v>
      </c>
      <c r="D23" s="1">
        <v>152</v>
      </c>
      <c r="E23" s="1">
        <v>150.47</v>
      </c>
      <c r="F23" s="1">
        <v>-0.87</v>
      </c>
      <c r="G23" s="1">
        <v>0.08</v>
      </c>
      <c r="H23" s="5">
        <f t="shared" si="3"/>
        <v>-11.875</v>
      </c>
      <c r="I23" s="6">
        <f t="shared" si="1"/>
        <v>5.7980093269297789E-2</v>
      </c>
      <c r="J23" s="7">
        <f t="shared" si="2"/>
        <v>4.7330688383100242E-2</v>
      </c>
      <c r="K23" s="8" t="s">
        <v>180</v>
      </c>
      <c r="L23" s="8" t="s">
        <v>181</v>
      </c>
      <c r="M23" s="8" t="s">
        <v>182</v>
      </c>
      <c r="N23" s="8" t="s">
        <v>184</v>
      </c>
    </row>
    <row r="24" spans="1:14" ht="16" x14ac:dyDescent="0.2">
      <c r="A24" s="3">
        <v>42494</v>
      </c>
      <c r="B24" s="1" t="s">
        <v>157</v>
      </c>
      <c r="C24" s="1">
        <v>222.56</v>
      </c>
      <c r="D24" s="1">
        <v>228.46</v>
      </c>
      <c r="E24" s="1">
        <v>211.53</v>
      </c>
      <c r="F24" s="1">
        <v>-0.56999999999999995</v>
      </c>
      <c r="G24" s="1">
        <v>-0.6</v>
      </c>
      <c r="H24" s="5">
        <f t="shared" si="3"/>
        <v>5.0000000000000044E-2</v>
      </c>
      <c r="I24" s="6">
        <f t="shared" si="1"/>
        <v>2.6509705248023031E-2</v>
      </c>
      <c r="J24" s="7">
        <f t="shared" si="2"/>
        <v>-4.955966930265996E-2</v>
      </c>
      <c r="K24" s="8" t="s">
        <v>193</v>
      </c>
      <c r="L24" s="8" t="s">
        <v>195</v>
      </c>
      <c r="M24" s="8" t="s">
        <v>196</v>
      </c>
      <c r="N24" s="8" t="s">
        <v>197</v>
      </c>
    </row>
    <row r="25" spans="1:14" ht="16" x14ac:dyDescent="0.2">
      <c r="A25" s="3">
        <v>42585</v>
      </c>
      <c r="B25" s="1" t="s">
        <v>168</v>
      </c>
      <c r="C25" s="1">
        <v>225.79</v>
      </c>
      <c r="D25" s="1">
        <v>225.69</v>
      </c>
      <c r="E25" s="1">
        <v>230.61</v>
      </c>
      <c r="F25" s="1">
        <v>-1.06</v>
      </c>
      <c r="G25" s="1">
        <v>-0.56000000000000005</v>
      </c>
      <c r="H25" s="5">
        <f t="shared" si="3"/>
        <v>-0.89285714285714279</v>
      </c>
      <c r="I25" s="6">
        <f t="shared" si="1"/>
        <v>-4.4288941051416945E-4</v>
      </c>
      <c r="J25" s="7">
        <f t="shared" si="2"/>
        <v>2.1347269586784276E-2</v>
      </c>
      <c r="K25" s="8" t="s">
        <v>202</v>
      </c>
      <c r="L25" s="8" t="s">
        <v>203</v>
      </c>
      <c r="M25" s="8" t="s">
        <v>204</v>
      </c>
      <c r="N25" s="8" t="s">
        <v>207</v>
      </c>
    </row>
    <row r="26" spans="1:14" ht="16" x14ac:dyDescent="0.2">
      <c r="A26" s="3">
        <v>42669</v>
      </c>
      <c r="B26" s="1" t="s">
        <v>179</v>
      </c>
      <c r="C26" s="13">
        <v>202.24</v>
      </c>
      <c r="D26" s="1">
        <v>211.34</v>
      </c>
      <c r="E26" s="1">
        <v>204.01</v>
      </c>
      <c r="F26" s="1">
        <v>0.71</v>
      </c>
      <c r="G26" s="1">
        <v>-0.54</v>
      </c>
      <c r="H26" s="5">
        <f t="shared" si="3"/>
        <v>2.3148148148148149</v>
      </c>
      <c r="I26" s="6">
        <f t="shared" si="1"/>
        <v>4.4996044303797438E-2</v>
      </c>
      <c r="J26" s="7">
        <f t="shared" si="2"/>
        <v>8.7519778481011754E-3</v>
      </c>
      <c r="K26" s="8" t="s">
        <v>216</v>
      </c>
      <c r="L26" s="8" t="s">
        <v>217</v>
      </c>
      <c r="M26" s="8" t="s">
        <v>218</v>
      </c>
      <c r="N26" s="8" t="s">
        <v>219</v>
      </c>
    </row>
    <row r="29" spans="1:14" ht="15.75" customHeight="1" x14ac:dyDescent="0.15">
      <c r="B29" s="14" t="s">
        <v>211</v>
      </c>
    </row>
    <row r="30" spans="1:14" ht="15.75" customHeight="1" x14ac:dyDescent="0.15">
      <c r="B30" s="14">
        <v>0</v>
      </c>
      <c r="C30" s="14">
        <v>1</v>
      </c>
      <c r="D30" s="14">
        <v>2</v>
      </c>
      <c r="E30" s="14">
        <v>3</v>
      </c>
      <c r="F30" s="14">
        <v>4</v>
      </c>
      <c r="G30" s="14" t="s">
        <v>8</v>
      </c>
      <c r="H30" s="14" t="s">
        <v>9</v>
      </c>
    </row>
    <row r="31" spans="1:14" ht="15.75" customHeight="1" x14ac:dyDescent="0.15">
      <c r="A31" s="1" t="s">
        <v>15</v>
      </c>
      <c r="B31" s="14"/>
      <c r="C31" s="14"/>
      <c r="D31" s="14"/>
      <c r="E31" s="14"/>
      <c r="F31" s="14"/>
      <c r="G31" s="15">
        <f t="shared" ref="G31:H31" si="4">I2</f>
        <v>-6.0901339829475673E-3</v>
      </c>
      <c r="H31" s="16">
        <f t="shared" si="4"/>
        <v>0.19204222492894846</v>
      </c>
    </row>
    <row r="32" spans="1:14" ht="15.75" customHeight="1" x14ac:dyDescent="0.15">
      <c r="A32" s="1" t="s">
        <v>15</v>
      </c>
      <c r="B32" s="14"/>
      <c r="C32" s="20"/>
      <c r="D32" s="20"/>
      <c r="E32" s="20"/>
      <c r="F32" s="14"/>
      <c r="G32" s="16">
        <f t="shared" ref="G32:H32" si="5">I2</f>
        <v>-6.0901339829475673E-3</v>
      </c>
      <c r="H32" s="16">
        <f t="shared" si="5"/>
        <v>0.19204222492894846</v>
      </c>
    </row>
    <row r="33" spans="1:8" ht="15.75" customHeight="1" x14ac:dyDescent="0.15">
      <c r="A33" s="1" t="s">
        <v>18</v>
      </c>
      <c r="B33" s="14"/>
      <c r="C33" s="20"/>
      <c r="D33" s="20"/>
      <c r="E33" s="20"/>
      <c r="F33" s="14"/>
      <c r="G33" s="24">
        <f t="shared" ref="G33:H33" si="6">I3</f>
        <v>1.1383537653239998E-2</v>
      </c>
      <c r="H33" s="24">
        <f t="shared" si="6"/>
        <v>8.2749562171628752E-2</v>
      </c>
    </row>
    <row r="34" spans="1:8" ht="15.75" customHeight="1" x14ac:dyDescent="0.15">
      <c r="A34" s="1" t="s">
        <v>18</v>
      </c>
      <c r="B34" s="14"/>
      <c r="C34" s="20"/>
      <c r="D34" s="20"/>
      <c r="E34" s="20"/>
      <c r="F34" s="14"/>
      <c r="G34" s="24">
        <f t="shared" ref="G34:H34" si="7">I3</f>
        <v>1.1383537653239998E-2</v>
      </c>
      <c r="H34" s="24">
        <f t="shared" si="7"/>
        <v>8.2749562171628752E-2</v>
      </c>
    </row>
    <row r="35" spans="1:8" ht="15.75" customHeight="1" x14ac:dyDescent="0.15">
      <c r="A35" s="1" t="s">
        <v>21</v>
      </c>
      <c r="B35" s="14"/>
      <c r="C35" s="20"/>
      <c r="D35" s="20"/>
      <c r="E35" s="20"/>
      <c r="F35" s="14"/>
      <c r="G35" s="16">
        <f t="shared" ref="G35:H35" si="8">I4</f>
        <v>1.9108280254776993E-2</v>
      </c>
      <c r="H35" s="16">
        <f t="shared" si="8"/>
        <v>-9.3668040464593479E-3</v>
      </c>
    </row>
    <row r="36" spans="1:8" ht="15.75" customHeight="1" x14ac:dyDescent="0.15">
      <c r="A36" s="1" t="s">
        <v>21</v>
      </c>
      <c r="B36" s="20"/>
      <c r="C36" s="20"/>
      <c r="D36" s="20"/>
      <c r="E36" s="20"/>
      <c r="F36" s="14"/>
      <c r="G36" s="16">
        <f t="shared" ref="G36:H36" si="9">I4</f>
        <v>1.9108280254776993E-2</v>
      </c>
      <c r="H36" s="16">
        <f t="shared" si="9"/>
        <v>-9.3668040464593479E-3</v>
      </c>
    </row>
    <row r="37" spans="1:8" ht="15.75" customHeight="1" x14ac:dyDescent="0.15">
      <c r="A37" s="1" t="s">
        <v>28</v>
      </c>
      <c r="B37" s="20"/>
      <c r="C37" s="20"/>
      <c r="D37" s="20"/>
      <c r="E37" s="20"/>
      <c r="F37" s="14"/>
      <c r="G37" s="16">
        <f t="shared" ref="G37:H37" si="10">I5</f>
        <v>-3.8602941176470618E-2</v>
      </c>
      <c r="H37" s="16">
        <f t="shared" si="10"/>
        <v>-9.0073529411764677E-2</v>
      </c>
    </row>
    <row r="38" spans="1:8" ht="15.75" customHeight="1" x14ac:dyDescent="0.15">
      <c r="A38" s="1" t="s">
        <v>28</v>
      </c>
      <c r="B38" s="20"/>
      <c r="C38" s="20"/>
      <c r="D38" s="20"/>
      <c r="E38" s="20"/>
      <c r="F38" s="14"/>
      <c r="G38" s="16">
        <f t="shared" ref="G38:H38" si="11">I5</f>
        <v>-3.8602941176470618E-2</v>
      </c>
      <c r="H38" s="16">
        <f t="shared" si="11"/>
        <v>-9.0073529411764677E-2</v>
      </c>
    </row>
    <row r="39" spans="1:8" ht="15.75" customHeight="1" x14ac:dyDescent="0.15">
      <c r="A39" s="1" t="s">
        <v>35</v>
      </c>
      <c r="B39" s="20"/>
      <c r="C39" s="20"/>
      <c r="D39" s="20"/>
      <c r="E39" s="20"/>
      <c r="F39" s="14"/>
      <c r="G39" s="16">
        <f t="shared" ref="G39:H39" si="12">I6</f>
        <v>4.4932079414838004E-2</v>
      </c>
      <c r="H39" s="16">
        <f t="shared" si="12"/>
        <v>0.13061650992685475</v>
      </c>
    </row>
    <row r="40" spans="1:8" ht="15.75" customHeight="1" x14ac:dyDescent="0.15">
      <c r="A40" s="1" t="s">
        <v>35</v>
      </c>
      <c r="B40" s="20"/>
      <c r="C40" s="20"/>
      <c r="D40" s="20"/>
      <c r="E40" s="20"/>
      <c r="F40" s="14"/>
      <c r="G40" s="16">
        <f t="shared" ref="G40:H40" si="13">I6</f>
        <v>4.4932079414838004E-2</v>
      </c>
      <c r="H40" s="16">
        <f t="shared" si="13"/>
        <v>0.13061650992685475</v>
      </c>
    </row>
    <row r="41" spans="1:8" ht="13" x14ac:dyDescent="0.15">
      <c r="A41" s="1" t="s">
        <v>42</v>
      </c>
      <c r="B41" s="20"/>
      <c r="C41" s="20"/>
      <c r="D41" s="20"/>
      <c r="E41" s="20"/>
      <c r="F41" s="14"/>
      <c r="G41" s="16">
        <f t="shared" ref="G41:H41" si="14">I7</f>
        <v>-2.9761904761905185E-3</v>
      </c>
      <c r="H41" s="16">
        <f t="shared" si="14"/>
        <v>1.7261904761904711E-2</v>
      </c>
    </row>
    <row r="42" spans="1:8" ht="13" x14ac:dyDescent="0.15">
      <c r="A42" s="1" t="s">
        <v>42</v>
      </c>
      <c r="B42" s="20"/>
      <c r="C42" s="20"/>
      <c r="D42" s="20"/>
      <c r="E42" s="20"/>
      <c r="F42" s="14"/>
      <c r="G42" s="16">
        <f t="shared" ref="G42:H42" si="15">I7</f>
        <v>-2.9761904761905185E-3</v>
      </c>
      <c r="H42" s="16">
        <f t="shared" si="15"/>
        <v>1.7261904761904711E-2</v>
      </c>
    </row>
    <row r="43" spans="1:8" ht="13" x14ac:dyDescent="0.15">
      <c r="A43" s="1" t="s">
        <v>49</v>
      </c>
      <c r="B43" s="20"/>
      <c r="C43" s="20"/>
      <c r="D43" s="20"/>
      <c r="E43" s="20"/>
      <c r="F43" s="14"/>
      <c r="G43" s="16">
        <f t="shared" ref="G43:H43" si="16">I8</f>
        <v>9.6806387225548907E-2</v>
      </c>
      <c r="H43" s="16">
        <f t="shared" si="16"/>
        <v>9.6473719228210325E-2</v>
      </c>
    </row>
    <row r="44" spans="1:8" ht="13" x14ac:dyDescent="0.15">
      <c r="A44" s="1" t="s">
        <v>49</v>
      </c>
      <c r="B44" s="20"/>
      <c r="C44" s="20"/>
      <c r="D44" s="20"/>
      <c r="E44" s="20"/>
      <c r="F44" s="14"/>
      <c r="G44" s="16">
        <f t="shared" ref="G44:H44" si="17">I8</f>
        <v>9.6806387225548907E-2</v>
      </c>
      <c r="H44" s="16">
        <f t="shared" si="17"/>
        <v>9.6473719228210325E-2</v>
      </c>
    </row>
    <row r="45" spans="1:8" ht="13" x14ac:dyDescent="0.15">
      <c r="A45" s="1" t="s">
        <v>56</v>
      </c>
      <c r="B45" s="20"/>
      <c r="C45" s="20"/>
      <c r="D45" s="20"/>
      <c r="E45" s="20"/>
      <c r="F45" s="14"/>
      <c r="G45" s="16">
        <f t="shared" ref="G45:H45" si="18">I9</f>
        <v>3.2815198618307402E-2</v>
      </c>
      <c r="H45" s="16">
        <f t="shared" si="18"/>
        <v>-2.8324697754749578E-2</v>
      </c>
    </row>
    <row r="46" spans="1:8" ht="13" x14ac:dyDescent="0.15">
      <c r="A46" s="1" t="s">
        <v>56</v>
      </c>
      <c r="B46" s="20"/>
      <c r="C46" s="20"/>
      <c r="D46" s="20"/>
      <c r="E46" s="20"/>
      <c r="F46" s="14"/>
      <c r="G46" s="16">
        <f t="shared" ref="G46:H46" si="19">I9</f>
        <v>3.2815198618307402E-2</v>
      </c>
      <c r="H46" s="16">
        <f t="shared" si="19"/>
        <v>-2.8324697754749578E-2</v>
      </c>
    </row>
    <row r="47" spans="1:8" ht="13" x14ac:dyDescent="0.15">
      <c r="A47" s="1" t="s">
        <v>63</v>
      </c>
      <c r="B47" s="20"/>
      <c r="C47" s="20"/>
      <c r="D47" s="20"/>
      <c r="E47" s="20"/>
      <c r="F47" s="14"/>
      <c r="G47" s="16">
        <f t="shared" ref="G47:H47" si="20">I10</f>
        <v>-2.8253968253968271E-2</v>
      </c>
      <c r="H47" s="16">
        <f t="shared" si="20"/>
        <v>-1.1111111111111157E-2</v>
      </c>
    </row>
    <row r="48" spans="1:8" ht="13" x14ac:dyDescent="0.15">
      <c r="A48" s="1" t="s">
        <v>63</v>
      </c>
      <c r="B48" s="20"/>
      <c r="C48" s="20"/>
      <c r="D48" s="20"/>
      <c r="E48" s="20"/>
      <c r="F48" s="14"/>
      <c r="G48" s="16">
        <f t="shared" ref="G48:H48" si="21">I10</f>
        <v>-2.8253968253968271E-2</v>
      </c>
      <c r="H48" s="16">
        <f t="shared" si="21"/>
        <v>-1.1111111111111157E-2</v>
      </c>
    </row>
    <row r="49" spans="1:8" ht="13" x14ac:dyDescent="0.15">
      <c r="A49" s="1" t="s">
        <v>70</v>
      </c>
      <c r="B49" s="20"/>
      <c r="C49" s="20"/>
      <c r="D49" s="20"/>
      <c r="E49" s="20"/>
      <c r="F49" s="14"/>
      <c r="G49" s="16">
        <f t="shared" ref="G49:H49" si="22">I11</f>
        <v>-5.3191489361702052E-2</v>
      </c>
      <c r="H49" s="16">
        <f t="shared" si="22"/>
        <v>-8.7701089776855284E-2</v>
      </c>
    </row>
    <row r="50" spans="1:8" ht="13" x14ac:dyDescent="0.15">
      <c r="A50" s="1" t="s">
        <v>70</v>
      </c>
      <c r="B50" s="20"/>
      <c r="C50" s="20"/>
      <c r="D50" s="20"/>
      <c r="E50" s="20"/>
      <c r="F50" s="14"/>
      <c r="G50" s="16">
        <f t="shared" ref="G50:H50" si="23">I11</f>
        <v>-5.3191489361702052E-2</v>
      </c>
      <c r="H50" s="16">
        <f t="shared" si="23"/>
        <v>-8.7701089776855284E-2</v>
      </c>
    </row>
    <row r="51" spans="1:8" ht="13" x14ac:dyDescent="0.15">
      <c r="A51" s="1" t="s">
        <v>77</v>
      </c>
      <c r="B51" s="45">
        <v>0</v>
      </c>
      <c r="C51" s="45">
        <v>1.17130307467E-2</v>
      </c>
      <c r="D51" s="45">
        <v>0.95754026354300004</v>
      </c>
      <c r="E51" s="45">
        <v>3.0746705710099999E-2</v>
      </c>
      <c r="F51" s="45">
        <v>0</v>
      </c>
      <c r="G51" s="46">
        <f t="shared" ref="G51:H51" si="24">I12</f>
        <v>0.25685606739559069</v>
      </c>
      <c r="H51" s="46">
        <f t="shared" si="24"/>
        <v>0.24395052876859663</v>
      </c>
    </row>
    <row r="52" spans="1:8" ht="13" x14ac:dyDescent="0.15">
      <c r="A52" s="1" t="s">
        <v>77</v>
      </c>
      <c r="B52" s="45">
        <v>0</v>
      </c>
      <c r="C52" s="45">
        <v>2.3622047244100001E-2</v>
      </c>
      <c r="D52" s="45">
        <v>0.95669291338600004</v>
      </c>
      <c r="E52" s="45">
        <v>1.7716535433099999E-2</v>
      </c>
      <c r="F52" s="45">
        <v>1.9685039370099999E-3</v>
      </c>
      <c r="G52" s="46">
        <f t="shared" ref="G52:H52" si="25">I12</f>
        <v>0.25685606739559069</v>
      </c>
      <c r="H52" s="46">
        <f t="shared" si="25"/>
        <v>0.24395052876859663</v>
      </c>
    </row>
    <row r="53" spans="1:8" ht="13" x14ac:dyDescent="0.15">
      <c r="A53" s="1" t="s">
        <v>84</v>
      </c>
      <c r="B53" s="45">
        <v>1.68067226891E-3</v>
      </c>
      <c r="C53" s="45">
        <v>1.00840336134E-2</v>
      </c>
      <c r="D53" s="45">
        <v>0.96134453781499996</v>
      </c>
      <c r="E53" s="45">
        <v>2.5210084033599998E-2</v>
      </c>
      <c r="F53" s="45">
        <v>1.68067226891E-3</v>
      </c>
      <c r="G53" s="46">
        <f t="shared" ref="G53:H53" si="26">I13</f>
        <v>2.4915714168242752E-2</v>
      </c>
      <c r="H53" s="46">
        <f t="shared" si="26"/>
        <v>1.6774936271688235E-2</v>
      </c>
    </row>
    <row r="54" spans="1:8" ht="14" x14ac:dyDescent="0.15">
      <c r="A54" s="1" t="s">
        <v>84</v>
      </c>
      <c r="B54" s="45">
        <v>0</v>
      </c>
      <c r="C54" s="45">
        <v>1.7902813299200002E-2</v>
      </c>
      <c r="D54" s="45">
        <v>0.93094629155999997</v>
      </c>
      <c r="E54" s="45">
        <v>4.60358056266E-2</v>
      </c>
      <c r="F54" s="45">
        <v>5.1150895140699999E-3</v>
      </c>
      <c r="G54" s="47">
        <f t="shared" ref="G54:H54" si="27">I13</f>
        <v>2.4915714168242752E-2</v>
      </c>
      <c r="H54" s="47">
        <f t="shared" si="27"/>
        <v>1.6774936271688235E-2</v>
      </c>
    </row>
    <row r="55" spans="1:8" ht="13" x14ac:dyDescent="0.15">
      <c r="A55" s="1" t="s">
        <v>91</v>
      </c>
      <c r="B55" s="45">
        <v>2.1367521367499998E-3</v>
      </c>
      <c r="C55" s="45">
        <v>1.06837606838E-2</v>
      </c>
      <c r="D55" s="45">
        <v>0.95726495726500005</v>
      </c>
      <c r="E55" s="45">
        <v>2.5641025641000001E-2</v>
      </c>
      <c r="F55" s="45">
        <v>4.2735042734999996E-3</v>
      </c>
      <c r="G55" s="46">
        <f t="shared" ref="G55:H55" si="28">I14</f>
        <v>1.6242155777039416E-3</v>
      </c>
      <c r="H55" s="46">
        <f t="shared" si="28"/>
        <v>-0.10239940937615349</v>
      </c>
    </row>
    <row r="56" spans="1:8" ht="14" x14ac:dyDescent="0.15">
      <c r="A56" s="1" t="s">
        <v>91</v>
      </c>
      <c r="B56" s="45">
        <v>0</v>
      </c>
      <c r="C56" s="45">
        <v>9.3167701863399992E-3</v>
      </c>
      <c r="D56" s="45">
        <v>0.96583850931699999</v>
      </c>
      <c r="E56" s="45">
        <v>2.4844720496900001E-2</v>
      </c>
      <c r="F56" s="45">
        <v>0</v>
      </c>
      <c r="G56" s="47">
        <f t="shared" ref="G56:H56" si="29">I14</f>
        <v>1.6242155777039416E-3</v>
      </c>
      <c r="H56" s="47">
        <f t="shared" si="29"/>
        <v>-0.10239940937615349</v>
      </c>
    </row>
    <row r="57" spans="1:8" ht="13" x14ac:dyDescent="0.15">
      <c r="A57" s="1" t="s">
        <v>98</v>
      </c>
      <c r="B57" s="45">
        <v>0</v>
      </c>
      <c r="C57" s="45">
        <v>5.0675675675699999E-3</v>
      </c>
      <c r="D57" s="45">
        <v>0.96959459459499997</v>
      </c>
      <c r="E57" s="45">
        <v>2.3648648648600001E-2</v>
      </c>
      <c r="F57" s="45">
        <v>1.68918918919E-3</v>
      </c>
      <c r="G57" s="45">
        <f t="shared" ref="G57:H57" si="30">I15</f>
        <v>0.11035942986986164</v>
      </c>
      <c r="H57" s="45">
        <f t="shared" si="30"/>
        <v>8.4331749638504511E-2</v>
      </c>
    </row>
    <row r="58" spans="1:8" ht="13" x14ac:dyDescent="0.15">
      <c r="A58" s="1" t="s">
        <v>105</v>
      </c>
      <c r="B58" s="45">
        <v>0</v>
      </c>
      <c r="C58" s="45">
        <v>1.21703853955E-2</v>
      </c>
      <c r="D58" s="45">
        <v>0.96348884381300004</v>
      </c>
      <c r="E58" s="45">
        <v>2.4340770791099999E-2</v>
      </c>
      <c r="F58" s="45">
        <v>0</v>
      </c>
      <c r="G58" s="45">
        <f t="shared" ref="G58:H58" si="31">I16</f>
        <v>-9.6101316116215516E-2</v>
      </c>
      <c r="H58" s="45">
        <f t="shared" si="31"/>
        <v>-0.11303700024832378</v>
      </c>
    </row>
    <row r="59" spans="1:8" ht="13" x14ac:dyDescent="0.15">
      <c r="A59" s="1" t="s">
        <v>105</v>
      </c>
      <c r="B59" s="45">
        <v>0</v>
      </c>
      <c r="C59" s="45">
        <v>1.68674698795E-2</v>
      </c>
      <c r="D59" s="45">
        <v>0.963855421687</v>
      </c>
      <c r="E59" s="45">
        <v>1.9277108433700001E-2</v>
      </c>
      <c r="F59" s="45">
        <v>0</v>
      </c>
      <c r="G59" s="45">
        <f t="shared" ref="G59:H59" si="32">I16</f>
        <v>-9.6101316116215516E-2</v>
      </c>
      <c r="H59" s="45">
        <f t="shared" si="32"/>
        <v>-0.11303700024832378</v>
      </c>
    </row>
    <row r="60" spans="1:8" ht="13" x14ac:dyDescent="0.15">
      <c r="A60" s="1" t="s">
        <v>112</v>
      </c>
      <c r="B60" s="45">
        <v>0</v>
      </c>
      <c r="C60" s="45">
        <v>1.02249488753E-2</v>
      </c>
      <c r="D60" s="45">
        <v>0.94887525562399999</v>
      </c>
      <c r="E60" s="45">
        <v>3.0674846625800001E-2</v>
      </c>
      <c r="F60" s="45">
        <v>1.02249488753E-2</v>
      </c>
      <c r="G60" s="45">
        <f t="shared" ref="G60:H60" si="33">I17</f>
        <v>1.2494402149574526E-2</v>
      </c>
      <c r="H60" s="45">
        <f t="shared" si="33"/>
        <v>4.4648454993282571E-2</v>
      </c>
    </row>
    <row r="61" spans="1:8" ht="13" x14ac:dyDescent="0.15">
      <c r="A61" s="1" t="s">
        <v>112</v>
      </c>
      <c r="B61" s="45">
        <v>0</v>
      </c>
      <c r="C61" s="45">
        <v>1.4625228519199999E-2</v>
      </c>
      <c r="D61" s="45">
        <v>0.96343692870200004</v>
      </c>
      <c r="E61" s="45">
        <v>2.1937842778799999E-2</v>
      </c>
      <c r="F61" s="45">
        <v>0</v>
      </c>
      <c r="G61" s="45">
        <f t="shared" ref="G61:H61" si="34">I17</f>
        <v>1.2494402149574526E-2</v>
      </c>
      <c r="H61" s="45">
        <f t="shared" si="34"/>
        <v>4.4648454993282571E-2</v>
      </c>
    </row>
    <row r="62" spans="1:8" ht="13" x14ac:dyDescent="0.15">
      <c r="A62" s="1" t="s">
        <v>119</v>
      </c>
      <c r="B62" s="45">
        <v>0</v>
      </c>
      <c r="C62" s="45">
        <v>1.6990291262099999E-2</v>
      </c>
      <c r="D62" s="45">
        <v>0.94417475728199995</v>
      </c>
      <c r="E62" s="45">
        <v>3.6407766990300003E-2</v>
      </c>
      <c r="F62" s="45">
        <v>2.4271844660200001E-3</v>
      </c>
      <c r="G62" s="45">
        <f t="shared" ref="G62:H62" si="35">I18</f>
        <v>1.3508247824392798E-2</v>
      </c>
      <c r="H62" s="45">
        <f t="shared" si="35"/>
        <v>4.4378057756418586E-2</v>
      </c>
    </row>
    <row r="63" spans="1:8" ht="13" x14ac:dyDescent="0.15">
      <c r="A63" s="1" t="s">
        <v>119</v>
      </c>
      <c r="B63" s="45">
        <v>0</v>
      </c>
      <c r="C63" s="45">
        <v>2.4856596558300002E-2</v>
      </c>
      <c r="D63" s="45">
        <v>0.93881453154899996</v>
      </c>
      <c r="E63" s="45">
        <v>3.05927342256E-2</v>
      </c>
      <c r="F63" s="45">
        <v>5.7361376672999996E-3</v>
      </c>
      <c r="G63" s="45">
        <f t="shared" ref="G63:H63" si="36">I18</f>
        <v>1.3508247824392798E-2</v>
      </c>
      <c r="H63" s="45">
        <f t="shared" si="36"/>
        <v>4.4378057756418586E-2</v>
      </c>
    </row>
    <row r="64" spans="1:8" ht="13" x14ac:dyDescent="0.15">
      <c r="A64" s="1" t="s">
        <v>126</v>
      </c>
      <c r="B64" s="45">
        <v>0</v>
      </c>
      <c r="C64" s="45">
        <v>1.4423076923099999E-2</v>
      </c>
      <c r="D64" s="45">
        <v>0.95432692307699996</v>
      </c>
      <c r="E64" s="45">
        <v>3.125E-2</v>
      </c>
      <c r="F64" s="45">
        <v>0</v>
      </c>
      <c r="G64" s="45">
        <f t="shared" ref="G64:H64" si="37">I19</f>
        <v>-9.0366541353383539E-2</v>
      </c>
      <c r="H64" s="45">
        <f t="shared" si="37"/>
        <v>0</v>
      </c>
    </row>
    <row r="65" spans="1:8" ht="13" x14ac:dyDescent="0.15">
      <c r="A65" s="1" t="s">
        <v>126</v>
      </c>
      <c r="B65" s="45">
        <v>0</v>
      </c>
      <c r="C65" s="45">
        <v>3.1055900621099999E-2</v>
      </c>
      <c r="D65" s="45">
        <v>0.92960662525899995</v>
      </c>
      <c r="E65" s="45">
        <v>3.3126293995900002E-2</v>
      </c>
      <c r="F65" s="45">
        <v>6.2111801242199999E-3</v>
      </c>
      <c r="G65" s="45">
        <f t="shared" ref="G65:H65" si="38">I19</f>
        <v>-9.0366541353383539E-2</v>
      </c>
      <c r="H65" s="45">
        <f t="shared" si="38"/>
        <v>0</v>
      </c>
    </row>
    <row r="66" spans="1:8" ht="13" x14ac:dyDescent="0.15">
      <c r="A66" s="1" t="s">
        <v>131</v>
      </c>
      <c r="B66" s="45">
        <v>0</v>
      </c>
      <c r="C66" s="45">
        <v>1.3020833333299999E-2</v>
      </c>
      <c r="D66" s="45">
        <v>0.96354166666700003</v>
      </c>
      <c r="E66" s="45">
        <v>2.34375E-2</v>
      </c>
      <c r="F66" s="45">
        <v>0</v>
      </c>
      <c r="G66" s="45">
        <f t="shared" ref="G66:H66" si="39">I20</f>
        <v>-4.0923490864904773E-2</v>
      </c>
      <c r="H66" s="45">
        <f t="shared" si="39"/>
        <v>2.7643969969188057E-2</v>
      </c>
    </row>
    <row r="67" spans="1:8" ht="13" x14ac:dyDescent="0.15">
      <c r="A67" s="1" t="s">
        <v>131</v>
      </c>
      <c r="B67" s="45">
        <v>0</v>
      </c>
      <c r="C67" s="45">
        <v>1.42348754448E-2</v>
      </c>
      <c r="D67" s="45">
        <v>0.97153024910999997</v>
      </c>
      <c r="E67" s="45">
        <v>1.42348754448E-2</v>
      </c>
      <c r="F67" s="45">
        <v>0</v>
      </c>
      <c r="G67" s="45">
        <f t="shared" ref="G67:H67" si="40">I20</f>
        <v>-4.0923490864904773E-2</v>
      </c>
      <c r="H67" s="45">
        <f t="shared" si="40"/>
        <v>2.7643969969188057E-2</v>
      </c>
    </row>
    <row r="68" spans="1:8" ht="13" x14ac:dyDescent="0.15">
      <c r="A68" s="1" t="s">
        <v>136</v>
      </c>
      <c r="B68" s="45">
        <v>0</v>
      </c>
      <c r="C68" s="45">
        <v>1.1363636363600001E-2</v>
      </c>
      <c r="D68" s="45">
        <v>0.96212121212099999</v>
      </c>
      <c r="E68" s="45">
        <v>2.6515151515200001E-2</v>
      </c>
      <c r="F68" s="45">
        <v>0</v>
      </c>
      <c r="G68" s="45">
        <f t="shared" ref="G68:H68" si="41">I21</f>
        <v>-7.6222559508384871E-2</v>
      </c>
      <c r="H68" s="45">
        <f t="shared" si="41"/>
        <v>-8.8846111131677341E-2</v>
      </c>
    </row>
    <row r="69" spans="1:8" ht="13" x14ac:dyDescent="0.15">
      <c r="A69" s="1" t="s">
        <v>136</v>
      </c>
      <c r="B69" s="45">
        <v>0</v>
      </c>
      <c r="C69" s="45">
        <v>1.1194029850699999E-2</v>
      </c>
      <c r="D69" s="45">
        <v>0.93656716417899999</v>
      </c>
      <c r="E69" s="45">
        <v>5.22388059701E-2</v>
      </c>
      <c r="F69" s="45">
        <v>0</v>
      </c>
      <c r="G69" s="45">
        <f t="shared" ref="G69:H69" si="42">I21</f>
        <v>-7.6222559508384871E-2</v>
      </c>
      <c r="H69" s="45">
        <f t="shared" si="42"/>
        <v>-8.8846111131677341E-2</v>
      </c>
    </row>
    <row r="70" spans="1:8" ht="13" x14ac:dyDescent="0.15">
      <c r="A70" s="1" t="s">
        <v>143</v>
      </c>
      <c r="B70" s="45">
        <v>3.0487804878000001E-3</v>
      </c>
      <c r="C70" s="45">
        <v>1.5243902439E-2</v>
      </c>
      <c r="D70" s="45">
        <v>0.94817073170699995</v>
      </c>
      <c r="E70" s="45">
        <v>3.0487804877999999E-2</v>
      </c>
      <c r="F70" s="45">
        <v>3.0487804878000001E-3</v>
      </c>
      <c r="G70" s="45">
        <f t="shared" ref="G70:H70" si="43">I22</f>
        <v>8.9512838972882203E-2</v>
      </c>
      <c r="H70" s="45">
        <f t="shared" si="43"/>
        <v>0.11163906887449014</v>
      </c>
    </row>
    <row r="71" spans="1:8" ht="13" x14ac:dyDescent="0.15">
      <c r="A71" s="1" t="s">
        <v>143</v>
      </c>
      <c r="B71" s="45">
        <v>0</v>
      </c>
      <c r="C71" s="45">
        <v>1.44578313253E-2</v>
      </c>
      <c r="D71" s="45">
        <v>0.94457831325300001</v>
      </c>
      <c r="E71" s="45">
        <v>3.6144578313300001E-2</v>
      </c>
      <c r="F71" s="45">
        <v>4.8192771084299996E-3</v>
      </c>
      <c r="G71" s="45">
        <f t="shared" ref="G71:H71" si="44">I22</f>
        <v>8.9512838972882203E-2</v>
      </c>
      <c r="H71" s="45">
        <f t="shared" si="44"/>
        <v>0.11163906887449014</v>
      </c>
    </row>
    <row r="72" spans="1:8" ht="13" x14ac:dyDescent="0.15">
      <c r="A72" s="1" t="s">
        <v>146</v>
      </c>
      <c r="B72" s="45">
        <v>2.0491803278700001E-3</v>
      </c>
      <c r="C72" s="45">
        <v>1.6393442623E-2</v>
      </c>
      <c r="D72" s="45">
        <v>0.95081967213100005</v>
      </c>
      <c r="E72" s="45">
        <v>3.0737704918E-2</v>
      </c>
      <c r="F72" s="45">
        <v>0</v>
      </c>
      <c r="G72" s="45">
        <f t="shared" ref="G72:H72" si="45">I23</f>
        <v>5.7980093269297789E-2</v>
      </c>
      <c r="H72" s="45">
        <f t="shared" si="45"/>
        <v>4.7330688383100242E-2</v>
      </c>
    </row>
    <row r="73" spans="1:8" ht="13" x14ac:dyDescent="0.15">
      <c r="A73" s="1" t="s">
        <v>146</v>
      </c>
      <c r="B73" s="45">
        <v>0</v>
      </c>
      <c r="C73" s="45">
        <v>1.79775280899E-2</v>
      </c>
      <c r="D73" s="45">
        <v>0.94382022471899996</v>
      </c>
      <c r="E73" s="45">
        <v>3.3707865168500002E-2</v>
      </c>
      <c r="F73" s="45">
        <v>4.4943820224699997E-3</v>
      </c>
      <c r="G73" s="45">
        <f t="shared" ref="G73:H73" si="46">I23</f>
        <v>5.7980093269297789E-2</v>
      </c>
      <c r="H73" s="45">
        <f t="shared" si="46"/>
        <v>4.7330688383100242E-2</v>
      </c>
    </row>
    <row r="74" spans="1:8" ht="13" x14ac:dyDescent="0.15">
      <c r="A74" s="1" t="s">
        <v>157</v>
      </c>
      <c r="B74" s="45">
        <v>0</v>
      </c>
      <c r="C74" s="45">
        <v>1.49253731343E-2</v>
      </c>
      <c r="D74" s="45">
        <v>0.95024875621899996</v>
      </c>
      <c r="E74" s="45">
        <v>2.8192371476000001E-2</v>
      </c>
      <c r="F74" s="45">
        <v>6.63349917081E-3</v>
      </c>
      <c r="G74" s="45">
        <f t="shared" ref="G74:H74" si="47">I24</f>
        <v>2.6509705248023031E-2</v>
      </c>
      <c r="H74" s="45">
        <f t="shared" si="47"/>
        <v>-4.955966930265996E-2</v>
      </c>
    </row>
    <row r="75" spans="1:8" ht="13" x14ac:dyDescent="0.15">
      <c r="A75" s="1" t="s">
        <v>157</v>
      </c>
      <c r="B75" s="45">
        <v>0</v>
      </c>
      <c r="C75" s="45">
        <v>3.2183908046E-2</v>
      </c>
      <c r="D75" s="45">
        <v>0.93793103448299997</v>
      </c>
      <c r="E75" s="45">
        <v>2.9885057471299999E-2</v>
      </c>
      <c r="F75" s="45">
        <v>0</v>
      </c>
      <c r="G75" s="45">
        <f t="shared" ref="G75:H75" si="48">I24</f>
        <v>2.6509705248023031E-2</v>
      </c>
      <c r="H75" s="45">
        <f t="shared" si="48"/>
        <v>-4.955966930265996E-2</v>
      </c>
    </row>
    <row r="76" spans="1:8" ht="13" x14ac:dyDescent="0.15">
      <c r="A76" s="1" t="s">
        <v>168</v>
      </c>
      <c r="B76" s="45">
        <v>0</v>
      </c>
      <c r="C76" s="45">
        <v>1.14795918367E-2</v>
      </c>
      <c r="D76" s="45">
        <v>0.95790816326499995</v>
      </c>
      <c r="E76" s="45">
        <v>3.0612244898000001E-2</v>
      </c>
      <c r="F76" s="45">
        <v>0</v>
      </c>
      <c r="G76" s="45">
        <f t="shared" ref="G76:H76" si="49">I25</f>
        <v>-4.4288941051416945E-4</v>
      </c>
      <c r="H76" s="45">
        <f t="shared" si="49"/>
        <v>2.1347269586784276E-2</v>
      </c>
    </row>
    <row r="77" spans="1:8" ht="13" x14ac:dyDescent="0.15">
      <c r="A77" s="1" t="s">
        <v>168</v>
      </c>
      <c r="B77" s="45">
        <v>0</v>
      </c>
      <c r="C77" s="45">
        <v>9.1638029782399998E-3</v>
      </c>
      <c r="D77" s="45">
        <v>0.95876288659800002</v>
      </c>
      <c r="E77" s="45">
        <v>3.0927835051499999E-2</v>
      </c>
      <c r="F77" s="45">
        <v>1.14547537228E-3</v>
      </c>
      <c r="G77" s="45">
        <f t="shared" ref="G77:H77" si="50">I25</f>
        <v>-4.4288941051416945E-4</v>
      </c>
      <c r="H77" s="45">
        <f t="shared" si="50"/>
        <v>2.1347269586784276E-2</v>
      </c>
    </row>
    <row r="78" spans="1:8" ht="13" x14ac:dyDescent="0.15">
      <c r="A78" s="1" t="s">
        <v>179</v>
      </c>
      <c r="B78" s="45">
        <v>0</v>
      </c>
      <c r="C78" s="45">
        <v>6.6006600660099999E-3</v>
      </c>
      <c r="D78" s="45">
        <v>0.97689768976900004</v>
      </c>
      <c r="E78" s="45">
        <v>9.90099009901E-3</v>
      </c>
      <c r="F78" s="45">
        <v>6.6006600660099999E-3</v>
      </c>
      <c r="G78" s="45">
        <f t="shared" ref="G78:H78" si="51">I26</f>
        <v>4.4996044303797438E-2</v>
      </c>
      <c r="H78" s="45">
        <f t="shared" si="51"/>
        <v>8.7519778481011754E-3</v>
      </c>
    </row>
    <row r="79" spans="1:8" ht="13" x14ac:dyDescent="0.15">
      <c r="A79" s="1" t="s">
        <v>179</v>
      </c>
      <c r="B79" s="45">
        <v>0</v>
      </c>
      <c r="C79" s="45">
        <v>1.12359550562E-2</v>
      </c>
      <c r="D79" s="45">
        <v>0.95666131621200001</v>
      </c>
      <c r="E79" s="45">
        <v>3.04975922953E-2</v>
      </c>
      <c r="F79" s="45">
        <v>1.6051364365999999E-3</v>
      </c>
      <c r="G79" s="45">
        <f t="shared" ref="G79:H79" si="52">I26</f>
        <v>4.4996044303797438E-2</v>
      </c>
      <c r="H79" s="45">
        <f t="shared" si="52"/>
        <v>8.7519778481011754E-3</v>
      </c>
    </row>
    <row r="80" spans="1:8" ht="13" x14ac:dyDescent="0.15">
      <c r="A80" s="20"/>
      <c r="B80" s="20"/>
      <c r="C80" s="20"/>
      <c r="D80" s="20"/>
      <c r="E80" s="20"/>
      <c r="F80" s="20"/>
      <c r="G80" s="20">
        <f t="shared" ref="G80:H80" si="53">I29</f>
        <v>0</v>
      </c>
      <c r="H80" s="20">
        <f t="shared" si="53"/>
        <v>0</v>
      </c>
    </row>
    <row r="81" spans="1:8" ht="13" x14ac:dyDescent="0.15">
      <c r="A81" s="20"/>
      <c r="B81" s="20"/>
      <c r="C81" s="20"/>
      <c r="D81" s="20"/>
      <c r="E81" s="20"/>
      <c r="F81" s="20"/>
      <c r="G81" s="20">
        <f t="shared" ref="G81:H81" si="54">I30</f>
        <v>0</v>
      </c>
      <c r="H81" s="20">
        <f t="shared" si="54"/>
        <v>0</v>
      </c>
    </row>
    <row r="82" spans="1:8" ht="13" x14ac:dyDescent="0.15">
      <c r="A82" s="20"/>
      <c r="B82" s="20"/>
      <c r="C82" s="20"/>
      <c r="D82" s="20"/>
      <c r="E82" s="20"/>
      <c r="F82" s="20"/>
      <c r="G82" s="20">
        <f t="shared" ref="G82:H82" si="55">I30</f>
        <v>0</v>
      </c>
      <c r="H82" s="20">
        <f t="shared" si="55"/>
        <v>0</v>
      </c>
    </row>
    <row r="83" spans="1:8" ht="13" x14ac:dyDescent="0.15">
      <c r="A83" s="20"/>
      <c r="B83" s="20"/>
      <c r="C83" s="20"/>
      <c r="D83" s="20"/>
      <c r="E83" s="20"/>
      <c r="F83" s="20"/>
      <c r="G83" s="20">
        <f t="shared" ref="G83:H83" si="56">I31</f>
        <v>0</v>
      </c>
      <c r="H83" s="20">
        <f t="shared" si="56"/>
        <v>0</v>
      </c>
    </row>
    <row r="84" spans="1:8" ht="13" x14ac:dyDescent="0.15">
      <c r="A84" s="20"/>
      <c r="B84" s="20"/>
      <c r="C84" s="20"/>
      <c r="D84" s="20"/>
      <c r="E84" s="20"/>
      <c r="F84" s="20"/>
      <c r="G84" s="20">
        <f t="shared" ref="G84:H84" si="57">I31</f>
        <v>0</v>
      </c>
      <c r="H84" s="20">
        <f t="shared" si="57"/>
        <v>0</v>
      </c>
    </row>
  </sheetData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topLeftCell="A53" workbookViewId="0">
      <selection activeCell="I80" sqref="I80"/>
    </sheetView>
  </sheetViews>
  <sheetFormatPr baseColWidth="10" defaultColWidth="14.5" defaultRowHeight="15.75" customHeight="1" x14ac:dyDescent="0.15"/>
  <sheetData>
    <row r="1" spans="1:14" ht="15.75" customHeight="1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6" x14ac:dyDescent="0.2">
      <c r="A2" s="4">
        <v>40465</v>
      </c>
      <c r="B2" s="1" t="s">
        <v>15</v>
      </c>
      <c r="C2" s="10">
        <v>269.45999999999998</v>
      </c>
      <c r="D2" s="2">
        <v>298.52</v>
      </c>
      <c r="E2" s="2">
        <v>299.60000000000002</v>
      </c>
      <c r="F2" s="1">
        <v>7.64</v>
      </c>
      <c r="G2" s="1">
        <v>6.67</v>
      </c>
      <c r="H2" s="5">
        <f t="shared" ref="H2:H26" si="0">(F2 - G2)/ABS(G2)</f>
        <v>0.14542728635682156</v>
      </c>
      <c r="I2" s="6">
        <f t="shared" ref="I2:I26" si="1">(D2 - C2)/C2</f>
        <v>0.10784532027016999</v>
      </c>
      <c r="J2" s="7">
        <f t="shared" ref="J2:J26" si="2">(E2 - C2)/C2</f>
        <v>0.11185333630223426</v>
      </c>
      <c r="K2" s="8" t="s">
        <v>162</v>
      </c>
      <c r="L2" s="8" t="s">
        <v>163</v>
      </c>
      <c r="M2" s="8" t="s">
        <v>164</v>
      </c>
      <c r="N2" s="8" t="s">
        <v>165</v>
      </c>
    </row>
    <row r="3" spans="1:14" ht="16" x14ac:dyDescent="0.2">
      <c r="A3" s="4">
        <v>40563</v>
      </c>
      <c r="B3" s="1" t="s">
        <v>18</v>
      </c>
      <c r="C3" s="10">
        <v>312.20999999999998</v>
      </c>
      <c r="D3" s="2">
        <v>308.60000000000002</v>
      </c>
      <c r="E3" s="2">
        <v>314.77</v>
      </c>
      <c r="F3" s="1">
        <v>8.75</v>
      </c>
      <c r="G3" s="1">
        <v>8.07</v>
      </c>
      <c r="H3" s="5">
        <f t="shared" si="0"/>
        <v>8.4262701363073067E-2</v>
      </c>
      <c r="I3" s="6">
        <f t="shared" si="1"/>
        <v>-1.1562730213638118E-2</v>
      </c>
      <c r="J3" s="7">
        <f t="shared" si="2"/>
        <v>8.1996092373722886E-3</v>
      </c>
      <c r="K3" s="8" t="s">
        <v>173</v>
      </c>
      <c r="L3" s="8" t="s">
        <v>174</v>
      </c>
      <c r="M3" s="8" t="s">
        <v>175</v>
      </c>
      <c r="N3" s="8" t="s">
        <v>176</v>
      </c>
    </row>
    <row r="4" spans="1:14" ht="16" x14ac:dyDescent="0.2">
      <c r="A4" s="4">
        <v>40647</v>
      </c>
      <c r="B4" s="1" t="s">
        <v>21</v>
      </c>
      <c r="C4" s="10">
        <v>288.17</v>
      </c>
      <c r="D4" s="2">
        <v>271.63</v>
      </c>
      <c r="E4" s="2">
        <v>264.36</v>
      </c>
      <c r="F4" s="1">
        <v>8.08</v>
      </c>
      <c r="G4" s="1">
        <v>8.1300000000000008</v>
      </c>
      <c r="H4" s="5">
        <f t="shared" si="0"/>
        <v>-6.1500615006150929E-3</v>
      </c>
      <c r="I4" s="6">
        <f t="shared" si="1"/>
        <v>-5.7396675573446299E-2</v>
      </c>
      <c r="J4" s="7">
        <f t="shared" si="2"/>
        <v>-8.2624839504459174E-2</v>
      </c>
      <c r="K4" s="8" t="s">
        <v>183</v>
      </c>
      <c r="L4" s="8" t="s">
        <v>185</v>
      </c>
      <c r="M4" s="8" t="s">
        <v>186</v>
      </c>
      <c r="N4" s="8" t="s">
        <v>187</v>
      </c>
    </row>
    <row r="5" spans="1:14" ht="16" x14ac:dyDescent="0.2">
      <c r="A5" s="4">
        <v>40738</v>
      </c>
      <c r="B5" s="1" t="s">
        <v>28</v>
      </c>
      <c r="C5" s="10">
        <v>263.48</v>
      </c>
      <c r="D5" s="2">
        <v>297.63</v>
      </c>
      <c r="E5" s="2">
        <v>297.69</v>
      </c>
      <c r="F5" s="1">
        <v>8.74</v>
      </c>
      <c r="G5" s="1">
        <v>7.86</v>
      </c>
      <c r="H5" s="5">
        <f t="shared" si="0"/>
        <v>0.1119592875318066</v>
      </c>
      <c r="I5" s="6">
        <f t="shared" si="1"/>
        <v>0.12961135570062235</v>
      </c>
      <c r="J5" s="7">
        <f t="shared" si="2"/>
        <v>0.12983907696978889</v>
      </c>
      <c r="K5" s="8" t="s">
        <v>190</v>
      </c>
      <c r="L5" s="8" t="s">
        <v>191</v>
      </c>
      <c r="M5" s="8" t="s">
        <v>192</v>
      </c>
      <c r="N5" s="8" t="s">
        <v>194</v>
      </c>
    </row>
    <row r="6" spans="1:14" ht="16" x14ac:dyDescent="0.2">
      <c r="A6" s="4">
        <v>40829</v>
      </c>
      <c r="B6" s="1" t="s">
        <v>35</v>
      </c>
      <c r="C6" s="10">
        <v>278.45</v>
      </c>
      <c r="D6" s="2">
        <v>298.62</v>
      </c>
      <c r="E6" s="2">
        <v>294.74</v>
      </c>
      <c r="F6" s="1">
        <v>9.7200000000000006</v>
      </c>
      <c r="G6" s="1">
        <v>8.74</v>
      </c>
      <c r="H6" s="5">
        <f t="shared" si="0"/>
        <v>0.11212814645308929</v>
      </c>
      <c r="I6" s="6">
        <f t="shared" si="1"/>
        <v>7.2436703178308554E-2</v>
      </c>
      <c r="J6" s="7">
        <f t="shared" si="2"/>
        <v>5.850242413359677E-2</v>
      </c>
      <c r="K6" s="8" t="s">
        <v>198</v>
      </c>
      <c r="L6" s="8" t="s">
        <v>199</v>
      </c>
      <c r="M6" s="8" t="s">
        <v>200</v>
      </c>
      <c r="N6" s="8" t="s">
        <v>201</v>
      </c>
    </row>
    <row r="7" spans="1:14" ht="16" x14ac:dyDescent="0.2">
      <c r="A7" s="4">
        <v>40927</v>
      </c>
      <c r="B7" s="1" t="s">
        <v>42</v>
      </c>
      <c r="C7" s="10">
        <v>318.58999999999997</v>
      </c>
      <c r="D7" s="2">
        <v>294.16000000000003</v>
      </c>
      <c r="E7" s="2">
        <v>291.89999999999998</v>
      </c>
      <c r="F7" s="1">
        <v>9.5</v>
      </c>
      <c r="G7" s="1">
        <v>10.49</v>
      </c>
      <c r="H7" s="5">
        <f t="shared" si="0"/>
        <v>-9.4375595805529094E-2</v>
      </c>
      <c r="I7" s="6">
        <f t="shared" si="1"/>
        <v>-7.6681628425248602E-2</v>
      </c>
      <c r="J7" s="7">
        <f t="shared" si="2"/>
        <v>-8.3775385291440407E-2</v>
      </c>
      <c r="K7" s="8" t="s">
        <v>206</v>
      </c>
      <c r="L7" s="8" t="s">
        <v>208</v>
      </c>
      <c r="M7" s="8" t="s">
        <v>209</v>
      </c>
      <c r="N7" s="8" t="s">
        <v>210</v>
      </c>
    </row>
    <row r="8" spans="1:14" ht="16" x14ac:dyDescent="0.2">
      <c r="A8" s="4">
        <v>41011</v>
      </c>
      <c r="B8" s="1" t="s">
        <v>49</v>
      </c>
      <c r="C8" s="10">
        <v>324.29000000000002</v>
      </c>
      <c r="D8" s="2">
        <v>322.57</v>
      </c>
      <c r="E8" s="2">
        <v>311.13</v>
      </c>
      <c r="F8" s="1">
        <v>10.08</v>
      </c>
      <c r="G8" s="1">
        <v>9.65</v>
      </c>
      <c r="H8" s="5">
        <f t="shared" si="0"/>
        <v>4.4559585492227952E-2</v>
      </c>
      <c r="I8" s="6">
        <f t="shared" si="1"/>
        <v>-5.3038946621851652E-3</v>
      </c>
      <c r="J8" s="7">
        <f t="shared" si="2"/>
        <v>-4.0580961485090578E-2</v>
      </c>
      <c r="K8" s="8" t="s">
        <v>212</v>
      </c>
      <c r="L8" s="8" t="s">
        <v>213</v>
      </c>
      <c r="M8" s="8" t="s">
        <v>214</v>
      </c>
      <c r="N8" s="8" t="s">
        <v>215</v>
      </c>
    </row>
    <row r="9" spans="1:14" ht="16" x14ac:dyDescent="0.2">
      <c r="A9" s="4">
        <v>41109</v>
      </c>
      <c r="B9" s="1" t="s">
        <v>56</v>
      </c>
      <c r="C9" s="10">
        <v>295.42</v>
      </c>
      <c r="D9" s="2">
        <v>303.24</v>
      </c>
      <c r="E9" s="2">
        <v>304.27</v>
      </c>
      <c r="F9" s="1">
        <v>10.119999999999999</v>
      </c>
      <c r="G9" s="1">
        <v>10.039999999999999</v>
      </c>
      <c r="H9" s="5">
        <f t="shared" si="0"/>
        <v>7.9681274900398492E-3</v>
      </c>
      <c r="I9" s="6">
        <f t="shared" si="1"/>
        <v>2.6470787353598244E-2</v>
      </c>
      <c r="J9" s="7">
        <f t="shared" si="2"/>
        <v>2.995734885925112E-2</v>
      </c>
      <c r="K9" s="8" t="s">
        <v>220</v>
      </c>
      <c r="L9" s="8" t="s">
        <v>221</v>
      </c>
      <c r="M9" s="8" t="s">
        <v>222</v>
      </c>
      <c r="N9" s="8" t="s">
        <v>223</v>
      </c>
    </row>
    <row r="10" spans="1:14" ht="16" x14ac:dyDescent="0.2">
      <c r="A10" s="4">
        <v>41200</v>
      </c>
      <c r="B10" s="1" t="s">
        <v>63</v>
      </c>
      <c r="C10" s="10">
        <v>346.2</v>
      </c>
      <c r="D10" s="2">
        <v>351.47</v>
      </c>
      <c r="E10" s="2">
        <v>339.62</v>
      </c>
      <c r="F10" s="1">
        <v>9.0299999999999994</v>
      </c>
      <c r="G10" s="1">
        <v>10.65</v>
      </c>
      <c r="H10" s="5">
        <f t="shared" si="0"/>
        <v>-0.1521126760563381</v>
      </c>
      <c r="I10" s="6">
        <f t="shared" si="1"/>
        <v>1.5222414789139337E-2</v>
      </c>
      <c r="J10" s="7">
        <f t="shared" si="2"/>
        <v>-1.9006354708261074E-2</v>
      </c>
      <c r="K10" s="8" t="s">
        <v>224</v>
      </c>
      <c r="L10" s="8" t="s">
        <v>225</v>
      </c>
      <c r="M10" s="8" t="s">
        <v>226</v>
      </c>
      <c r="N10" s="8" t="s">
        <v>227</v>
      </c>
    </row>
    <row r="11" spans="1:14" ht="16" x14ac:dyDescent="0.2">
      <c r="A11" s="4">
        <v>41296</v>
      </c>
      <c r="B11" s="1" t="s">
        <v>70</v>
      </c>
      <c r="C11" s="10">
        <v>350.12</v>
      </c>
      <c r="D11" s="2">
        <v>366.62</v>
      </c>
      <c r="E11" s="2">
        <v>369.37</v>
      </c>
      <c r="F11" s="1">
        <v>10.65</v>
      </c>
      <c r="G11" s="1">
        <v>10.52</v>
      </c>
      <c r="H11" s="5">
        <f t="shared" si="0"/>
        <v>1.2357414448669276E-2</v>
      </c>
      <c r="I11" s="6">
        <f t="shared" si="1"/>
        <v>4.7126699417342627E-2</v>
      </c>
      <c r="J11" s="7">
        <f t="shared" si="2"/>
        <v>5.4981149320233062E-2</v>
      </c>
      <c r="K11" s="8" t="s">
        <v>228</v>
      </c>
      <c r="L11" s="8" t="s">
        <v>229</v>
      </c>
      <c r="M11" s="8" t="s">
        <v>230</v>
      </c>
      <c r="N11" s="8" t="s">
        <v>231</v>
      </c>
    </row>
    <row r="12" spans="1:14" ht="16" x14ac:dyDescent="0.2">
      <c r="A12" s="4">
        <v>41382</v>
      </c>
      <c r="B12" s="1" t="s">
        <v>77</v>
      </c>
      <c r="C12" s="10">
        <v>381.52</v>
      </c>
      <c r="D12" s="2">
        <v>388.14</v>
      </c>
      <c r="E12" s="2">
        <v>393.44</v>
      </c>
      <c r="F12" s="1">
        <v>11.58</v>
      </c>
      <c r="G12" s="1">
        <v>10.69</v>
      </c>
      <c r="H12" s="5">
        <f t="shared" si="0"/>
        <v>8.3255378858746551E-2</v>
      </c>
      <c r="I12" s="6">
        <f t="shared" si="1"/>
        <v>1.7351646047389403E-2</v>
      </c>
      <c r="J12" s="7">
        <f t="shared" si="2"/>
        <v>3.1243447263577313E-2</v>
      </c>
      <c r="K12" s="8" t="s">
        <v>232</v>
      </c>
      <c r="L12" s="8" t="s">
        <v>233</v>
      </c>
      <c r="M12" s="8" t="s">
        <v>234</v>
      </c>
      <c r="N12" s="8" t="s">
        <v>235</v>
      </c>
    </row>
    <row r="13" spans="1:14" ht="16" x14ac:dyDescent="0.2">
      <c r="A13" s="4">
        <v>41473</v>
      </c>
      <c r="B13" s="1" t="s">
        <v>84</v>
      </c>
      <c r="C13" s="10">
        <v>453.64</v>
      </c>
      <c r="D13" s="2">
        <v>441.65</v>
      </c>
      <c r="E13" s="2">
        <v>446.63</v>
      </c>
      <c r="F13" s="1">
        <v>9.56</v>
      </c>
      <c r="G13" s="1">
        <v>10.78</v>
      </c>
      <c r="H13" s="5">
        <f t="shared" si="0"/>
        <v>-0.11317254174397022</v>
      </c>
      <c r="I13" s="6">
        <f t="shared" si="1"/>
        <v>-2.6430649854510206E-2</v>
      </c>
      <c r="J13" s="7">
        <f t="shared" si="2"/>
        <v>-1.5452781941627703E-2</v>
      </c>
      <c r="K13" s="8" t="s">
        <v>236</v>
      </c>
      <c r="L13" s="8" t="s">
        <v>237</v>
      </c>
      <c r="M13" s="8" t="s">
        <v>238</v>
      </c>
      <c r="N13" s="8" t="s">
        <v>239</v>
      </c>
    </row>
    <row r="14" spans="1:14" ht="16" x14ac:dyDescent="0.2">
      <c r="A14" s="4">
        <v>41564</v>
      </c>
      <c r="B14" s="1" t="s">
        <v>91</v>
      </c>
      <c r="C14" s="10">
        <v>442.74</v>
      </c>
      <c r="D14" s="2">
        <v>486.47</v>
      </c>
      <c r="E14" s="2">
        <v>503.82</v>
      </c>
      <c r="F14" s="1">
        <v>10.74</v>
      </c>
      <c r="G14" s="1">
        <v>10.34</v>
      </c>
      <c r="H14" s="5">
        <f t="shared" si="0"/>
        <v>3.8684719535783403E-2</v>
      </c>
      <c r="I14" s="6">
        <f t="shared" si="1"/>
        <v>9.8771287889054565E-2</v>
      </c>
      <c r="J14" s="7">
        <f t="shared" si="2"/>
        <v>0.13795907304512803</v>
      </c>
      <c r="K14" s="8" t="s">
        <v>240</v>
      </c>
      <c r="L14" s="8" t="s">
        <v>241</v>
      </c>
      <c r="M14" s="8" t="s">
        <v>242</v>
      </c>
      <c r="N14" s="8" t="s">
        <v>243</v>
      </c>
    </row>
    <row r="15" spans="1:14" ht="16" x14ac:dyDescent="0.2">
      <c r="A15" s="4">
        <v>41669</v>
      </c>
      <c r="B15" s="1" t="s">
        <v>98</v>
      </c>
      <c r="C15" s="10">
        <v>565.58000000000004</v>
      </c>
      <c r="D15" s="2">
        <v>583.49</v>
      </c>
      <c r="E15" s="2">
        <v>588.28</v>
      </c>
      <c r="F15" s="1">
        <v>12.01</v>
      </c>
      <c r="G15" s="1">
        <v>12.26</v>
      </c>
      <c r="H15" s="5">
        <f t="shared" si="0"/>
        <v>-2.0391517128874388E-2</v>
      </c>
      <c r="I15" s="6">
        <f t="shared" si="1"/>
        <v>3.1666607730117695E-2</v>
      </c>
      <c r="J15" s="7">
        <f t="shared" si="2"/>
        <v>4.0135789808691841E-2</v>
      </c>
      <c r="K15" s="8" t="s">
        <v>244</v>
      </c>
      <c r="L15" s="8" t="s">
        <v>245</v>
      </c>
      <c r="M15" s="8" t="s">
        <v>246</v>
      </c>
      <c r="N15" s="8" t="s">
        <v>247</v>
      </c>
    </row>
    <row r="16" spans="1:14" ht="16" x14ac:dyDescent="0.2">
      <c r="A16" s="4">
        <v>41745</v>
      </c>
      <c r="B16" s="1" t="s">
        <v>105</v>
      </c>
      <c r="C16" s="10">
        <v>555.02</v>
      </c>
      <c r="D16" s="2">
        <v>547.30999999999995</v>
      </c>
      <c r="E16" s="2">
        <v>534.63</v>
      </c>
      <c r="F16" s="1">
        <v>6.27</v>
      </c>
      <c r="G16" s="1">
        <v>6.44</v>
      </c>
      <c r="H16" s="5">
        <f t="shared" si="0"/>
        <v>-2.6397515527950437E-2</v>
      </c>
      <c r="I16" s="6">
        <f t="shared" si="1"/>
        <v>-1.3891391301214437E-2</v>
      </c>
      <c r="J16" s="7">
        <f t="shared" si="2"/>
        <v>-3.6737414867932666E-2</v>
      </c>
      <c r="K16" s="8" t="s">
        <v>248</v>
      </c>
      <c r="L16" s="8" t="s">
        <v>249</v>
      </c>
      <c r="M16" s="8" t="s">
        <v>250</v>
      </c>
      <c r="N16" s="8" t="s">
        <v>251</v>
      </c>
    </row>
    <row r="17" spans="1:14" ht="16" x14ac:dyDescent="0.2">
      <c r="A17" s="4">
        <v>41837</v>
      </c>
      <c r="B17" s="1" t="s">
        <v>112</v>
      </c>
      <c r="C17" s="10">
        <v>541.52</v>
      </c>
      <c r="D17" s="2">
        <v>552.04</v>
      </c>
      <c r="E17" s="2">
        <v>551.85</v>
      </c>
      <c r="F17" s="1">
        <v>6.08</v>
      </c>
      <c r="G17" s="1">
        <v>6.25</v>
      </c>
      <c r="H17" s="5">
        <f t="shared" si="0"/>
        <v>-2.7199999999999988E-2</v>
      </c>
      <c r="I17" s="6">
        <f t="shared" si="1"/>
        <v>1.9426798640862723E-2</v>
      </c>
      <c r="J17" s="7">
        <f t="shared" si="2"/>
        <v>1.9075934406854855E-2</v>
      </c>
      <c r="K17" s="8" t="s">
        <v>252</v>
      </c>
      <c r="L17" s="8" t="s">
        <v>253</v>
      </c>
      <c r="M17" s="8" t="s">
        <v>254</v>
      </c>
      <c r="N17" s="8" t="s">
        <v>255</v>
      </c>
    </row>
    <row r="18" spans="1:14" ht="16" x14ac:dyDescent="0.2">
      <c r="A18" s="4">
        <v>41928</v>
      </c>
      <c r="B18" s="1" t="s">
        <v>119</v>
      </c>
      <c r="C18" s="10">
        <v>523.07000000000005</v>
      </c>
      <c r="D18" s="2">
        <v>525.80999999999995</v>
      </c>
      <c r="E18" s="2">
        <v>509.77</v>
      </c>
      <c r="F18" s="1">
        <v>6.35</v>
      </c>
      <c r="G18" s="1">
        <v>6.53</v>
      </c>
      <c r="H18" s="5">
        <f t="shared" si="0"/>
        <v>-2.7565084226646341E-2</v>
      </c>
      <c r="I18" s="6">
        <f t="shared" si="1"/>
        <v>5.2383046246198316E-3</v>
      </c>
      <c r="J18" s="7">
        <f t="shared" si="2"/>
        <v>-2.5426807119506123E-2</v>
      </c>
      <c r="K18" s="8" t="s">
        <v>256</v>
      </c>
      <c r="L18" s="8" t="s">
        <v>257</v>
      </c>
      <c r="M18" s="8" t="s">
        <v>258</v>
      </c>
      <c r="N18" s="8" t="s">
        <v>247</v>
      </c>
    </row>
    <row r="19" spans="1:14" ht="16" x14ac:dyDescent="0.2">
      <c r="A19" s="4">
        <v>42033</v>
      </c>
      <c r="B19" s="1" t="s">
        <v>126</v>
      </c>
      <c r="C19" s="10">
        <v>509.26</v>
      </c>
      <c r="D19" s="2">
        <v>514.45000000000005</v>
      </c>
      <c r="E19" s="2">
        <v>533.05999999999995</v>
      </c>
      <c r="F19" s="1">
        <v>6.88</v>
      </c>
      <c r="G19" s="1">
        <v>7.08</v>
      </c>
      <c r="H19" s="5">
        <f t="shared" si="0"/>
        <v>-2.8248587570621493E-2</v>
      </c>
      <c r="I19" s="6">
        <f t="shared" si="1"/>
        <v>1.0191257903624976E-2</v>
      </c>
      <c r="J19" s="7">
        <f t="shared" si="2"/>
        <v>4.673447747712358E-2</v>
      </c>
      <c r="K19" s="8" t="s">
        <v>259</v>
      </c>
      <c r="L19" s="8" t="s">
        <v>260</v>
      </c>
      <c r="M19" s="8" t="s">
        <v>261</v>
      </c>
      <c r="N19" s="8" t="s">
        <v>262</v>
      </c>
    </row>
    <row r="20" spans="1:14" ht="16" x14ac:dyDescent="0.2">
      <c r="A20" s="4">
        <v>42117</v>
      </c>
      <c r="B20" s="1" t="s">
        <v>131</v>
      </c>
      <c r="C20" s="10">
        <v>545.5</v>
      </c>
      <c r="D20" s="2">
        <v>564.54999999999995</v>
      </c>
      <c r="E20" s="2">
        <v>563.51</v>
      </c>
      <c r="F20" s="1">
        <v>6.57</v>
      </c>
      <c r="G20" s="1">
        <v>6.6</v>
      </c>
      <c r="H20" s="5">
        <f t="shared" si="0"/>
        <v>-4.545454545454449E-3</v>
      </c>
      <c r="I20" s="6">
        <f t="shared" si="1"/>
        <v>3.4922089825847762E-2</v>
      </c>
      <c r="J20" s="7">
        <f t="shared" si="2"/>
        <v>3.3015582034830411E-2</v>
      </c>
      <c r="K20" s="8" t="s">
        <v>263</v>
      </c>
      <c r="L20" s="8" t="s">
        <v>264</v>
      </c>
      <c r="M20" s="8" t="s">
        <v>265</v>
      </c>
      <c r="N20" s="8" t="s">
        <v>266</v>
      </c>
    </row>
    <row r="21" spans="1:14" ht="16" x14ac:dyDescent="0.2">
      <c r="A21" s="4">
        <v>42201</v>
      </c>
      <c r="B21" s="1" t="s">
        <v>136</v>
      </c>
      <c r="C21" s="10">
        <v>528.15</v>
      </c>
      <c r="D21" s="2">
        <v>529.37</v>
      </c>
      <c r="E21" s="2">
        <v>529.26</v>
      </c>
      <c r="F21" s="1">
        <v>6.99</v>
      </c>
      <c r="G21" s="1">
        <v>6.71</v>
      </c>
      <c r="H21" s="5">
        <f t="shared" si="0"/>
        <v>4.1728763040238488E-2</v>
      </c>
      <c r="I21" s="6">
        <f t="shared" si="1"/>
        <v>2.3099498248604134E-3</v>
      </c>
      <c r="J21" s="7">
        <f t="shared" si="2"/>
        <v>2.1016756603237977E-3</v>
      </c>
      <c r="K21" s="8" t="s">
        <v>267</v>
      </c>
      <c r="L21" s="8" t="s">
        <v>268</v>
      </c>
      <c r="M21" s="8" t="s">
        <v>269</v>
      </c>
      <c r="N21" s="8" t="s">
        <v>270</v>
      </c>
    </row>
    <row r="22" spans="1:14" ht="16" x14ac:dyDescent="0.2">
      <c r="A22" s="4">
        <v>42299</v>
      </c>
      <c r="B22" s="1" t="s">
        <v>143</v>
      </c>
      <c r="C22" s="10">
        <v>651.79</v>
      </c>
      <c r="D22" s="2">
        <v>727.5</v>
      </c>
      <c r="E22" s="2">
        <v>702</v>
      </c>
      <c r="F22" s="1">
        <v>7.35</v>
      </c>
      <c r="G22" s="1">
        <v>7.21</v>
      </c>
      <c r="H22" s="5">
        <f t="shared" si="0"/>
        <v>1.9417475728155296E-2</v>
      </c>
      <c r="I22" s="6">
        <f t="shared" si="1"/>
        <v>0.1161570444468311</v>
      </c>
      <c r="J22" s="7">
        <f t="shared" si="2"/>
        <v>7.7034014022921551E-2</v>
      </c>
      <c r="K22" s="8" t="s">
        <v>271</v>
      </c>
      <c r="L22" s="8" t="s">
        <v>272</v>
      </c>
      <c r="M22" s="8" t="s">
        <v>273</v>
      </c>
      <c r="N22" s="8" t="s">
        <v>274</v>
      </c>
    </row>
    <row r="23" spans="1:14" ht="16" x14ac:dyDescent="0.2">
      <c r="A23" s="4">
        <v>42401</v>
      </c>
      <c r="B23" s="1" t="s">
        <v>146</v>
      </c>
      <c r="C23" s="10">
        <v>752</v>
      </c>
      <c r="D23" s="2">
        <v>784.5</v>
      </c>
      <c r="E23" s="2">
        <v>764.65</v>
      </c>
      <c r="F23" s="1">
        <v>8.67</v>
      </c>
      <c r="G23" s="1">
        <v>8.08</v>
      </c>
      <c r="H23" s="5">
        <f t="shared" si="0"/>
        <v>7.3019801980198001E-2</v>
      </c>
      <c r="I23" s="6">
        <f t="shared" si="1"/>
        <v>4.3218085106382982E-2</v>
      </c>
      <c r="J23" s="7">
        <f t="shared" si="2"/>
        <v>1.6821808510638268E-2</v>
      </c>
      <c r="K23" s="8" t="s">
        <v>275</v>
      </c>
      <c r="L23" s="8" t="s">
        <v>276</v>
      </c>
      <c r="M23" s="8" t="s">
        <v>277</v>
      </c>
      <c r="N23" s="8" t="s">
        <v>278</v>
      </c>
    </row>
    <row r="24" spans="1:14" ht="16" x14ac:dyDescent="0.2">
      <c r="A24" s="4">
        <v>42481</v>
      </c>
      <c r="B24" s="1" t="s">
        <v>157</v>
      </c>
      <c r="C24" s="10">
        <v>759.14</v>
      </c>
      <c r="D24" s="2">
        <v>726.3</v>
      </c>
      <c r="E24" s="2">
        <v>718.77</v>
      </c>
      <c r="F24" s="1">
        <v>7.5</v>
      </c>
      <c r="G24" s="1">
        <v>7.96</v>
      </c>
      <c r="H24" s="5">
        <f t="shared" si="0"/>
        <v>-5.7788944723618084E-2</v>
      </c>
      <c r="I24" s="6">
        <f t="shared" si="1"/>
        <v>-4.3259477830176293E-2</v>
      </c>
      <c r="J24" s="7">
        <f t="shared" si="2"/>
        <v>-5.3178596833258693E-2</v>
      </c>
      <c r="K24" s="8" t="s">
        <v>279</v>
      </c>
      <c r="L24" s="8" t="s">
        <v>280</v>
      </c>
      <c r="M24" s="8" t="s">
        <v>281</v>
      </c>
      <c r="N24" s="8" t="s">
        <v>282</v>
      </c>
    </row>
    <row r="25" spans="1:14" ht="16" x14ac:dyDescent="0.2">
      <c r="A25" s="4">
        <v>42579</v>
      </c>
      <c r="B25" s="1" t="s">
        <v>168</v>
      </c>
      <c r="C25" s="10">
        <v>745.91</v>
      </c>
      <c r="D25" s="2">
        <v>772.71</v>
      </c>
      <c r="E25" s="2">
        <v>768.79</v>
      </c>
      <c r="F25" s="1">
        <v>8.42</v>
      </c>
      <c r="G25" s="1">
        <v>8.0299999999999994</v>
      </c>
      <c r="H25" s="5">
        <f t="shared" si="0"/>
        <v>4.8567870485678781E-2</v>
      </c>
      <c r="I25" s="6">
        <f t="shared" si="1"/>
        <v>3.592926760601154E-2</v>
      </c>
      <c r="J25" s="7">
        <f t="shared" si="2"/>
        <v>3.0673941896475442E-2</v>
      </c>
      <c r="K25" s="8" t="s">
        <v>283</v>
      </c>
      <c r="L25" s="8" t="s">
        <v>284</v>
      </c>
      <c r="M25" s="8" t="s">
        <v>285</v>
      </c>
      <c r="N25" s="8" t="s">
        <v>286</v>
      </c>
    </row>
    <row r="26" spans="1:14" ht="16" x14ac:dyDescent="0.2">
      <c r="A26" s="4">
        <v>42670</v>
      </c>
      <c r="B26" s="1" t="s">
        <v>179</v>
      </c>
      <c r="C26" s="10">
        <v>795.35</v>
      </c>
      <c r="D26" s="2">
        <v>808.35</v>
      </c>
      <c r="E26" s="2">
        <v>795.37</v>
      </c>
      <c r="F26" s="1">
        <v>9.06</v>
      </c>
      <c r="G26" s="1">
        <v>8.64</v>
      </c>
      <c r="H26" s="5">
        <f t="shared" si="0"/>
        <v>4.8611111111111098E-2</v>
      </c>
      <c r="I26" s="6">
        <f t="shared" si="1"/>
        <v>1.6345005343559437E-2</v>
      </c>
      <c r="J26" s="7">
        <f t="shared" si="2"/>
        <v>2.5146162066991652E-5</v>
      </c>
      <c r="K26" s="8" t="s">
        <v>287</v>
      </c>
      <c r="L26" s="8" t="s">
        <v>288</v>
      </c>
      <c r="M26" s="8" t="s">
        <v>289</v>
      </c>
      <c r="N26" s="8" t="s">
        <v>290</v>
      </c>
    </row>
    <row r="27" spans="1:14" ht="15.75" customHeight="1" x14ac:dyDescent="0.15">
      <c r="F27" s="1"/>
      <c r="G27" s="1"/>
    </row>
    <row r="28" spans="1:14" ht="15.75" customHeight="1" x14ac:dyDescent="0.15">
      <c r="F28" s="1"/>
      <c r="G28" s="1"/>
    </row>
    <row r="29" spans="1:14" ht="15.75" customHeight="1" x14ac:dyDescent="0.15">
      <c r="B29" s="14" t="s">
        <v>211</v>
      </c>
    </row>
    <row r="30" spans="1:14" ht="15.75" customHeight="1" x14ac:dyDescent="0.15">
      <c r="B30" s="14">
        <v>0</v>
      </c>
      <c r="C30" s="14">
        <v>1</v>
      </c>
      <c r="D30" s="14">
        <v>2</v>
      </c>
      <c r="E30" s="14">
        <v>3</v>
      </c>
      <c r="F30" s="14">
        <v>4</v>
      </c>
      <c r="G30" s="14" t="s">
        <v>8</v>
      </c>
      <c r="H30" s="14" t="s">
        <v>9</v>
      </c>
    </row>
    <row r="31" spans="1:14" ht="15.75" customHeight="1" x14ac:dyDescent="0.15">
      <c r="A31" s="1" t="s">
        <v>15</v>
      </c>
      <c r="B31" s="14"/>
      <c r="C31" s="14"/>
      <c r="D31" s="14"/>
      <c r="E31" s="14"/>
      <c r="F31" s="14"/>
      <c r="G31" s="15">
        <f t="shared" ref="G31:H31" si="3">I2</f>
        <v>0.10784532027016999</v>
      </c>
      <c r="H31" s="16">
        <f t="shared" si="3"/>
        <v>0.11185333630223426</v>
      </c>
    </row>
    <row r="32" spans="1:14" ht="15.75" customHeight="1" x14ac:dyDescent="0.15">
      <c r="A32" s="1" t="s">
        <v>15</v>
      </c>
      <c r="B32" s="14"/>
      <c r="C32" s="20"/>
      <c r="D32" s="20"/>
      <c r="E32" s="20"/>
      <c r="F32" s="14"/>
      <c r="G32" s="16">
        <f t="shared" ref="G32:H32" si="4">I2</f>
        <v>0.10784532027016999</v>
      </c>
      <c r="H32" s="16">
        <f t="shared" si="4"/>
        <v>0.11185333630223426</v>
      </c>
    </row>
    <row r="33" spans="1:8" ht="15.75" customHeight="1" x14ac:dyDescent="0.15">
      <c r="A33" s="1" t="s">
        <v>18</v>
      </c>
      <c r="B33" s="14"/>
      <c r="C33" s="20"/>
      <c r="D33" s="20"/>
      <c r="E33" s="20"/>
      <c r="F33" s="14"/>
      <c r="G33" s="24">
        <f t="shared" ref="G33:H33" si="5">I3</f>
        <v>-1.1562730213638118E-2</v>
      </c>
      <c r="H33" s="24">
        <f t="shared" si="5"/>
        <v>8.1996092373722886E-3</v>
      </c>
    </row>
    <row r="34" spans="1:8" ht="15.75" customHeight="1" x14ac:dyDescent="0.15">
      <c r="A34" s="1" t="s">
        <v>18</v>
      </c>
      <c r="B34" s="14"/>
      <c r="C34" s="20"/>
      <c r="D34" s="20"/>
      <c r="E34" s="20"/>
      <c r="F34" s="14"/>
      <c r="G34" s="24">
        <f t="shared" ref="G34:H34" si="6">I3</f>
        <v>-1.1562730213638118E-2</v>
      </c>
      <c r="H34" s="24">
        <f t="shared" si="6"/>
        <v>8.1996092373722886E-3</v>
      </c>
    </row>
    <row r="35" spans="1:8" ht="15.75" customHeight="1" x14ac:dyDescent="0.15">
      <c r="A35" s="1" t="s">
        <v>21</v>
      </c>
      <c r="B35" s="14"/>
      <c r="C35" s="20"/>
      <c r="D35" s="20"/>
      <c r="E35" s="20"/>
      <c r="F35" s="14"/>
      <c r="G35" s="16">
        <f t="shared" ref="G35:H35" si="7">I4</f>
        <v>-5.7396675573446299E-2</v>
      </c>
      <c r="H35" s="16">
        <f t="shared" si="7"/>
        <v>-8.2624839504459174E-2</v>
      </c>
    </row>
    <row r="36" spans="1:8" ht="15.75" customHeight="1" x14ac:dyDescent="0.15">
      <c r="A36" s="1" t="s">
        <v>21</v>
      </c>
      <c r="B36" s="20"/>
      <c r="C36" s="20"/>
      <c r="D36" s="20"/>
      <c r="E36" s="20"/>
      <c r="F36" s="14"/>
      <c r="G36" s="16">
        <f t="shared" ref="G36:H36" si="8">I4</f>
        <v>-5.7396675573446299E-2</v>
      </c>
      <c r="H36" s="16">
        <f t="shared" si="8"/>
        <v>-8.2624839504459174E-2</v>
      </c>
    </row>
    <row r="37" spans="1:8" ht="15.75" customHeight="1" x14ac:dyDescent="0.15">
      <c r="A37" s="1" t="s">
        <v>28</v>
      </c>
      <c r="B37" s="20"/>
      <c r="C37" s="20"/>
      <c r="D37" s="20"/>
      <c r="E37" s="20"/>
      <c r="F37" s="14"/>
      <c r="G37" s="16">
        <f t="shared" ref="G37:H37" si="9">I5</f>
        <v>0.12961135570062235</v>
      </c>
      <c r="H37" s="16">
        <f t="shared" si="9"/>
        <v>0.12983907696978889</v>
      </c>
    </row>
    <row r="38" spans="1:8" ht="15.75" customHeight="1" x14ac:dyDescent="0.15">
      <c r="A38" s="1" t="s">
        <v>28</v>
      </c>
      <c r="B38" s="20"/>
      <c r="C38" s="20"/>
      <c r="D38" s="20"/>
      <c r="E38" s="20"/>
      <c r="F38" s="14"/>
      <c r="G38" s="16">
        <f t="shared" ref="G38:H38" si="10">I5</f>
        <v>0.12961135570062235</v>
      </c>
      <c r="H38" s="16">
        <f t="shared" si="10"/>
        <v>0.12983907696978889</v>
      </c>
    </row>
    <row r="39" spans="1:8" ht="15.75" customHeight="1" x14ac:dyDescent="0.15">
      <c r="A39" s="1" t="s">
        <v>35</v>
      </c>
      <c r="B39" s="20"/>
      <c r="C39" s="20"/>
      <c r="D39" s="20"/>
      <c r="E39" s="20"/>
      <c r="F39" s="14"/>
      <c r="G39" s="16">
        <f t="shared" ref="G39:H39" si="11">I6</f>
        <v>7.2436703178308554E-2</v>
      </c>
      <c r="H39" s="16">
        <f t="shared" si="11"/>
        <v>5.850242413359677E-2</v>
      </c>
    </row>
    <row r="40" spans="1:8" ht="15.75" customHeight="1" x14ac:dyDescent="0.15">
      <c r="A40" s="1" t="s">
        <v>35</v>
      </c>
      <c r="B40" s="20"/>
      <c r="C40" s="20"/>
      <c r="D40" s="20"/>
      <c r="E40" s="20"/>
      <c r="F40" s="14"/>
      <c r="G40" s="16">
        <f t="shared" ref="G40:H40" si="12">I6</f>
        <v>7.2436703178308554E-2</v>
      </c>
      <c r="H40" s="16">
        <f t="shared" si="12"/>
        <v>5.850242413359677E-2</v>
      </c>
    </row>
    <row r="41" spans="1:8" ht="13" x14ac:dyDescent="0.15">
      <c r="A41" s="1" t="s">
        <v>42</v>
      </c>
      <c r="B41" s="20"/>
      <c r="C41" s="20"/>
      <c r="D41" s="20"/>
      <c r="E41" s="20"/>
      <c r="F41" s="14"/>
      <c r="G41" s="16">
        <f t="shared" ref="G41:H41" si="13">I7</f>
        <v>-7.6681628425248602E-2</v>
      </c>
      <c r="H41" s="16">
        <f t="shared" si="13"/>
        <v>-8.3775385291440407E-2</v>
      </c>
    </row>
    <row r="42" spans="1:8" ht="13" x14ac:dyDescent="0.15">
      <c r="A42" s="1" t="s">
        <v>42</v>
      </c>
      <c r="B42" s="20"/>
      <c r="C42" s="20"/>
      <c r="D42" s="20"/>
      <c r="E42" s="20"/>
      <c r="F42" s="14"/>
      <c r="G42" s="16">
        <f t="shared" ref="G42:H42" si="14">I7</f>
        <v>-7.6681628425248602E-2</v>
      </c>
      <c r="H42" s="16">
        <f t="shared" si="14"/>
        <v>-8.3775385291440407E-2</v>
      </c>
    </row>
    <row r="43" spans="1:8" ht="13" x14ac:dyDescent="0.15">
      <c r="A43" s="1" t="s">
        <v>49</v>
      </c>
      <c r="B43" s="20"/>
      <c r="C43" s="20"/>
      <c r="D43" s="20"/>
      <c r="E43" s="20"/>
      <c r="F43" s="14"/>
      <c r="G43" s="16">
        <f t="shared" ref="G43:H43" si="15">I8</f>
        <v>-5.3038946621851652E-3</v>
      </c>
      <c r="H43" s="16">
        <f t="shared" si="15"/>
        <v>-4.0580961485090578E-2</v>
      </c>
    </row>
    <row r="44" spans="1:8" ht="13" x14ac:dyDescent="0.15">
      <c r="A44" s="1" t="s">
        <v>49</v>
      </c>
      <c r="B44" s="20"/>
      <c r="C44" s="20"/>
      <c r="D44" s="20"/>
      <c r="E44" s="20"/>
      <c r="F44" s="14"/>
      <c r="G44" s="16">
        <f t="shared" ref="G44:H44" si="16">I8</f>
        <v>-5.3038946621851652E-3</v>
      </c>
      <c r="H44" s="16">
        <f t="shared" si="16"/>
        <v>-4.0580961485090578E-2</v>
      </c>
    </row>
    <row r="45" spans="1:8" ht="13" x14ac:dyDescent="0.15">
      <c r="A45" s="1" t="s">
        <v>56</v>
      </c>
      <c r="B45" s="20"/>
      <c r="C45" s="20"/>
      <c r="D45" s="20"/>
      <c r="E45" s="20"/>
      <c r="F45" s="14"/>
      <c r="G45" s="16">
        <f t="shared" ref="G45:H45" si="17">I9</f>
        <v>2.6470787353598244E-2</v>
      </c>
      <c r="H45" s="16">
        <f t="shared" si="17"/>
        <v>2.995734885925112E-2</v>
      </c>
    </row>
    <row r="46" spans="1:8" ht="13" x14ac:dyDescent="0.15">
      <c r="A46" s="1" t="s">
        <v>56</v>
      </c>
      <c r="B46" s="20"/>
      <c r="C46" s="20"/>
      <c r="D46" s="20"/>
      <c r="E46" s="20"/>
      <c r="F46" s="14"/>
      <c r="G46" s="16">
        <f t="shared" ref="G46:H46" si="18">I9</f>
        <v>2.6470787353598244E-2</v>
      </c>
      <c r="H46" s="16">
        <f t="shared" si="18"/>
        <v>2.995734885925112E-2</v>
      </c>
    </row>
    <row r="47" spans="1:8" ht="13" x14ac:dyDescent="0.15">
      <c r="A47" s="1" t="s">
        <v>63</v>
      </c>
      <c r="B47" s="20"/>
      <c r="C47" s="20"/>
      <c r="D47" s="20"/>
      <c r="E47" s="20"/>
      <c r="F47" s="14"/>
      <c r="G47" s="16">
        <f t="shared" ref="G47:H47" si="19">I10</f>
        <v>1.5222414789139337E-2</v>
      </c>
      <c r="H47" s="16">
        <f t="shared" si="19"/>
        <v>-1.9006354708261074E-2</v>
      </c>
    </row>
    <row r="48" spans="1:8" ht="13" x14ac:dyDescent="0.15">
      <c r="A48" s="1" t="s">
        <v>63</v>
      </c>
      <c r="B48" s="20"/>
      <c r="C48" s="20"/>
      <c r="D48" s="20"/>
      <c r="E48" s="20"/>
      <c r="F48" s="14"/>
      <c r="G48" s="16">
        <f t="shared" ref="G48:H48" si="20">I10</f>
        <v>1.5222414789139337E-2</v>
      </c>
      <c r="H48" s="16">
        <f t="shared" si="20"/>
        <v>-1.9006354708261074E-2</v>
      </c>
    </row>
    <row r="49" spans="1:8" ht="13" x14ac:dyDescent="0.15">
      <c r="A49" s="1" t="s">
        <v>70</v>
      </c>
      <c r="B49" s="20"/>
      <c r="C49" s="20"/>
      <c r="D49" s="20"/>
      <c r="E49" s="20"/>
      <c r="F49" s="14"/>
      <c r="G49" s="16">
        <f t="shared" ref="G49:H49" si="21">I11</f>
        <v>4.7126699417342627E-2</v>
      </c>
      <c r="H49" s="16">
        <f t="shared" si="21"/>
        <v>5.4981149320233062E-2</v>
      </c>
    </row>
    <row r="50" spans="1:8" ht="13" x14ac:dyDescent="0.15">
      <c r="A50" s="1" t="s">
        <v>70</v>
      </c>
      <c r="B50" s="20"/>
      <c r="C50" s="20"/>
      <c r="D50" s="20"/>
      <c r="E50" s="20"/>
      <c r="F50" s="14"/>
      <c r="G50" s="16">
        <f t="shared" ref="G50:H50" si="22">I11</f>
        <v>4.7126699417342627E-2</v>
      </c>
      <c r="H50" s="16">
        <f t="shared" si="22"/>
        <v>5.4981149320233062E-2</v>
      </c>
    </row>
    <row r="51" spans="1:8" ht="13" x14ac:dyDescent="0.15">
      <c r="A51" s="1" t="s">
        <v>77</v>
      </c>
      <c r="B51" s="37">
        <v>0</v>
      </c>
      <c r="C51" s="37">
        <v>9.4637223974799994E-3</v>
      </c>
      <c r="D51" s="37">
        <v>0.96056782334400004</v>
      </c>
      <c r="E51" s="37">
        <v>2.68138801262E-2</v>
      </c>
      <c r="F51" s="37">
        <v>3.1545741324900001E-3</v>
      </c>
      <c r="G51" s="38">
        <f t="shared" ref="G51:H51" si="23">I12</f>
        <v>1.7351646047389403E-2</v>
      </c>
      <c r="H51" s="38">
        <f t="shared" si="23"/>
        <v>3.1243447263577313E-2</v>
      </c>
    </row>
    <row r="52" spans="1:8" ht="13" x14ac:dyDescent="0.15">
      <c r="A52" s="1" t="s">
        <v>77</v>
      </c>
      <c r="B52" s="37">
        <v>0</v>
      </c>
      <c r="C52" s="37">
        <v>1.1111111111100001E-2</v>
      </c>
      <c r="D52" s="37">
        <v>0.944444444444</v>
      </c>
      <c r="E52" s="37">
        <v>3.7777777777800003E-2</v>
      </c>
      <c r="F52" s="37">
        <v>6.6666666666700004E-3</v>
      </c>
      <c r="G52" s="38">
        <f t="shared" ref="G52:H52" si="24">I12</f>
        <v>1.7351646047389403E-2</v>
      </c>
      <c r="H52" s="38">
        <f t="shared" si="24"/>
        <v>3.1243447263577313E-2</v>
      </c>
    </row>
    <row r="53" spans="1:8" ht="13" x14ac:dyDescent="0.15">
      <c r="A53" s="1" t="s">
        <v>84</v>
      </c>
      <c r="B53" s="37">
        <v>0</v>
      </c>
      <c r="C53" s="37">
        <v>1.9656019656000001E-2</v>
      </c>
      <c r="D53" s="37">
        <v>0.960687960688</v>
      </c>
      <c r="E53" s="37">
        <v>1.9656019656000001E-2</v>
      </c>
      <c r="F53" s="37">
        <v>0</v>
      </c>
      <c r="G53" s="38">
        <f t="shared" ref="G53:H53" si="25">I13</f>
        <v>-2.6430649854510206E-2</v>
      </c>
      <c r="H53" s="38">
        <f t="shared" si="25"/>
        <v>-1.5452781941627703E-2</v>
      </c>
    </row>
    <row r="54" spans="1:8" ht="14" x14ac:dyDescent="0.15">
      <c r="A54" s="1" t="s">
        <v>84</v>
      </c>
      <c r="B54" s="37">
        <v>0</v>
      </c>
      <c r="C54" s="37">
        <v>4.0816326530600001E-3</v>
      </c>
      <c r="D54" s="37">
        <v>0.93469387755099997</v>
      </c>
      <c r="E54" s="37">
        <v>5.7142857142900003E-2</v>
      </c>
      <c r="F54" s="37">
        <v>4.0816326530600001E-3</v>
      </c>
      <c r="G54" s="39">
        <f t="shared" ref="G54:H54" si="26">I13</f>
        <v>-2.6430649854510206E-2</v>
      </c>
      <c r="H54" s="39">
        <f t="shared" si="26"/>
        <v>-1.5452781941627703E-2</v>
      </c>
    </row>
    <row r="55" spans="1:8" ht="13" x14ac:dyDescent="0.15">
      <c r="A55" s="1" t="s">
        <v>91</v>
      </c>
      <c r="B55" s="37">
        <v>0</v>
      </c>
      <c r="C55" s="37">
        <v>1.2219959266799999E-2</v>
      </c>
      <c r="D55" s="37">
        <v>0.95112016293299995</v>
      </c>
      <c r="E55" s="37">
        <v>3.4623217922600001E-2</v>
      </c>
      <c r="F55" s="37">
        <v>2.0366598777999999E-3</v>
      </c>
      <c r="G55" s="38">
        <f t="shared" ref="G55:H55" si="27">I14</f>
        <v>9.8771287889054565E-2</v>
      </c>
      <c r="H55" s="38">
        <f t="shared" si="27"/>
        <v>0.13795907304512803</v>
      </c>
    </row>
    <row r="56" spans="1:8" ht="14" x14ac:dyDescent="0.15">
      <c r="A56" s="1" t="s">
        <v>91</v>
      </c>
      <c r="B56" s="37">
        <v>0</v>
      </c>
      <c r="C56" s="37">
        <v>1.2121212121200001E-2</v>
      </c>
      <c r="D56" s="37">
        <v>0.957575757576</v>
      </c>
      <c r="E56" s="37">
        <v>2.8282828282800002E-2</v>
      </c>
      <c r="F56" s="37">
        <v>2.0202020202000001E-3</v>
      </c>
      <c r="G56" s="39">
        <f t="shared" ref="G56:H56" si="28">I14</f>
        <v>9.8771287889054565E-2</v>
      </c>
      <c r="H56" s="39">
        <f t="shared" si="28"/>
        <v>0.13795907304512803</v>
      </c>
    </row>
    <row r="57" spans="1:8" ht="14" x14ac:dyDescent="0.15">
      <c r="A57" s="1" t="s">
        <v>98</v>
      </c>
      <c r="B57" s="37">
        <v>0</v>
      </c>
      <c r="C57" s="37">
        <v>1.2084592145E-2</v>
      </c>
      <c r="D57" s="37">
        <v>0.97280966767400001</v>
      </c>
      <c r="E57" s="37">
        <v>1.51057401813E-2</v>
      </c>
      <c r="F57" s="37">
        <v>0</v>
      </c>
      <c r="G57" s="39">
        <f t="shared" ref="G57:H57" si="29">I15</f>
        <v>3.1666607730117695E-2</v>
      </c>
      <c r="H57" s="39">
        <f t="shared" si="29"/>
        <v>4.0135789808691841E-2</v>
      </c>
    </row>
    <row r="58" spans="1:8" ht="13" x14ac:dyDescent="0.15">
      <c r="A58" s="1" t="s">
        <v>98</v>
      </c>
      <c r="B58" s="37">
        <v>0</v>
      </c>
      <c r="C58" s="37">
        <v>1.3100436681199999E-2</v>
      </c>
      <c r="D58" s="37">
        <v>0.96069868995600005</v>
      </c>
      <c r="E58" s="37">
        <v>2.6200873362399998E-2</v>
      </c>
      <c r="F58" s="37">
        <v>0</v>
      </c>
      <c r="G58" s="37">
        <f t="shared" ref="G58:H58" si="30">I15</f>
        <v>3.1666607730117695E-2</v>
      </c>
      <c r="H58" s="37">
        <f t="shared" si="30"/>
        <v>4.0135789808691841E-2</v>
      </c>
    </row>
    <row r="59" spans="1:8" ht="13" x14ac:dyDescent="0.15">
      <c r="A59" s="1" t="s">
        <v>105</v>
      </c>
      <c r="B59" s="37">
        <v>0</v>
      </c>
      <c r="C59" s="37">
        <v>1.0563380281700001E-2</v>
      </c>
      <c r="D59" s="37">
        <v>0.95950704225399996</v>
      </c>
      <c r="E59" s="37">
        <v>2.9929577464799999E-2</v>
      </c>
      <c r="F59" s="37">
        <v>0</v>
      </c>
      <c r="G59" s="37">
        <f t="shared" ref="G59:H59" si="31">I16</f>
        <v>-1.3891391301214437E-2</v>
      </c>
      <c r="H59" s="37">
        <f t="shared" si="31"/>
        <v>-3.6737414867932666E-2</v>
      </c>
    </row>
    <row r="60" spans="1:8" ht="13" x14ac:dyDescent="0.15">
      <c r="A60" s="1" t="s">
        <v>105</v>
      </c>
      <c r="B60" s="37">
        <v>1.96078431373E-3</v>
      </c>
      <c r="C60" s="37">
        <v>1.5686274509800001E-2</v>
      </c>
      <c r="D60" s="37">
        <v>0.93921568627499996</v>
      </c>
      <c r="E60" s="37">
        <v>4.1176470588200002E-2</v>
      </c>
      <c r="F60" s="37">
        <v>1.96078431373E-3</v>
      </c>
      <c r="G60" s="37">
        <f t="shared" ref="G60:H60" si="32">I16</f>
        <v>-1.3891391301214437E-2</v>
      </c>
      <c r="H60" s="37">
        <f t="shared" si="32"/>
        <v>-3.6737414867932666E-2</v>
      </c>
    </row>
    <row r="61" spans="1:8" ht="13" x14ac:dyDescent="0.15">
      <c r="A61" s="1" t="s">
        <v>112</v>
      </c>
      <c r="B61" s="37">
        <v>0</v>
      </c>
      <c r="C61" s="37">
        <v>1.6806722689099999E-2</v>
      </c>
      <c r="D61" s="37">
        <v>0.949579831933</v>
      </c>
      <c r="E61" s="37">
        <v>2.9411764705900002E-2</v>
      </c>
      <c r="F61" s="37">
        <v>4.2016806722700003E-3</v>
      </c>
      <c r="G61" s="37">
        <f t="shared" ref="G61:H61" si="33">I17</f>
        <v>1.9426798640862723E-2</v>
      </c>
      <c r="H61" s="37">
        <f t="shared" si="33"/>
        <v>1.9075934406854855E-2</v>
      </c>
    </row>
    <row r="62" spans="1:8" ht="13" x14ac:dyDescent="0.15">
      <c r="A62" s="1" t="s">
        <v>112</v>
      </c>
      <c r="B62" s="37">
        <v>0</v>
      </c>
      <c r="C62" s="37">
        <v>6.8259385665499998E-3</v>
      </c>
      <c r="D62" s="37">
        <v>0.95563139931700003</v>
      </c>
      <c r="E62" s="37">
        <v>3.7542662115999999E-2</v>
      </c>
      <c r="F62" s="37">
        <v>0</v>
      </c>
      <c r="G62" s="37">
        <f t="shared" ref="G62:H62" si="34">I17</f>
        <v>1.9426798640862723E-2</v>
      </c>
      <c r="H62" s="37">
        <f t="shared" si="34"/>
        <v>1.9075934406854855E-2</v>
      </c>
    </row>
    <row r="63" spans="1:8" ht="13" x14ac:dyDescent="0.15">
      <c r="A63" s="1" t="s">
        <v>119</v>
      </c>
      <c r="B63" s="37">
        <v>0</v>
      </c>
      <c r="C63" s="37">
        <v>2.9126213592199999E-2</v>
      </c>
      <c r="D63" s="37">
        <v>0.94498381877000004</v>
      </c>
      <c r="E63" s="37">
        <v>2.5889967637500001E-2</v>
      </c>
      <c r="F63" s="37">
        <v>0</v>
      </c>
      <c r="G63" s="37">
        <f t="shared" ref="G63:H63" si="35">I18</f>
        <v>5.2383046246198316E-3</v>
      </c>
      <c r="H63" s="37">
        <f t="shared" si="35"/>
        <v>-2.5426807119506123E-2</v>
      </c>
    </row>
    <row r="64" spans="1:8" ht="13" x14ac:dyDescent="0.15">
      <c r="A64" s="1" t="s">
        <v>119</v>
      </c>
      <c r="B64" s="37">
        <v>0</v>
      </c>
      <c r="C64" s="37">
        <v>1.2448132780100001E-2</v>
      </c>
      <c r="D64" s="37">
        <v>0.96887966805000003</v>
      </c>
      <c r="E64" s="37">
        <v>1.86721991701E-2</v>
      </c>
      <c r="F64" s="37">
        <v>0</v>
      </c>
      <c r="G64" s="37">
        <f t="shared" ref="G64:H64" si="36">I18</f>
        <v>5.2383046246198316E-3</v>
      </c>
      <c r="H64" s="37">
        <f t="shared" si="36"/>
        <v>-2.5426807119506123E-2</v>
      </c>
    </row>
    <row r="65" spans="1:8" ht="13" x14ac:dyDescent="0.15">
      <c r="A65" s="1" t="s">
        <v>126</v>
      </c>
      <c r="B65" s="37">
        <v>0</v>
      </c>
      <c r="C65" s="37">
        <v>1.0676156583600001E-2</v>
      </c>
      <c r="D65" s="37">
        <v>0.959074733096</v>
      </c>
      <c r="E65" s="37">
        <v>3.0249110320300001E-2</v>
      </c>
      <c r="F65" s="37">
        <v>0</v>
      </c>
      <c r="G65" s="37">
        <f t="shared" ref="G65:H65" si="37">I19</f>
        <v>1.0191257903624976E-2</v>
      </c>
      <c r="H65" s="37">
        <f t="shared" si="37"/>
        <v>4.673447747712358E-2</v>
      </c>
    </row>
    <row r="66" spans="1:8" ht="13" x14ac:dyDescent="0.15">
      <c r="A66" s="1" t="s">
        <v>126</v>
      </c>
      <c r="B66" s="37">
        <v>0</v>
      </c>
      <c r="C66" s="37">
        <v>1.6304347826100001E-2</v>
      </c>
      <c r="D66" s="37">
        <v>0.94565217391300005</v>
      </c>
      <c r="E66" s="37">
        <v>3.2608695652200002E-2</v>
      </c>
      <c r="F66" s="37">
        <v>5.4347826087000001E-3</v>
      </c>
      <c r="G66" s="37">
        <f t="shared" ref="G66:H66" si="38">I19</f>
        <v>1.0191257903624976E-2</v>
      </c>
      <c r="H66" s="37">
        <f t="shared" si="38"/>
        <v>4.673447747712358E-2</v>
      </c>
    </row>
    <row r="67" spans="1:8" ht="13" x14ac:dyDescent="0.15">
      <c r="A67" s="1" t="s">
        <v>131</v>
      </c>
      <c r="B67" s="37">
        <v>0</v>
      </c>
      <c r="C67" s="37">
        <v>2.2988505747099999E-2</v>
      </c>
      <c r="D67" s="37">
        <v>0.95593869731799996</v>
      </c>
      <c r="E67" s="37">
        <v>1.9157088122599999E-2</v>
      </c>
      <c r="F67" s="37">
        <v>1.9157088122600001E-3</v>
      </c>
      <c r="G67" s="37">
        <f t="shared" ref="G67:H67" si="39">I20</f>
        <v>3.4922089825847762E-2</v>
      </c>
      <c r="H67" s="37">
        <f t="shared" si="39"/>
        <v>3.3015582034830411E-2</v>
      </c>
    </row>
    <row r="68" spans="1:8" ht="13" x14ac:dyDescent="0.15">
      <c r="A68" s="1" t="s">
        <v>131</v>
      </c>
      <c r="B68" s="37">
        <v>1.3698630136999999E-3</v>
      </c>
      <c r="C68" s="37">
        <v>2.1917808219199999E-2</v>
      </c>
      <c r="D68" s="37">
        <v>0.95342465753399996</v>
      </c>
      <c r="E68" s="37">
        <v>2.1917808219199999E-2</v>
      </c>
      <c r="F68" s="37">
        <v>1.3698630136999999E-3</v>
      </c>
      <c r="G68" s="37">
        <f t="shared" ref="G68:H68" si="40">I20</f>
        <v>3.4922089825847762E-2</v>
      </c>
      <c r="H68" s="37">
        <f t="shared" si="40"/>
        <v>3.3015582034830411E-2</v>
      </c>
    </row>
    <row r="69" spans="1:8" ht="13" x14ac:dyDescent="0.15">
      <c r="A69" s="1" t="s">
        <v>136</v>
      </c>
      <c r="B69" s="37">
        <v>0</v>
      </c>
      <c r="C69" s="37">
        <v>8.1632653061200003E-3</v>
      </c>
      <c r="D69" s="37">
        <v>0.96734693877599998</v>
      </c>
      <c r="E69" s="37">
        <v>2.0408163265300001E-2</v>
      </c>
      <c r="F69" s="37">
        <v>4.0816326530600001E-3</v>
      </c>
      <c r="G69" s="37">
        <f t="shared" ref="G69:H69" si="41">I21</f>
        <v>2.3099498248604134E-3</v>
      </c>
      <c r="H69" s="37">
        <f t="shared" si="41"/>
        <v>2.1016756603237977E-3</v>
      </c>
    </row>
    <row r="70" spans="1:8" ht="13" x14ac:dyDescent="0.15">
      <c r="A70" s="1" t="s">
        <v>136</v>
      </c>
      <c r="B70" s="37">
        <v>0</v>
      </c>
      <c r="C70" s="37">
        <v>1.60642570281E-2</v>
      </c>
      <c r="D70" s="37">
        <v>0.963855421687</v>
      </c>
      <c r="E70" s="37">
        <v>2.0080321285100001E-2</v>
      </c>
      <c r="F70" s="37">
        <v>0</v>
      </c>
      <c r="G70" s="37">
        <f t="shared" ref="G70:H70" si="42">I21</f>
        <v>2.3099498248604134E-3</v>
      </c>
      <c r="H70" s="37">
        <f t="shared" si="42"/>
        <v>2.1016756603237977E-3</v>
      </c>
    </row>
    <row r="71" spans="1:8" ht="13" x14ac:dyDescent="0.15">
      <c r="A71" s="1" t="s">
        <v>143</v>
      </c>
      <c r="B71" s="37">
        <v>0</v>
      </c>
      <c r="C71" s="37">
        <v>1.01781170483E-2</v>
      </c>
      <c r="D71" s="37">
        <v>0.94402035623400005</v>
      </c>
      <c r="E71" s="37">
        <v>3.8167938931300001E-2</v>
      </c>
      <c r="F71" s="37">
        <v>7.6335877862599997E-3</v>
      </c>
      <c r="G71" s="37">
        <f t="shared" ref="G71:H71" si="43">I22</f>
        <v>0.1161570444468311</v>
      </c>
      <c r="H71" s="37">
        <f t="shared" si="43"/>
        <v>7.7034014022921551E-2</v>
      </c>
    </row>
    <row r="72" spans="1:8" ht="13" x14ac:dyDescent="0.15">
      <c r="A72" s="1" t="s">
        <v>143</v>
      </c>
      <c r="B72" s="37">
        <v>0</v>
      </c>
      <c r="C72" s="37">
        <v>1.12201963534E-2</v>
      </c>
      <c r="D72" s="37">
        <v>0.94670406732099999</v>
      </c>
      <c r="E72" s="37">
        <v>3.9270687237000002E-2</v>
      </c>
      <c r="F72" s="37">
        <v>2.8050490883599999E-3</v>
      </c>
      <c r="G72" s="37">
        <f t="shared" ref="G72:H72" si="44">I22</f>
        <v>0.1161570444468311</v>
      </c>
      <c r="H72" s="37">
        <f t="shared" si="44"/>
        <v>7.7034014022921551E-2</v>
      </c>
    </row>
    <row r="73" spans="1:8" ht="13" x14ac:dyDescent="0.15">
      <c r="A73" s="1" t="s">
        <v>146</v>
      </c>
      <c r="B73" s="37">
        <v>0</v>
      </c>
      <c r="C73" s="37">
        <v>1.3698630137E-2</v>
      </c>
      <c r="D73" s="37">
        <v>0.94716242661399996</v>
      </c>
      <c r="E73" s="37">
        <v>3.9138943248500001E-2</v>
      </c>
      <c r="F73" s="37">
        <v>0</v>
      </c>
      <c r="G73" s="37">
        <f t="shared" ref="G73:H73" si="45">I23</f>
        <v>4.3218085106382982E-2</v>
      </c>
      <c r="H73" s="37">
        <f t="shared" si="45"/>
        <v>1.6821808510638268E-2</v>
      </c>
    </row>
    <row r="74" spans="1:8" ht="13" x14ac:dyDescent="0.15">
      <c r="A74" s="1" t="s">
        <v>146</v>
      </c>
      <c r="B74" s="37">
        <v>0</v>
      </c>
      <c r="C74" s="37">
        <v>5.5248618784500001E-3</v>
      </c>
      <c r="D74" s="37">
        <v>0.96961325966900003</v>
      </c>
      <c r="E74" s="37">
        <v>2.4861878452999999E-2</v>
      </c>
      <c r="F74" s="37">
        <v>0</v>
      </c>
      <c r="G74" s="37">
        <f t="shared" ref="G74:H74" si="46">I23</f>
        <v>4.3218085106382982E-2</v>
      </c>
      <c r="H74" s="37">
        <f t="shared" si="46"/>
        <v>1.6821808510638268E-2</v>
      </c>
    </row>
    <row r="75" spans="1:8" ht="13" x14ac:dyDescent="0.15">
      <c r="A75" s="1" t="s">
        <v>157</v>
      </c>
      <c r="B75" s="37">
        <v>0</v>
      </c>
      <c r="C75" s="37">
        <v>7.18132854578E-3</v>
      </c>
      <c r="D75" s="37">
        <v>0.97127468581700005</v>
      </c>
      <c r="E75" s="37">
        <v>1.7953321364500001E-2</v>
      </c>
      <c r="F75" s="37">
        <v>3.59066427289E-3</v>
      </c>
      <c r="G75" s="37">
        <f t="shared" ref="G75:H75" si="47">I24</f>
        <v>-4.3259477830176293E-2</v>
      </c>
      <c r="H75" s="37">
        <f t="shared" si="47"/>
        <v>-5.3178596833258693E-2</v>
      </c>
    </row>
    <row r="76" spans="1:8" ht="13" x14ac:dyDescent="0.15">
      <c r="A76" s="1" t="s">
        <v>157</v>
      </c>
      <c r="B76" s="37">
        <v>0</v>
      </c>
      <c r="C76" s="37">
        <v>9.72762645914E-3</v>
      </c>
      <c r="D76" s="37">
        <v>0.95914396887200004</v>
      </c>
      <c r="E76" s="37">
        <v>2.52918287938E-2</v>
      </c>
      <c r="F76" s="37">
        <v>5.83657587549E-3</v>
      </c>
      <c r="G76" s="37">
        <f t="shared" ref="G76:H76" si="48">I24</f>
        <v>-4.3259477830176293E-2</v>
      </c>
      <c r="H76" s="37">
        <f t="shared" si="48"/>
        <v>-5.3178596833258693E-2</v>
      </c>
    </row>
    <row r="77" spans="1:8" ht="13" x14ac:dyDescent="0.15">
      <c r="A77" s="1" t="s">
        <v>168</v>
      </c>
      <c r="B77" s="37">
        <v>0</v>
      </c>
      <c r="C77" s="37">
        <v>3.26797385621E-3</v>
      </c>
      <c r="D77" s="37">
        <v>0.94607843137299996</v>
      </c>
      <c r="E77" s="37">
        <v>4.4117647058800002E-2</v>
      </c>
      <c r="F77" s="37">
        <v>6.53594771242E-3</v>
      </c>
      <c r="G77" s="37">
        <f t="shared" ref="G77:H77" si="49">I25</f>
        <v>3.592926760601154E-2</v>
      </c>
      <c r="H77" s="37">
        <f t="shared" si="49"/>
        <v>3.0673941896475442E-2</v>
      </c>
    </row>
    <row r="78" spans="1:8" ht="13" x14ac:dyDescent="0.15">
      <c r="A78" s="1" t="s">
        <v>168</v>
      </c>
      <c r="B78" s="37">
        <v>0</v>
      </c>
      <c r="C78" s="37">
        <v>3.0911901081900001E-3</v>
      </c>
      <c r="D78" s="37">
        <v>0.95672333848500002</v>
      </c>
      <c r="E78" s="37">
        <v>3.8639876352400002E-2</v>
      </c>
      <c r="F78" s="37">
        <v>1.5455950541E-3</v>
      </c>
      <c r="G78" s="37">
        <f t="shared" ref="G78:H78" si="50">I25</f>
        <v>3.592926760601154E-2</v>
      </c>
      <c r="H78" s="37">
        <f t="shared" si="50"/>
        <v>3.0673941896475442E-2</v>
      </c>
    </row>
    <row r="79" spans="1:8" ht="13" x14ac:dyDescent="0.15">
      <c r="A79" s="1" t="s">
        <v>179</v>
      </c>
      <c r="B79" s="37">
        <v>0</v>
      </c>
      <c r="C79" s="37">
        <v>8.4889643463500006E-3</v>
      </c>
      <c r="D79" s="37">
        <v>0.95415959253000004</v>
      </c>
      <c r="E79" s="37">
        <v>3.2258064516099999E-2</v>
      </c>
      <c r="F79" s="37">
        <v>5.0933786078100002E-3</v>
      </c>
      <c r="G79" s="37">
        <f t="shared" ref="G79:H79" si="51">I26</f>
        <v>1.6345005343559437E-2</v>
      </c>
      <c r="H79" s="37">
        <f t="shared" si="51"/>
        <v>2.5146162066991652E-5</v>
      </c>
    </row>
    <row r="80" spans="1:8" ht="13" x14ac:dyDescent="0.15">
      <c r="A80" s="1" t="s">
        <v>179</v>
      </c>
      <c r="B80" s="37">
        <v>0</v>
      </c>
      <c r="C80" s="37">
        <v>3.0864197530900001E-3</v>
      </c>
      <c r="D80" s="37">
        <v>0.96141975308600003</v>
      </c>
      <c r="E80" s="37">
        <v>3.2407407407400002E-2</v>
      </c>
      <c r="F80" s="37">
        <v>3.0864197530900001E-3</v>
      </c>
      <c r="G80" s="37">
        <f t="shared" ref="G80:H80" si="52">I26</f>
        <v>1.6345005343559437E-2</v>
      </c>
      <c r="H80" s="37">
        <f t="shared" si="52"/>
        <v>2.5146162066991652E-5</v>
      </c>
    </row>
  </sheetData>
  <phoneticPr fontId="1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opLeftCell="A46" workbookViewId="0">
      <selection activeCell="K70" sqref="K70"/>
    </sheetView>
  </sheetViews>
  <sheetFormatPr baseColWidth="10" defaultColWidth="14.5" defaultRowHeight="15.75" customHeight="1" x14ac:dyDescent="0.15"/>
  <sheetData>
    <row r="1" spans="1:14" ht="15.75" customHeight="1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6" x14ac:dyDescent="0.2">
      <c r="A2" s="4">
        <v>40479</v>
      </c>
      <c r="B2" s="1" t="s">
        <v>15</v>
      </c>
      <c r="C2" s="10">
        <v>26.28</v>
      </c>
      <c r="D2" s="2">
        <v>27.15</v>
      </c>
      <c r="E2" s="2">
        <v>26.67</v>
      </c>
      <c r="F2" s="1">
        <v>0.62</v>
      </c>
      <c r="G2" s="1">
        <v>0.55000000000000004</v>
      </c>
      <c r="H2" s="5">
        <f t="shared" ref="H2:H26" si="0">(F2 - G2)/ABS(G2)</f>
        <v>0.12727272727272718</v>
      </c>
      <c r="I2" s="6">
        <f t="shared" ref="I2:I26" si="1">(D2 - C2)/C2</f>
        <v>3.3105022831050129E-2</v>
      </c>
      <c r="J2" s="7">
        <f t="shared" ref="J2:J26" si="2">(E2 - C2)/C2</f>
        <v>1.4840182648401848E-2</v>
      </c>
      <c r="K2" s="8" t="s">
        <v>294</v>
      </c>
      <c r="L2" s="8" t="s">
        <v>295</v>
      </c>
      <c r="M2" s="8" t="s">
        <v>296</v>
      </c>
      <c r="N2" s="8" t="s">
        <v>297</v>
      </c>
    </row>
    <row r="3" spans="1:14" ht="16" x14ac:dyDescent="0.2">
      <c r="A3" s="4">
        <v>40570</v>
      </c>
      <c r="B3" s="1" t="s">
        <v>18</v>
      </c>
      <c r="C3" s="10">
        <v>28.87</v>
      </c>
      <c r="D3" s="2">
        <v>28.9</v>
      </c>
      <c r="E3" s="2">
        <v>27.75</v>
      </c>
      <c r="F3" s="1">
        <v>0.77</v>
      </c>
      <c r="G3" s="1">
        <v>0.68</v>
      </c>
      <c r="H3" s="5">
        <f t="shared" si="0"/>
        <v>0.13235294117647053</v>
      </c>
      <c r="I3" s="6">
        <f t="shared" si="1"/>
        <v>1.0391409767924345E-3</v>
      </c>
      <c r="J3" s="7">
        <f t="shared" si="2"/>
        <v>-3.8794596466920711E-2</v>
      </c>
      <c r="K3" s="8" t="s">
        <v>298</v>
      </c>
      <c r="L3" s="8" t="s">
        <v>299</v>
      </c>
      <c r="M3" s="8" t="s">
        <v>300</v>
      </c>
      <c r="N3" s="8" t="s">
        <v>301</v>
      </c>
    </row>
    <row r="4" spans="1:14" ht="16" x14ac:dyDescent="0.2">
      <c r="A4" s="4">
        <v>40661</v>
      </c>
      <c r="B4" s="1" t="s">
        <v>21</v>
      </c>
      <c r="C4" s="10">
        <v>26.71</v>
      </c>
      <c r="D4" s="2">
        <v>26.55</v>
      </c>
      <c r="E4" s="2">
        <v>25.92</v>
      </c>
      <c r="F4" s="1">
        <v>0.61</v>
      </c>
      <c r="G4" s="1">
        <v>0.56000000000000005</v>
      </c>
      <c r="H4" s="5">
        <f t="shared" si="0"/>
        <v>8.9285714285714163E-2</v>
      </c>
      <c r="I4" s="6">
        <f t="shared" si="1"/>
        <v>-5.9902658180456805E-3</v>
      </c>
      <c r="J4" s="7">
        <f t="shared" si="2"/>
        <v>-2.9576937476600493E-2</v>
      </c>
      <c r="K4" s="8" t="s">
        <v>302</v>
      </c>
      <c r="L4" s="8" t="s">
        <v>303</v>
      </c>
      <c r="M4" s="8" t="s">
        <v>304</v>
      </c>
      <c r="N4" s="8" t="s">
        <v>305</v>
      </c>
    </row>
    <row r="5" spans="1:14" ht="16" x14ac:dyDescent="0.2">
      <c r="A5" s="4">
        <v>40745</v>
      </c>
      <c r="B5" s="1" t="s">
        <v>28</v>
      </c>
      <c r="C5" s="10">
        <v>27.1</v>
      </c>
      <c r="D5" s="2">
        <v>26.86</v>
      </c>
      <c r="E5" s="2">
        <v>27.53</v>
      </c>
      <c r="F5" s="1">
        <v>0.69</v>
      </c>
      <c r="G5" s="1">
        <v>0.57999999999999996</v>
      </c>
      <c r="H5" s="5">
        <f t="shared" si="0"/>
        <v>0.18965517241379309</v>
      </c>
      <c r="I5" s="6">
        <f t="shared" si="1"/>
        <v>-8.8560885608856815E-3</v>
      </c>
      <c r="J5" s="7">
        <f t="shared" si="2"/>
        <v>1.5867158671586706E-2</v>
      </c>
      <c r="K5" s="8" t="s">
        <v>306</v>
      </c>
      <c r="L5" s="8" t="s">
        <v>307</v>
      </c>
      <c r="M5" s="8" t="s">
        <v>308</v>
      </c>
      <c r="N5" s="8" t="s">
        <v>309</v>
      </c>
    </row>
    <row r="6" spans="1:14" ht="16" x14ac:dyDescent="0.2">
      <c r="A6" s="4">
        <v>40836</v>
      </c>
      <c r="B6" s="1" t="s">
        <v>35</v>
      </c>
      <c r="C6" s="10">
        <v>27.04</v>
      </c>
      <c r="D6" s="2">
        <v>27.15</v>
      </c>
      <c r="E6" s="2">
        <v>27.16</v>
      </c>
      <c r="F6" s="1">
        <v>0.68</v>
      </c>
      <c r="G6" s="1">
        <v>0.68</v>
      </c>
      <c r="H6" s="5">
        <f t="shared" si="0"/>
        <v>0</v>
      </c>
      <c r="I6" s="6">
        <f t="shared" si="1"/>
        <v>4.0680473372780857E-3</v>
      </c>
      <c r="J6" s="7">
        <f t="shared" si="2"/>
        <v>4.4378698224852436E-3</v>
      </c>
      <c r="K6" s="8" t="s">
        <v>314</v>
      </c>
      <c r="L6" s="8" t="s">
        <v>315</v>
      </c>
      <c r="M6" s="8" t="s">
        <v>308</v>
      </c>
      <c r="N6" s="8" t="s">
        <v>316</v>
      </c>
    </row>
    <row r="7" spans="1:14" ht="16" x14ac:dyDescent="0.2">
      <c r="A7" s="4">
        <v>40927</v>
      </c>
      <c r="B7" s="1" t="s">
        <v>42</v>
      </c>
      <c r="C7" s="10">
        <v>28.12</v>
      </c>
      <c r="D7" s="2">
        <v>28.82</v>
      </c>
      <c r="E7" s="2">
        <v>29.71</v>
      </c>
      <c r="F7" s="1">
        <v>0.78</v>
      </c>
      <c r="G7" s="1">
        <v>0.76</v>
      </c>
      <c r="H7" s="5">
        <f t="shared" si="0"/>
        <v>2.6315789473684233E-2</v>
      </c>
      <c r="I7" s="6">
        <f t="shared" si="1"/>
        <v>2.4893314366998553E-2</v>
      </c>
      <c r="J7" s="7">
        <f t="shared" si="2"/>
        <v>5.6543385490753904E-2</v>
      </c>
      <c r="K7" s="8" t="s">
        <v>317</v>
      </c>
      <c r="L7" s="8" t="s">
        <v>318</v>
      </c>
      <c r="M7" s="8" t="s">
        <v>320</v>
      </c>
      <c r="N7" s="8" t="s">
        <v>322</v>
      </c>
    </row>
    <row r="8" spans="1:14" ht="16" x14ac:dyDescent="0.2">
      <c r="A8" s="4">
        <v>41018</v>
      </c>
      <c r="B8" s="1" t="s">
        <v>49</v>
      </c>
      <c r="C8" s="10">
        <v>31.01</v>
      </c>
      <c r="D8" s="2">
        <v>32.15</v>
      </c>
      <c r="E8" s="2">
        <v>32.42</v>
      </c>
      <c r="F8" s="1">
        <v>0.6</v>
      </c>
      <c r="G8" s="1">
        <v>0.57999999999999996</v>
      </c>
      <c r="H8" s="5">
        <f t="shared" si="0"/>
        <v>3.4482758620689689E-2</v>
      </c>
      <c r="I8" s="6">
        <f t="shared" si="1"/>
        <v>3.6762334730731927E-2</v>
      </c>
      <c r="J8" s="7">
        <f t="shared" si="2"/>
        <v>4.5469203482747501E-2</v>
      </c>
      <c r="K8" s="8" t="s">
        <v>324</v>
      </c>
      <c r="L8" s="8" t="s">
        <v>325</v>
      </c>
      <c r="M8" s="8" t="s">
        <v>326</v>
      </c>
      <c r="N8" s="8" t="s">
        <v>327</v>
      </c>
    </row>
    <row r="9" spans="1:14" ht="16" x14ac:dyDescent="0.2">
      <c r="A9" s="4">
        <v>41109</v>
      </c>
      <c r="B9" s="1" t="s">
        <v>56</v>
      </c>
      <c r="C9" s="10">
        <v>30.67</v>
      </c>
      <c r="D9" s="2">
        <v>31</v>
      </c>
      <c r="E9" s="2">
        <v>30.12</v>
      </c>
      <c r="F9" s="1">
        <v>0.73</v>
      </c>
      <c r="G9" s="1">
        <v>0.62</v>
      </c>
      <c r="H9" s="5">
        <f t="shared" si="0"/>
        <v>0.17741935483870966</v>
      </c>
      <c r="I9" s="6">
        <f t="shared" si="1"/>
        <v>1.0759700032605096E-2</v>
      </c>
      <c r="J9" s="7">
        <f t="shared" si="2"/>
        <v>-1.7932833387675276E-2</v>
      </c>
      <c r="K9" s="8" t="s">
        <v>332</v>
      </c>
      <c r="L9" s="8" t="s">
        <v>333</v>
      </c>
      <c r="M9" s="8" t="s">
        <v>334</v>
      </c>
      <c r="N9" s="8" t="s">
        <v>335</v>
      </c>
    </row>
    <row r="10" spans="1:14" ht="16" x14ac:dyDescent="0.2">
      <c r="A10" s="4">
        <v>41200</v>
      </c>
      <c r="B10" s="1" t="s">
        <v>63</v>
      </c>
      <c r="C10" s="10">
        <v>29.5</v>
      </c>
      <c r="D10" s="2">
        <v>29.05</v>
      </c>
      <c r="E10" s="2">
        <v>28.64</v>
      </c>
      <c r="F10" s="1">
        <v>0.53</v>
      </c>
      <c r="G10" s="1">
        <v>0.56000000000000005</v>
      </c>
      <c r="H10" s="5">
        <f t="shared" si="0"/>
        <v>-5.3571428571428617E-2</v>
      </c>
      <c r="I10" s="6">
        <f t="shared" si="1"/>
        <v>-1.525423728813557E-2</v>
      </c>
      <c r="J10" s="7">
        <f t="shared" si="2"/>
        <v>-2.9152542372881337E-2</v>
      </c>
      <c r="K10" s="8" t="s">
        <v>340</v>
      </c>
      <c r="L10" s="8" t="s">
        <v>341</v>
      </c>
      <c r="M10" s="8" t="s">
        <v>342</v>
      </c>
      <c r="N10" s="8" t="s">
        <v>343</v>
      </c>
    </row>
    <row r="11" spans="1:14" ht="16" x14ac:dyDescent="0.2">
      <c r="A11" s="4">
        <v>41298</v>
      </c>
      <c r="B11" s="1" t="s">
        <v>70</v>
      </c>
      <c r="C11" s="10">
        <v>27.63</v>
      </c>
      <c r="D11" s="2">
        <v>27.58</v>
      </c>
      <c r="E11" s="2">
        <v>27.88</v>
      </c>
      <c r="F11" s="1">
        <v>0.76</v>
      </c>
      <c r="G11" s="1">
        <v>0.75</v>
      </c>
      <c r="H11" s="5">
        <f t="shared" si="0"/>
        <v>1.3333333333333345E-2</v>
      </c>
      <c r="I11" s="6">
        <f t="shared" si="1"/>
        <v>-1.8096272167933663E-3</v>
      </c>
      <c r="J11" s="7">
        <f t="shared" si="2"/>
        <v>9.0481360839667034E-3</v>
      </c>
      <c r="K11" s="8" t="s">
        <v>348</v>
      </c>
      <c r="L11" s="8" t="s">
        <v>349</v>
      </c>
      <c r="M11" s="8" t="s">
        <v>350</v>
      </c>
      <c r="N11" s="8" t="s">
        <v>351</v>
      </c>
    </row>
    <row r="12" spans="1:14" ht="16" x14ac:dyDescent="0.2">
      <c r="A12" s="4">
        <v>41382</v>
      </c>
      <c r="B12" s="1" t="s">
        <v>77</v>
      </c>
      <c r="C12" s="10">
        <v>28.79</v>
      </c>
      <c r="D12" s="2">
        <v>29.62</v>
      </c>
      <c r="E12" s="2">
        <v>29.77</v>
      </c>
      <c r="F12" s="1">
        <v>0.72</v>
      </c>
      <c r="G12" s="1">
        <v>0.68</v>
      </c>
      <c r="H12" s="5">
        <f t="shared" si="0"/>
        <v>5.8823529411764594E-2</v>
      </c>
      <c r="I12" s="6">
        <f t="shared" si="1"/>
        <v>2.8829454671761092E-2</v>
      </c>
      <c r="J12" s="7">
        <f t="shared" si="2"/>
        <v>3.4039597082320266E-2</v>
      </c>
      <c r="K12" s="8" t="s">
        <v>288</v>
      </c>
      <c r="L12" s="8" t="s">
        <v>353</v>
      </c>
      <c r="M12" s="8" t="s">
        <v>354</v>
      </c>
      <c r="N12" s="8" t="s">
        <v>357</v>
      </c>
    </row>
    <row r="13" spans="1:14" ht="16" x14ac:dyDescent="0.2">
      <c r="A13" s="4">
        <v>41473</v>
      </c>
      <c r="B13" s="1" t="s">
        <v>84</v>
      </c>
      <c r="C13" s="10">
        <v>35.44</v>
      </c>
      <c r="D13" s="2">
        <v>32.4</v>
      </c>
      <c r="E13" s="2">
        <v>31.4</v>
      </c>
      <c r="F13" s="1">
        <v>0.66</v>
      </c>
      <c r="G13" s="1">
        <v>0.75</v>
      </c>
      <c r="H13" s="5">
        <f t="shared" si="0"/>
        <v>-0.11999999999999995</v>
      </c>
      <c r="I13" s="6">
        <f t="shared" si="1"/>
        <v>-8.5778781038374705E-2</v>
      </c>
      <c r="J13" s="7">
        <f t="shared" si="2"/>
        <v>-0.11399548532731375</v>
      </c>
      <c r="K13" s="8" t="s">
        <v>359</v>
      </c>
      <c r="L13" s="8" t="s">
        <v>360</v>
      </c>
      <c r="M13" s="8" t="s">
        <v>361</v>
      </c>
      <c r="N13" s="8" t="s">
        <v>362</v>
      </c>
    </row>
    <row r="14" spans="1:14" ht="16" x14ac:dyDescent="0.2">
      <c r="A14" s="4">
        <v>41571</v>
      </c>
      <c r="B14" s="1" t="s">
        <v>91</v>
      </c>
      <c r="C14" s="10">
        <v>33.72</v>
      </c>
      <c r="D14" s="2">
        <v>35.880000000000003</v>
      </c>
      <c r="E14" s="2">
        <v>35.729999999999997</v>
      </c>
      <c r="F14" s="1">
        <v>0.62</v>
      </c>
      <c r="G14" s="1">
        <v>0.55000000000000004</v>
      </c>
      <c r="H14" s="5">
        <f t="shared" si="0"/>
        <v>0.12727272727272718</v>
      </c>
      <c r="I14" s="6">
        <f t="shared" si="1"/>
        <v>6.4056939501779472E-2</v>
      </c>
      <c r="J14" s="7">
        <f t="shared" si="2"/>
        <v>5.9608540925266844E-2</v>
      </c>
      <c r="K14" s="8" t="s">
        <v>367</v>
      </c>
      <c r="L14" s="8" t="s">
        <v>368</v>
      </c>
      <c r="M14" s="8" t="s">
        <v>369</v>
      </c>
      <c r="N14" s="8" t="s">
        <v>370</v>
      </c>
    </row>
    <row r="15" spans="1:14" ht="16" x14ac:dyDescent="0.2">
      <c r="A15" s="4">
        <v>41662</v>
      </c>
      <c r="B15" s="1" t="s">
        <v>98</v>
      </c>
      <c r="C15" s="10">
        <v>36.06</v>
      </c>
      <c r="D15" s="2">
        <v>37.450000000000003</v>
      </c>
      <c r="E15" s="2">
        <v>36.81</v>
      </c>
      <c r="F15" s="1">
        <v>0.76</v>
      </c>
      <c r="G15" s="1">
        <v>0.68</v>
      </c>
      <c r="H15" s="5">
        <f t="shared" si="0"/>
        <v>0.11764705882352934</v>
      </c>
      <c r="I15" s="6">
        <f t="shared" si="1"/>
        <v>3.8546866333887979E-2</v>
      </c>
      <c r="J15" s="7">
        <f t="shared" si="2"/>
        <v>2.0798668885191347E-2</v>
      </c>
      <c r="K15" s="8" t="s">
        <v>375</v>
      </c>
      <c r="L15" s="8" t="s">
        <v>376</v>
      </c>
      <c r="M15" s="8" t="s">
        <v>377</v>
      </c>
      <c r="N15" s="8" t="s">
        <v>378</v>
      </c>
    </row>
    <row r="16" spans="1:14" ht="16" x14ac:dyDescent="0.2">
      <c r="A16" s="4">
        <v>41753</v>
      </c>
      <c r="B16" s="1" t="s">
        <v>105</v>
      </c>
      <c r="C16" s="10">
        <v>39.86</v>
      </c>
      <c r="D16" s="2">
        <v>40.29</v>
      </c>
      <c r="E16" s="2">
        <v>39.909999999999997</v>
      </c>
      <c r="F16" s="1">
        <v>0.68</v>
      </c>
      <c r="G16" s="1">
        <v>0.63</v>
      </c>
      <c r="H16" s="5">
        <f t="shared" si="0"/>
        <v>7.936507936507943E-2</v>
      </c>
      <c r="I16" s="6">
        <f t="shared" si="1"/>
        <v>1.0787757150025081E-2</v>
      </c>
      <c r="J16" s="7">
        <f t="shared" si="2"/>
        <v>1.2543903662819156E-3</v>
      </c>
      <c r="K16" s="8" t="s">
        <v>383</v>
      </c>
      <c r="L16" s="8" t="s">
        <v>384</v>
      </c>
      <c r="M16" s="8" t="s">
        <v>385</v>
      </c>
      <c r="N16" s="8" t="s">
        <v>386</v>
      </c>
    </row>
    <row r="17" spans="1:14" ht="16" x14ac:dyDescent="0.2">
      <c r="A17" s="4">
        <v>41842</v>
      </c>
      <c r="B17" s="1" t="s">
        <v>112</v>
      </c>
      <c r="C17" s="10">
        <v>44.83</v>
      </c>
      <c r="D17" s="2">
        <v>45.45</v>
      </c>
      <c r="E17" s="2">
        <v>44.87</v>
      </c>
      <c r="F17" s="1">
        <v>0.52</v>
      </c>
      <c r="G17" s="1">
        <v>0.61</v>
      </c>
      <c r="H17" s="5">
        <f t="shared" si="0"/>
        <v>-0.14754098360655732</v>
      </c>
      <c r="I17" s="6">
        <f t="shared" si="1"/>
        <v>1.383002453714041E-2</v>
      </c>
      <c r="J17" s="7">
        <f t="shared" si="2"/>
        <v>8.9225964755742019E-4</v>
      </c>
      <c r="K17" s="8" t="s">
        <v>387</v>
      </c>
      <c r="L17" s="8" t="s">
        <v>388</v>
      </c>
      <c r="M17" s="8" t="s">
        <v>389</v>
      </c>
      <c r="N17" s="8" t="s">
        <v>390</v>
      </c>
    </row>
    <row r="18" spans="1:14" ht="16" x14ac:dyDescent="0.2">
      <c r="A18" s="4">
        <v>41935</v>
      </c>
      <c r="B18" s="1" t="s">
        <v>119</v>
      </c>
      <c r="C18" s="10">
        <v>45.02</v>
      </c>
      <c r="D18" s="2">
        <v>46.83</v>
      </c>
      <c r="E18" s="2">
        <v>46.13</v>
      </c>
      <c r="F18" s="1">
        <v>0.65</v>
      </c>
      <c r="G18" s="1">
        <v>0.55000000000000004</v>
      </c>
      <c r="H18" s="5">
        <f t="shared" si="0"/>
        <v>0.18181818181818177</v>
      </c>
      <c r="I18" s="6">
        <f t="shared" si="1"/>
        <v>4.0204353620612948E-2</v>
      </c>
      <c r="J18" s="7">
        <f t="shared" si="2"/>
        <v>2.4655708573967112E-2</v>
      </c>
      <c r="K18" s="8" t="s">
        <v>395</v>
      </c>
      <c r="L18" s="8" t="s">
        <v>396</v>
      </c>
      <c r="M18" s="8" t="s">
        <v>397</v>
      </c>
      <c r="N18" s="8" t="s">
        <v>398</v>
      </c>
    </row>
    <row r="19" spans="1:14" ht="16" x14ac:dyDescent="0.2">
      <c r="A19" s="4">
        <v>42030</v>
      </c>
      <c r="B19" s="1" t="s">
        <v>126</v>
      </c>
      <c r="C19" s="10">
        <v>47.01</v>
      </c>
      <c r="D19" s="2">
        <v>42.95</v>
      </c>
      <c r="E19" s="2">
        <v>42.66</v>
      </c>
      <c r="F19" s="1">
        <v>0.71</v>
      </c>
      <c r="G19" s="1">
        <v>0.71</v>
      </c>
      <c r="H19" s="5">
        <f t="shared" si="0"/>
        <v>0</v>
      </c>
      <c r="I19" s="6">
        <f t="shared" si="1"/>
        <v>-8.6364603275898649E-2</v>
      </c>
      <c r="J19" s="7">
        <f t="shared" si="2"/>
        <v>-9.2533503509891549E-2</v>
      </c>
      <c r="K19" s="8" t="s">
        <v>403</v>
      </c>
      <c r="L19" s="8" t="s">
        <v>404</v>
      </c>
      <c r="M19" s="8" t="s">
        <v>405</v>
      </c>
      <c r="N19" s="8" t="s">
        <v>406</v>
      </c>
    </row>
    <row r="20" spans="1:14" ht="16" x14ac:dyDescent="0.2">
      <c r="A20" s="4">
        <v>42117</v>
      </c>
      <c r="B20" s="1" t="s">
        <v>131</v>
      </c>
      <c r="C20" s="10">
        <v>43.34</v>
      </c>
      <c r="D20" s="2">
        <v>45.66</v>
      </c>
      <c r="E20" s="2">
        <v>47.87</v>
      </c>
      <c r="F20" s="1">
        <v>0.62</v>
      </c>
      <c r="G20" s="1">
        <v>0.51</v>
      </c>
      <c r="H20" s="5">
        <f t="shared" si="0"/>
        <v>0.2156862745098039</v>
      </c>
      <c r="I20" s="6">
        <f t="shared" si="1"/>
        <v>5.3530226119058444E-2</v>
      </c>
      <c r="J20" s="7">
        <f t="shared" si="2"/>
        <v>0.10452238117212721</v>
      </c>
      <c r="K20" s="8" t="s">
        <v>411</v>
      </c>
      <c r="L20" s="8" t="s">
        <v>412</v>
      </c>
      <c r="M20" s="8" t="s">
        <v>413</v>
      </c>
      <c r="N20" s="8" t="s">
        <v>414</v>
      </c>
    </row>
    <row r="21" spans="1:14" ht="16" x14ac:dyDescent="0.2">
      <c r="A21" s="4">
        <v>42206</v>
      </c>
      <c r="B21" s="1" t="s">
        <v>136</v>
      </c>
      <c r="C21" s="10">
        <v>47.28</v>
      </c>
      <c r="D21" s="2">
        <v>45.44</v>
      </c>
      <c r="E21" s="2">
        <v>45.54</v>
      </c>
      <c r="F21" s="1">
        <v>0.62</v>
      </c>
      <c r="G21" s="1">
        <v>0.56000000000000005</v>
      </c>
      <c r="H21" s="5">
        <f t="shared" si="0"/>
        <v>0.10714285714285703</v>
      </c>
      <c r="I21" s="6">
        <f t="shared" si="1"/>
        <v>-3.8917089678511069E-2</v>
      </c>
      <c r="J21" s="7">
        <f t="shared" si="2"/>
        <v>-3.6802030456852833E-2</v>
      </c>
      <c r="K21" s="8" t="s">
        <v>415</v>
      </c>
      <c r="L21" s="8" t="s">
        <v>416</v>
      </c>
      <c r="M21" s="8" t="s">
        <v>417</v>
      </c>
      <c r="N21" s="8" t="s">
        <v>418</v>
      </c>
    </row>
    <row r="22" spans="1:14" ht="16" x14ac:dyDescent="0.2">
      <c r="A22" s="4">
        <v>42299</v>
      </c>
      <c r="B22" s="1" t="s">
        <v>143</v>
      </c>
      <c r="C22" s="10">
        <v>48.03</v>
      </c>
      <c r="D22" s="2">
        <v>52.3</v>
      </c>
      <c r="E22" s="2">
        <v>52.87</v>
      </c>
      <c r="F22" s="1">
        <v>0.56999999999999995</v>
      </c>
      <c r="G22" s="1">
        <v>0.59</v>
      </c>
      <c r="H22" s="5">
        <f t="shared" si="0"/>
        <v>-3.3898305084745797E-2</v>
      </c>
      <c r="I22" s="6">
        <f t="shared" si="1"/>
        <v>8.8902769102644094E-2</v>
      </c>
      <c r="J22" s="7">
        <f t="shared" si="2"/>
        <v>0.10077035186341862</v>
      </c>
      <c r="K22" s="8" t="s">
        <v>423</v>
      </c>
      <c r="L22" s="8" t="s">
        <v>424</v>
      </c>
      <c r="M22" s="8" t="s">
        <v>425</v>
      </c>
      <c r="N22" s="8" t="s">
        <v>426</v>
      </c>
    </row>
    <row r="23" spans="1:14" ht="16" x14ac:dyDescent="0.2">
      <c r="A23" s="4">
        <v>42397</v>
      </c>
      <c r="B23" s="1" t="s">
        <v>146</v>
      </c>
      <c r="C23" s="10">
        <v>52.06</v>
      </c>
      <c r="D23" s="2">
        <v>54.73</v>
      </c>
      <c r="E23" s="2">
        <v>55.09</v>
      </c>
      <c r="F23" s="1">
        <v>0.78</v>
      </c>
      <c r="G23" s="1">
        <v>0.71</v>
      </c>
      <c r="H23" s="5">
        <f t="shared" si="0"/>
        <v>9.8591549295774739E-2</v>
      </c>
      <c r="I23" s="6">
        <f t="shared" si="1"/>
        <v>5.1286976565501241E-2</v>
      </c>
      <c r="J23" s="7">
        <f t="shared" si="2"/>
        <v>5.8202074529389185E-2</v>
      </c>
      <c r="K23" s="8" t="s">
        <v>431</v>
      </c>
      <c r="L23" s="8" t="s">
        <v>432</v>
      </c>
      <c r="M23" s="8" t="s">
        <v>433</v>
      </c>
      <c r="N23" s="8" t="s">
        <v>434</v>
      </c>
    </row>
    <row r="24" spans="1:14" ht="16" x14ac:dyDescent="0.2">
      <c r="A24" s="4">
        <v>42481</v>
      </c>
      <c r="B24" s="1" t="s">
        <v>157</v>
      </c>
      <c r="C24" s="10">
        <v>55.78</v>
      </c>
      <c r="D24" s="2">
        <v>51.91</v>
      </c>
      <c r="E24" s="2">
        <v>51.78</v>
      </c>
      <c r="F24" s="1">
        <v>0.62</v>
      </c>
      <c r="G24" s="1">
        <v>0.64</v>
      </c>
      <c r="H24" s="5">
        <f t="shared" si="0"/>
        <v>-3.1250000000000028E-2</v>
      </c>
      <c r="I24" s="6">
        <f t="shared" si="1"/>
        <v>-6.9379705987809334E-2</v>
      </c>
      <c r="J24" s="7">
        <f t="shared" si="2"/>
        <v>-7.1710290426676232E-2</v>
      </c>
      <c r="K24" s="8" t="s">
        <v>439</v>
      </c>
      <c r="L24" s="8" t="s">
        <v>440</v>
      </c>
      <c r="M24" s="8" t="s">
        <v>441</v>
      </c>
      <c r="N24" s="8" t="s">
        <v>442</v>
      </c>
    </row>
    <row r="25" spans="1:14" ht="16" x14ac:dyDescent="0.2">
      <c r="A25" s="4">
        <v>42570</v>
      </c>
      <c r="B25" s="1" t="s">
        <v>168</v>
      </c>
      <c r="C25" s="10">
        <v>53.09</v>
      </c>
      <c r="D25" s="2">
        <v>56.15</v>
      </c>
      <c r="E25" s="2">
        <v>55.91</v>
      </c>
      <c r="F25" s="1">
        <v>0.69</v>
      </c>
      <c r="G25" s="1">
        <v>0.57999999999999996</v>
      </c>
      <c r="H25" s="5">
        <f t="shared" si="0"/>
        <v>0.18965517241379309</v>
      </c>
      <c r="I25" s="6">
        <f t="shared" si="1"/>
        <v>5.7637973252966566E-2</v>
      </c>
      <c r="J25" s="7">
        <f t="shared" si="2"/>
        <v>5.3117347899792673E-2</v>
      </c>
      <c r="K25" s="8" t="s">
        <v>447</v>
      </c>
      <c r="L25" s="8" t="s">
        <v>448</v>
      </c>
      <c r="M25" s="8" t="s">
        <v>449</v>
      </c>
      <c r="N25" s="8" t="s">
        <v>450</v>
      </c>
    </row>
    <row r="26" spans="1:14" ht="16" x14ac:dyDescent="0.2">
      <c r="A26" s="4">
        <v>42663</v>
      </c>
      <c r="B26" s="1" t="s">
        <v>179</v>
      </c>
      <c r="C26" s="10">
        <v>57.25</v>
      </c>
      <c r="D26" s="2">
        <v>60.28</v>
      </c>
      <c r="E26" s="2">
        <v>59.66</v>
      </c>
      <c r="F26" s="1">
        <v>0.76</v>
      </c>
      <c r="G26" s="1">
        <v>0.68</v>
      </c>
      <c r="H26" s="5">
        <f t="shared" si="0"/>
        <v>0.11764705882352934</v>
      </c>
      <c r="I26" s="6">
        <f t="shared" si="1"/>
        <v>5.2925764192139756E-2</v>
      </c>
      <c r="J26" s="7">
        <f t="shared" si="2"/>
        <v>4.2096069868995577E-2</v>
      </c>
      <c r="K26" s="8" t="s">
        <v>451</v>
      </c>
      <c r="L26" s="8" t="s">
        <v>452</v>
      </c>
      <c r="M26" s="8" t="s">
        <v>453</v>
      </c>
      <c r="N26" s="8" t="s">
        <v>454</v>
      </c>
    </row>
    <row r="29" spans="1:14" ht="15.75" customHeight="1" x14ac:dyDescent="0.15">
      <c r="B29" s="14" t="s">
        <v>211</v>
      </c>
    </row>
    <row r="30" spans="1:14" ht="15.75" customHeight="1" x14ac:dyDescent="0.15">
      <c r="B30" s="14">
        <v>0</v>
      </c>
      <c r="C30" s="14">
        <v>1</v>
      </c>
      <c r="D30" s="14">
        <v>2</v>
      </c>
      <c r="E30" s="14">
        <v>3</v>
      </c>
      <c r="F30" s="14">
        <v>4</v>
      </c>
      <c r="G30" s="14" t="s">
        <v>8</v>
      </c>
      <c r="H30" s="14" t="s">
        <v>9</v>
      </c>
    </row>
    <row r="31" spans="1:14" ht="15.75" customHeight="1" x14ac:dyDescent="0.15">
      <c r="A31" s="1" t="s">
        <v>15</v>
      </c>
      <c r="B31" s="14"/>
      <c r="C31" s="14"/>
      <c r="D31" s="14"/>
      <c r="E31" s="14"/>
      <c r="F31" s="14"/>
      <c r="G31" s="15">
        <f t="shared" ref="G31:H31" si="3">I2</f>
        <v>3.3105022831050129E-2</v>
      </c>
      <c r="H31" s="16">
        <f t="shared" si="3"/>
        <v>1.4840182648401848E-2</v>
      </c>
    </row>
    <row r="32" spans="1:14" ht="15.75" customHeight="1" x14ac:dyDescent="0.15">
      <c r="A32" s="1" t="s">
        <v>15</v>
      </c>
      <c r="B32" s="14"/>
      <c r="C32" s="20"/>
      <c r="D32" s="20"/>
      <c r="E32" s="20"/>
      <c r="F32" s="14"/>
      <c r="G32" s="16">
        <f t="shared" ref="G32:H32" si="4">I2</f>
        <v>3.3105022831050129E-2</v>
      </c>
      <c r="H32" s="16">
        <f t="shared" si="4"/>
        <v>1.4840182648401848E-2</v>
      </c>
    </row>
    <row r="33" spans="1:8" ht="15.75" customHeight="1" x14ac:dyDescent="0.15">
      <c r="A33" s="1" t="s">
        <v>18</v>
      </c>
      <c r="B33" s="14"/>
      <c r="C33" s="20"/>
      <c r="D33" s="20"/>
      <c r="E33" s="20"/>
      <c r="F33" s="14"/>
      <c r="G33" s="24">
        <f t="shared" ref="G33:H33" si="5">I3</f>
        <v>1.0391409767924345E-3</v>
      </c>
      <c r="H33" s="24">
        <f t="shared" si="5"/>
        <v>-3.8794596466920711E-2</v>
      </c>
    </row>
    <row r="34" spans="1:8" ht="15.75" customHeight="1" x14ac:dyDescent="0.15">
      <c r="A34" s="1" t="s">
        <v>18</v>
      </c>
      <c r="B34" s="14"/>
      <c r="C34" s="20"/>
      <c r="D34" s="20"/>
      <c r="E34" s="20"/>
      <c r="F34" s="14"/>
      <c r="G34" s="24">
        <f t="shared" ref="G34:H34" si="6">I3</f>
        <v>1.0391409767924345E-3</v>
      </c>
      <c r="H34" s="24">
        <f t="shared" si="6"/>
        <v>-3.8794596466920711E-2</v>
      </c>
    </row>
    <row r="35" spans="1:8" ht="15.75" customHeight="1" x14ac:dyDescent="0.15">
      <c r="A35" s="1" t="s">
        <v>21</v>
      </c>
      <c r="B35" s="14"/>
      <c r="C35" s="20"/>
      <c r="D35" s="20"/>
      <c r="E35" s="20"/>
      <c r="F35" s="14"/>
      <c r="G35" s="16">
        <f t="shared" ref="G35:H35" si="7">I4</f>
        <v>-5.9902658180456805E-3</v>
      </c>
      <c r="H35" s="16">
        <f t="shared" si="7"/>
        <v>-2.9576937476600493E-2</v>
      </c>
    </row>
    <row r="36" spans="1:8" ht="15.75" customHeight="1" x14ac:dyDescent="0.15">
      <c r="A36" s="1" t="s">
        <v>21</v>
      </c>
      <c r="B36" s="20"/>
      <c r="C36" s="20"/>
      <c r="D36" s="20"/>
      <c r="E36" s="20"/>
      <c r="F36" s="14"/>
      <c r="G36" s="16">
        <f t="shared" ref="G36:H36" si="8">I4</f>
        <v>-5.9902658180456805E-3</v>
      </c>
      <c r="H36" s="16">
        <f t="shared" si="8"/>
        <v>-2.9576937476600493E-2</v>
      </c>
    </row>
    <row r="37" spans="1:8" ht="15.75" customHeight="1" x14ac:dyDescent="0.15">
      <c r="A37" s="1" t="s">
        <v>28</v>
      </c>
      <c r="B37" s="20"/>
      <c r="C37" s="20"/>
      <c r="D37" s="20"/>
      <c r="E37" s="20"/>
      <c r="F37" s="14"/>
      <c r="G37" s="16">
        <f t="shared" ref="G37:H37" si="9">I5</f>
        <v>-8.8560885608856815E-3</v>
      </c>
      <c r="H37" s="16">
        <f t="shared" si="9"/>
        <v>1.5867158671586706E-2</v>
      </c>
    </row>
    <row r="38" spans="1:8" ht="15.75" customHeight="1" x14ac:dyDescent="0.15">
      <c r="A38" s="1" t="s">
        <v>28</v>
      </c>
      <c r="B38" s="20"/>
      <c r="C38" s="20"/>
      <c r="D38" s="20"/>
      <c r="E38" s="20"/>
      <c r="F38" s="14"/>
      <c r="G38" s="16">
        <f t="shared" ref="G38:H38" si="10">I5</f>
        <v>-8.8560885608856815E-3</v>
      </c>
      <c r="H38" s="16">
        <f t="shared" si="10"/>
        <v>1.5867158671586706E-2</v>
      </c>
    </row>
    <row r="39" spans="1:8" ht="15.75" customHeight="1" x14ac:dyDescent="0.15">
      <c r="A39" s="1" t="s">
        <v>35</v>
      </c>
      <c r="B39" s="20"/>
      <c r="C39" s="20"/>
      <c r="D39" s="20"/>
      <c r="E39" s="20"/>
      <c r="F39" s="14"/>
      <c r="G39" s="16">
        <f t="shared" ref="G39:H39" si="11">I6</f>
        <v>4.0680473372780857E-3</v>
      </c>
      <c r="H39" s="16">
        <f t="shared" si="11"/>
        <v>4.4378698224852436E-3</v>
      </c>
    </row>
    <row r="40" spans="1:8" ht="15.75" customHeight="1" x14ac:dyDescent="0.15">
      <c r="A40" s="1" t="s">
        <v>35</v>
      </c>
      <c r="B40" s="20"/>
      <c r="C40" s="20"/>
      <c r="D40" s="20"/>
      <c r="E40" s="20"/>
      <c r="F40" s="14"/>
      <c r="G40" s="16">
        <f t="shared" ref="G40:H40" si="12">I6</f>
        <v>4.0680473372780857E-3</v>
      </c>
      <c r="H40" s="16">
        <f t="shared" si="12"/>
        <v>4.4378698224852436E-3</v>
      </c>
    </row>
    <row r="41" spans="1:8" ht="13" x14ac:dyDescent="0.15">
      <c r="A41" s="1" t="s">
        <v>42</v>
      </c>
      <c r="B41" s="20"/>
      <c r="C41" s="20"/>
      <c r="D41" s="20"/>
      <c r="E41" s="20"/>
      <c r="F41" s="14"/>
      <c r="G41" s="16">
        <f t="shared" ref="G41:H41" si="13">I7</f>
        <v>2.4893314366998553E-2</v>
      </c>
      <c r="H41" s="16">
        <f t="shared" si="13"/>
        <v>5.6543385490753904E-2</v>
      </c>
    </row>
    <row r="42" spans="1:8" ht="13" x14ac:dyDescent="0.15">
      <c r="A42" s="1" t="s">
        <v>42</v>
      </c>
      <c r="B42" s="20"/>
      <c r="C42" s="20"/>
      <c r="D42" s="20"/>
      <c r="E42" s="20"/>
      <c r="F42" s="14"/>
      <c r="G42" s="16">
        <f t="shared" ref="G42:H42" si="14">I7</f>
        <v>2.4893314366998553E-2</v>
      </c>
      <c r="H42" s="16">
        <f t="shared" si="14"/>
        <v>5.6543385490753904E-2</v>
      </c>
    </row>
    <row r="43" spans="1:8" ht="13" x14ac:dyDescent="0.15">
      <c r="A43" s="1" t="s">
        <v>49</v>
      </c>
      <c r="B43" s="20"/>
      <c r="C43" s="20"/>
      <c r="D43" s="20"/>
      <c r="E43" s="20"/>
      <c r="F43" s="14"/>
      <c r="G43" s="16">
        <f t="shared" ref="G43:H43" si="15">I8</f>
        <v>3.6762334730731927E-2</v>
      </c>
      <c r="H43" s="16">
        <f t="shared" si="15"/>
        <v>4.5469203482747501E-2</v>
      </c>
    </row>
    <row r="44" spans="1:8" ht="13" x14ac:dyDescent="0.15">
      <c r="A44" s="1" t="s">
        <v>49</v>
      </c>
      <c r="B44" s="20"/>
      <c r="C44" s="20"/>
      <c r="D44" s="20"/>
      <c r="E44" s="20"/>
      <c r="F44" s="14"/>
      <c r="G44" s="16">
        <f t="shared" ref="G44:H44" si="16">I8</f>
        <v>3.6762334730731927E-2</v>
      </c>
      <c r="H44" s="16">
        <f t="shared" si="16"/>
        <v>4.5469203482747501E-2</v>
      </c>
    </row>
    <row r="45" spans="1:8" ht="13" x14ac:dyDescent="0.15">
      <c r="A45" s="1" t="s">
        <v>56</v>
      </c>
      <c r="B45" s="20"/>
      <c r="C45" s="20"/>
      <c r="D45" s="20"/>
      <c r="E45" s="20"/>
      <c r="F45" s="14"/>
      <c r="G45" s="16">
        <f t="shared" ref="G45:H45" si="17">I9</f>
        <v>1.0759700032605096E-2</v>
      </c>
      <c r="H45" s="16">
        <f t="shared" si="17"/>
        <v>-1.7932833387675276E-2</v>
      </c>
    </row>
    <row r="46" spans="1:8" ht="13" x14ac:dyDescent="0.15">
      <c r="A46" s="1" t="s">
        <v>56</v>
      </c>
      <c r="B46" s="20"/>
      <c r="C46" s="20"/>
      <c r="D46" s="20"/>
      <c r="E46" s="20"/>
      <c r="F46" s="14"/>
      <c r="G46" s="16">
        <f t="shared" ref="G46:H46" si="18">I9</f>
        <v>1.0759700032605096E-2</v>
      </c>
      <c r="H46" s="16">
        <f t="shared" si="18"/>
        <v>-1.7932833387675276E-2</v>
      </c>
    </row>
    <row r="47" spans="1:8" ht="13" x14ac:dyDescent="0.15">
      <c r="A47" s="1" t="s">
        <v>63</v>
      </c>
      <c r="B47" s="20"/>
      <c r="C47" s="20"/>
      <c r="D47" s="20"/>
      <c r="E47" s="20"/>
      <c r="F47" s="14"/>
      <c r="G47" s="16">
        <f t="shared" ref="G47:H47" si="19">I10</f>
        <v>-1.525423728813557E-2</v>
      </c>
      <c r="H47" s="16">
        <f t="shared" si="19"/>
        <v>-2.9152542372881337E-2</v>
      </c>
    </row>
    <row r="48" spans="1:8" ht="13" x14ac:dyDescent="0.15">
      <c r="A48" s="1" t="s">
        <v>63</v>
      </c>
      <c r="B48" s="20"/>
      <c r="C48" s="20"/>
      <c r="D48" s="20"/>
      <c r="E48" s="20"/>
      <c r="F48" s="14"/>
      <c r="G48" s="16">
        <f t="shared" ref="G48:H48" si="20">I10</f>
        <v>-1.525423728813557E-2</v>
      </c>
      <c r="H48" s="16">
        <f t="shared" si="20"/>
        <v>-2.9152542372881337E-2</v>
      </c>
    </row>
    <row r="49" spans="1:8" ht="13" x14ac:dyDescent="0.15">
      <c r="A49" s="1" t="s">
        <v>70</v>
      </c>
      <c r="B49" s="20"/>
      <c r="C49" s="20"/>
      <c r="D49" s="20"/>
      <c r="E49" s="20"/>
      <c r="F49" s="14"/>
      <c r="G49" s="16">
        <f t="shared" ref="G49:H49" si="21">I11</f>
        <v>-1.8096272167933663E-3</v>
      </c>
      <c r="H49" s="16">
        <f t="shared" si="21"/>
        <v>9.0481360839667034E-3</v>
      </c>
    </row>
    <row r="50" spans="1:8" ht="13" x14ac:dyDescent="0.15">
      <c r="A50" s="1" t="s">
        <v>70</v>
      </c>
      <c r="B50" s="20"/>
      <c r="C50" s="20"/>
      <c r="D50" s="20"/>
      <c r="E50" s="20"/>
      <c r="F50" s="14"/>
      <c r="G50" s="16">
        <f t="shared" ref="G50:H50" si="22">I11</f>
        <v>-1.8096272167933663E-3</v>
      </c>
      <c r="H50" s="16">
        <f t="shared" si="22"/>
        <v>9.0481360839667034E-3</v>
      </c>
    </row>
    <row r="51" spans="1:8" ht="13" x14ac:dyDescent="0.15">
      <c r="A51" s="1" t="s">
        <v>77</v>
      </c>
      <c r="B51" s="37">
        <v>0</v>
      </c>
      <c r="C51" s="37">
        <v>1.7045454545500001E-2</v>
      </c>
      <c r="D51" s="37">
        <v>0.94128787878800002</v>
      </c>
      <c r="E51" s="37">
        <v>3.7878787878800002E-2</v>
      </c>
      <c r="F51" s="37">
        <v>3.7878787878800001E-3</v>
      </c>
      <c r="G51" s="38">
        <f t="shared" ref="G51:H51" si="23">I12</f>
        <v>2.8829454671761092E-2</v>
      </c>
      <c r="H51" s="38">
        <f t="shared" si="23"/>
        <v>3.4039597082320266E-2</v>
      </c>
    </row>
    <row r="52" spans="1:8" ht="13" x14ac:dyDescent="0.15">
      <c r="A52" s="1" t="s">
        <v>77</v>
      </c>
      <c r="B52" s="37">
        <v>0</v>
      </c>
      <c r="C52" s="37">
        <v>2.9661016949200002E-2</v>
      </c>
      <c r="D52" s="37">
        <v>0.94915254237299995</v>
      </c>
      <c r="E52" s="37">
        <v>2.1186440678000001E-2</v>
      </c>
      <c r="F52" s="37">
        <v>0</v>
      </c>
      <c r="G52" s="38">
        <f t="shared" ref="G52:H52" si="24">I12</f>
        <v>2.8829454671761092E-2</v>
      </c>
      <c r="H52" s="38">
        <f t="shared" si="24"/>
        <v>3.4039597082320266E-2</v>
      </c>
    </row>
    <row r="53" spans="1:8" ht="13" x14ac:dyDescent="0.15">
      <c r="A53" s="1" t="s">
        <v>84</v>
      </c>
      <c r="B53" s="37">
        <v>0</v>
      </c>
      <c r="C53" s="37">
        <v>1.76730486009E-2</v>
      </c>
      <c r="D53" s="37">
        <v>0.94845360824699998</v>
      </c>
      <c r="E53" s="37">
        <v>2.9455081001499999E-2</v>
      </c>
      <c r="F53" s="37">
        <v>4.4182621502199997E-3</v>
      </c>
      <c r="G53" s="38">
        <f t="shared" ref="G53:H53" si="25">I13</f>
        <v>-8.5778781038374705E-2</v>
      </c>
      <c r="H53" s="38">
        <f t="shared" si="25"/>
        <v>-0.11399548532731375</v>
      </c>
    </row>
    <row r="54" spans="1:8" ht="14" x14ac:dyDescent="0.15">
      <c r="A54" s="1" t="s">
        <v>84</v>
      </c>
      <c r="B54" s="37">
        <v>0</v>
      </c>
      <c r="C54" s="37">
        <v>9.9833610648899992E-3</v>
      </c>
      <c r="D54" s="37">
        <v>0.97670549084900005</v>
      </c>
      <c r="E54" s="37">
        <v>1.33111480865E-2</v>
      </c>
      <c r="F54" s="37">
        <v>0</v>
      </c>
      <c r="G54" s="39">
        <f t="shared" ref="G54:H54" si="26">I13</f>
        <v>-8.5778781038374705E-2</v>
      </c>
      <c r="H54" s="39">
        <f t="shared" si="26"/>
        <v>-0.11399548532731375</v>
      </c>
    </row>
    <row r="55" spans="1:8" ht="13" x14ac:dyDescent="0.15">
      <c r="A55" s="1" t="s">
        <v>91</v>
      </c>
      <c r="B55" s="37">
        <v>0</v>
      </c>
      <c r="C55" s="37">
        <v>1.2684989429199999E-2</v>
      </c>
      <c r="D55" s="37">
        <v>0.94503171247399997</v>
      </c>
      <c r="E55" s="37">
        <v>4.0169133192400001E-2</v>
      </c>
      <c r="F55" s="37">
        <v>2.1141649048599998E-3</v>
      </c>
      <c r="G55" s="38">
        <f t="shared" ref="G55:H55" si="27">I14</f>
        <v>6.4056939501779472E-2</v>
      </c>
      <c r="H55" s="38">
        <f t="shared" si="27"/>
        <v>5.9608540925266844E-2</v>
      </c>
    </row>
    <row r="56" spans="1:8" ht="14" x14ac:dyDescent="0.15">
      <c r="A56" s="1" t="s">
        <v>91</v>
      </c>
      <c r="B56" s="37">
        <v>1.9723865877699998E-3</v>
      </c>
      <c r="C56" s="37">
        <v>1.1834319526600001E-2</v>
      </c>
      <c r="D56" s="37">
        <v>0.96055226824499995</v>
      </c>
      <c r="E56" s="37">
        <v>2.3668639053300002E-2</v>
      </c>
      <c r="F56" s="37">
        <v>1.9723865877699998E-3</v>
      </c>
      <c r="G56" s="39">
        <f t="shared" ref="G56:H56" si="28">I14</f>
        <v>6.4056939501779472E-2</v>
      </c>
      <c r="H56" s="39">
        <f t="shared" si="28"/>
        <v>5.9608540925266844E-2</v>
      </c>
    </row>
    <row r="57" spans="1:8" ht="14" x14ac:dyDescent="0.15">
      <c r="A57" s="1" t="s">
        <v>98</v>
      </c>
      <c r="B57" s="37">
        <v>0</v>
      </c>
      <c r="C57" s="37">
        <v>1.6548463356999998E-2</v>
      </c>
      <c r="D57" s="37">
        <v>0.93853427895999997</v>
      </c>
      <c r="E57" s="37">
        <v>4.2553191489399997E-2</v>
      </c>
      <c r="F57" s="37">
        <v>2.36406619385E-3</v>
      </c>
      <c r="G57" s="39">
        <f t="shared" ref="G57:H57" si="29">I15</f>
        <v>3.8546866333887979E-2</v>
      </c>
      <c r="H57" s="39">
        <f t="shared" si="29"/>
        <v>2.0798668885191347E-2</v>
      </c>
    </row>
    <row r="58" spans="1:8" ht="13" x14ac:dyDescent="0.15">
      <c r="A58" s="1" t="s">
        <v>98</v>
      </c>
      <c r="B58" s="37">
        <v>0</v>
      </c>
      <c r="C58" s="37">
        <v>0</v>
      </c>
      <c r="D58" s="37">
        <v>0.97698744769900003</v>
      </c>
      <c r="E58" s="37">
        <v>2.3012552301300001E-2</v>
      </c>
      <c r="F58" s="37">
        <v>0</v>
      </c>
      <c r="G58" s="37">
        <f t="shared" ref="G58:H58" si="30">I15</f>
        <v>3.8546866333887979E-2</v>
      </c>
      <c r="H58" s="37">
        <f t="shared" si="30"/>
        <v>2.0798668885191347E-2</v>
      </c>
    </row>
    <row r="59" spans="1:8" ht="13" x14ac:dyDescent="0.15">
      <c r="A59" s="1" t="s">
        <v>105</v>
      </c>
      <c r="B59" s="37">
        <v>0</v>
      </c>
      <c r="C59" s="37">
        <v>7.6045627376399999E-3</v>
      </c>
      <c r="D59" s="37">
        <v>0.97718631178699999</v>
      </c>
      <c r="E59" s="37">
        <v>1.5209125475299999E-2</v>
      </c>
      <c r="F59" s="37">
        <v>0</v>
      </c>
      <c r="G59" s="37">
        <f t="shared" ref="G59:H59" si="31">I16</f>
        <v>1.0787757150025081E-2</v>
      </c>
      <c r="H59" s="37">
        <f t="shared" si="31"/>
        <v>1.2543903662819156E-3</v>
      </c>
    </row>
    <row r="60" spans="1:8" ht="13" x14ac:dyDescent="0.15">
      <c r="A60" s="1" t="s">
        <v>105</v>
      </c>
      <c r="B60" s="37">
        <v>0</v>
      </c>
      <c r="C60" s="37">
        <v>1.1673151751E-2</v>
      </c>
      <c r="D60" s="37">
        <v>0.96303501945500003</v>
      </c>
      <c r="E60" s="37">
        <v>2.1400778210099999E-2</v>
      </c>
      <c r="F60" s="37">
        <v>3.8910505836600002E-3</v>
      </c>
      <c r="G60" s="37">
        <f t="shared" ref="G60:H60" si="32">I16</f>
        <v>1.0787757150025081E-2</v>
      </c>
      <c r="H60" s="37">
        <f t="shared" si="32"/>
        <v>1.2543903662819156E-3</v>
      </c>
    </row>
    <row r="61" spans="1:8" ht="13" x14ac:dyDescent="0.15">
      <c r="A61" s="1" t="s">
        <v>112</v>
      </c>
      <c r="B61" s="37">
        <v>0</v>
      </c>
      <c r="C61" s="37">
        <v>1.6778523489899999E-2</v>
      </c>
      <c r="D61" s="37">
        <v>0.95637583892599998</v>
      </c>
      <c r="E61" s="37">
        <v>2.51677852349E-2</v>
      </c>
      <c r="F61" s="37">
        <v>1.67785234899E-3</v>
      </c>
      <c r="G61" s="37">
        <f t="shared" ref="G61:H61" si="33">I17</f>
        <v>1.383002453714041E-2</v>
      </c>
      <c r="H61" s="37">
        <f t="shared" si="33"/>
        <v>8.9225964755742019E-4</v>
      </c>
    </row>
    <row r="62" spans="1:8" ht="13" x14ac:dyDescent="0.15">
      <c r="A62" s="1" t="s">
        <v>112</v>
      </c>
      <c r="B62" s="37">
        <v>0</v>
      </c>
      <c r="C62" s="37">
        <v>6.1619718309900004E-3</v>
      </c>
      <c r="D62" s="37">
        <v>0.96654929577500004</v>
      </c>
      <c r="E62" s="37">
        <v>2.7288732394399998E-2</v>
      </c>
      <c r="F62" s="37">
        <v>0</v>
      </c>
      <c r="G62" s="37">
        <f t="shared" ref="G62:H62" si="34">I17</f>
        <v>1.383002453714041E-2</v>
      </c>
      <c r="H62" s="37">
        <f t="shared" si="34"/>
        <v>8.9225964755742019E-4</v>
      </c>
    </row>
    <row r="63" spans="1:8" ht="13" x14ac:dyDescent="0.15">
      <c r="A63" s="1" t="s">
        <v>119</v>
      </c>
      <c r="B63" s="37">
        <v>0</v>
      </c>
      <c r="C63" s="37">
        <v>5.9055118110199999E-3</v>
      </c>
      <c r="D63" s="37">
        <v>0.96259842519700001</v>
      </c>
      <c r="E63" s="37">
        <v>3.1496062992099998E-2</v>
      </c>
      <c r="F63" s="37">
        <v>0</v>
      </c>
      <c r="G63" s="37">
        <f t="shared" ref="G63:H63" si="35">I18</f>
        <v>4.0204353620612948E-2</v>
      </c>
      <c r="H63" s="37">
        <f t="shared" si="35"/>
        <v>2.4655708573967112E-2</v>
      </c>
    </row>
    <row r="64" spans="1:8" ht="13" x14ac:dyDescent="0.15">
      <c r="A64" s="1" t="s">
        <v>119</v>
      </c>
      <c r="B64" s="37">
        <v>0</v>
      </c>
      <c r="C64" s="37">
        <v>2.0746887966800001E-3</v>
      </c>
      <c r="D64" s="37">
        <v>0.97302904564299997</v>
      </c>
      <c r="E64" s="37">
        <v>2.4896265560200002E-2</v>
      </c>
      <c r="F64" s="37">
        <v>0</v>
      </c>
      <c r="G64" s="37">
        <f t="shared" ref="G64:H64" si="36">I18</f>
        <v>4.0204353620612948E-2</v>
      </c>
      <c r="H64" s="37">
        <f t="shared" si="36"/>
        <v>2.4655708573967112E-2</v>
      </c>
    </row>
    <row r="65" spans="1:8" ht="13" x14ac:dyDescent="0.15">
      <c r="A65" s="1" t="s">
        <v>126</v>
      </c>
      <c r="B65" s="37">
        <v>0</v>
      </c>
      <c r="C65" s="37">
        <v>2.4E-2</v>
      </c>
      <c r="D65" s="37">
        <v>0.96399999999999997</v>
      </c>
      <c r="E65" s="37">
        <v>1.2E-2</v>
      </c>
      <c r="F65" s="37">
        <v>0</v>
      </c>
      <c r="G65" s="37">
        <f t="shared" ref="G65:H65" si="37">I19</f>
        <v>-8.6364603275898649E-2</v>
      </c>
      <c r="H65" s="37">
        <f t="shared" si="37"/>
        <v>-9.2533503509891549E-2</v>
      </c>
    </row>
    <row r="66" spans="1:8" ht="13" x14ac:dyDescent="0.15">
      <c r="A66" s="1" t="s">
        <v>126</v>
      </c>
      <c r="B66" s="37">
        <v>0</v>
      </c>
      <c r="C66" s="37">
        <v>9.3023255813999995E-3</v>
      </c>
      <c r="D66" s="37">
        <v>0.96434108527100004</v>
      </c>
      <c r="E66" s="37">
        <v>2.3255813953500001E-2</v>
      </c>
      <c r="F66" s="37">
        <v>3.1007751938E-3</v>
      </c>
      <c r="G66" s="37">
        <f t="shared" ref="G66:H66" si="38">I19</f>
        <v>-8.6364603275898649E-2</v>
      </c>
      <c r="H66" s="37">
        <f t="shared" si="38"/>
        <v>-9.2533503509891549E-2</v>
      </c>
    </row>
    <row r="67" spans="1:8" ht="13" x14ac:dyDescent="0.15">
      <c r="A67" s="1" t="s">
        <v>131</v>
      </c>
      <c r="B67" s="37">
        <v>1.4409221901999999E-3</v>
      </c>
      <c r="C67" s="37">
        <v>7.2046109510100001E-3</v>
      </c>
      <c r="D67" s="37">
        <v>0.95244956772300005</v>
      </c>
      <c r="E67" s="37">
        <v>3.6023054754999999E-2</v>
      </c>
      <c r="F67" s="37">
        <v>2.8818443803999999E-3</v>
      </c>
      <c r="G67" s="37">
        <f t="shared" ref="G67:H67" si="39">I20</f>
        <v>5.3530226119058444E-2</v>
      </c>
      <c r="H67" s="37">
        <f t="shared" si="39"/>
        <v>0.10452238117212721</v>
      </c>
    </row>
    <row r="68" spans="1:8" ht="13" x14ac:dyDescent="0.15">
      <c r="A68" s="1" t="s">
        <v>136</v>
      </c>
      <c r="B68" s="37">
        <v>0</v>
      </c>
      <c r="C68" s="37">
        <v>8.2644628099199993E-3</v>
      </c>
      <c r="D68" s="37">
        <v>0.96280991735499999</v>
      </c>
      <c r="E68" s="37">
        <v>2.89256198347E-2</v>
      </c>
      <c r="F68" s="37">
        <v>0</v>
      </c>
      <c r="G68" s="37">
        <f t="shared" ref="G68:H68" si="40">I21</f>
        <v>-3.8917089678511069E-2</v>
      </c>
      <c r="H68" s="37">
        <f t="shared" si="40"/>
        <v>-3.6802030456852833E-2</v>
      </c>
    </row>
    <row r="69" spans="1:8" ht="13" x14ac:dyDescent="0.15">
      <c r="A69" s="1" t="s">
        <v>136</v>
      </c>
      <c r="B69" s="37">
        <v>0</v>
      </c>
      <c r="C69" s="37">
        <v>0</v>
      </c>
      <c r="D69" s="37">
        <v>0.95402298850599998</v>
      </c>
      <c r="E69" s="37">
        <v>4.3678160919499998E-2</v>
      </c>
      <c r="F69" s="37">
        <v>2.2988505747099999E-3</v>
      </c>
      <c r="G69" s="37">
        <f t="shared" ref="G69:H69" si="41">I21</f>
        <v>-3.8917089678511069E-2</v>
      </c>
      <c r="H69" s="37">
        <f t="shared" si="41"/>
        <v>-3.6802030456852833E-2</v>
      </c>
    </row>
    <row r="70" spans="1:8" ht="13" x14ac:dyDescent="0.15">
      <c r="A70" s="1" t="s">
        <v>143</v>
      </c>
      <c r="B70" s="37">
        <v>0</v>
      </c>
      <c r="C70" s="37">
        <v>1.18203309693E-2</v>
      </c>
      <c r="D70" s="37">
        <v>0.95508274231699997</v>
      </c>
      <c r="E70" s="37">
        <v>2.83687943262E-2</v>
      </c>
      <c r="F70" s="37">
        <v>4.7281323877099999E-3</v>
      </c>
      <c r="G70" s="37">
        <f t="shared" ref="G70:H70" si="42">I22</f>
        <v>8.8902769102644094E-2</v>
      </c>
      <c r="H70" s="37">
        <f t="shared" si="42"/>
        <v>0.10077035186341862</v>
      </c>
    </row>
    <row r="71" spans="1:8" ht="13" x14ac:dyDescent="0.15">
      <c r="A71" s="1" t="s">
        <v>143</v>
      </c>
      <c r="B71" s="37">
        <v>0</v>
      </c>
      <c r="C71" s="37">
        <v>1.02389078498E-2</v>
      </c>
      <c r="D71" s="37">
        <v>0.95221843003399997</v>
      </c>
      <c r="E71" s="37">
        <v>2.7303754266199999E-2</v>
      </c>
      <c r="F71" s="37">
        <v>1.02389078498E-2</v>
      </c>
      <c r="G71" s="37">
        <f t="shared" ref="G71:H71" si="43">I22</f>
        <v>8.8902769102644094E-2</v>
      </c>
      <c r="H71" s="37">
        <f t="shared" si="43"/>
        <v>0.10077035186341862</v>
      </c>
    </row>
    <row r="72" spans="1:8" ht="13" x14ac:dyDescent="0.15">
      <c r="A72" s="1" t="s">
        <v>146</v>
      </c>
      <c r="B72" s="37">
        <v>0</v>
      </c>
      <c r="C72" s="37">
        <v>5.8823529411799998E-3</v>
      </c>
      <c r="D72" s="37">
        <v>0.96470588235300003</v>
      </c>
      <c r="E72" s="37">
        <v>2.7450980392200001E-2</v>
      </c>
      <c r="F72" s="37">
        <v>1.96078431373E-3</v>
      </c>
      <c r="G72" s="37">
        <f t="shared" ref="G72:H72" si="44">I23</f>
        <v>5.1286976565501241E-2</v>
      </c>
      <c r="H72" s="37">
        <f t="shared" si="44"/>
        <v>5.8202074529389185E-2</v>
      </c>
    </row>
    <row r="73" spans="1:8" ht="13" x14ac:dyDescent="0.15">
      <c r="A73" s="1" t="s">
        <v>146</v>
      </c>
      <c r="B73" s="37">
        <v>0</v>
      </c>
      <c r="C73" s="37">
        <v>5.27704485488E-3</v>
      </c>
      <c r="D73" s="37">
        <v>0.96833773087099995</v>
      </c>
      <c r="E73" s="37">
        <v>2.3746701847E-2</v>
      </c>
      <c r="F73" s="37">
        <v>2.63852242744E-3</v>
      </c>
      <c r="G73" s="37">
        <f t="shared" ref="G73:H73" si="45">I23</f>
        <v>5.1286976565501241E-2</v>
      </c>
      <c r="H73" s="37">
        <f t="shared" si="45"/>
        <v>5.8202074529389185E-2</v>
      </c>
    </row>
    <row r="74" spans="1:8" ht="13" x14ac:dyDescent="0.15">
      <c r="A74" s="1" t="s">
        <v>157</v>
      </c>
      <c r="B74" s="37">
        <v>2.8248587570600002E-3</v>
      </c>
      <c r="C74" s="37">
        <v>1.41242937853E-2</v>
      </c>
      <c r="D74" s="37">
        <v>0.93220338983100004</v>
      </c>
      <c r="E74" s="37">
        <v>5.0847457627100003E-2</v>
      </c>
      <c r="F74" s="37">
        <v>0</v>
      </c>
      <c r="G74" s="37">
        <f t="shared" ref="G74:H74" si="46">I24</f>
        <v>-6.9379705987809334E-2</v>
      </c>
      <c r="H74" s="37">
        <f t="shared" si="46"/>
        <v>-7.1710290426676232E-2</v>
      </c>
    </row>
    <row r="75" spans="1:8" ht="13" x14ac:dyDescent="0.15">
      <c r="A75" s="1" t="s">
        <v>157</v>
      </c>
      <c r="B75" s="37">
        <v>0</v>
      </c>
      <c r="C75" s="37">
        <v>0</v>
      </c>
      <c r="D75" s="37">
        <v>0.96551724137899997</v>
      </c>
      <c r="E75" s="37">
        <v>3.4482758620700001E-2</v>
      </c>
      <c r="F75" s="37">
        <v>0</v>
      </c>
      <c r="G75" s="37">
        <f t="shared" ref="G75:H75" si="47">I24</f>
        <v>-6.9379705987809334E-2</v>
      </c>
      <c r="H75" s="37">
        <f t="shared" si="47"/>
        <v>-7.1710290426676232E-2</v>
      </c>
    </row>
    <row r="76" spans="1:8" ht="13" x14ac:dyDescent="0.15">
      <c r="A76" s="1" t="s">
        <v>168</v>
      </c>
      <c r="B76" s="37">
        <v>0</v>
      </c>
      <c r="C76" s="37">
        <v>9.63855421687E-3</v>
      </c>
      <c r="D76" s="37">
        <v>0.95662650602400001</v>
      </c>
      <c r="E76" s="37">
        <v>3.1325301204800003E-2</v>
      </c>
      <c r="F76" s="37">
        <v>2.4096385542200002E-3</v>
      </c>
      <c r="G76" s="37">
        <f t="shared" ref="G76:H76" si="48">I25</f>
        <v>5.7637973252966566E-2</v>
      </c>
      <c r="H76" s="37">
        <f t="shared" si="48"/>
        <v>5.3117347899792673E-2</v>
      </c>
    </row>
    <row r="77" spans="1:8" ht="13" x14ac:dyDescent="0.15">
      <c r="A77" s="1" t="s">
        <v>168</v>
      </c>
      <c r="B77" s="37">
        <v>0</v>
      </c>
      <c r="C77" s="37">
        <v>7.9575596816999997E-3</v>
      </c>
      <c r="D77" s="37">
        <v>0.96551724137899997</v>
      </c>
      <c r="E77" s="37">
        <v>2.6525198938999999E-2</v>
      </c>
      <c r="F77" s="37">
        <v>0</v>
      </c>
      <c r="G77" s="37">
        <f t="shared" ref="G77:H77" si="49">I25</f>
        <v>5.7637973252966566E-2</v>
      </c>
      <c r="H77" s="37">
        <f t="shared" si="49"/>
        <v>5.3117347899792673E-2</v>
      </c>
    </row>
    <row r="78" spans="1:8" ht="13" x14ac:dyDescent="0.15">
      <c r="A78" s="1" t="s">
        <v>179</v>
      </c>
      <c r="B78" s="37">
        <v>0</v>
      </c>
      <c r="C78" s="37">
        <v>1.27118644068E-2</v>
      </c>
      <c r="D78" s="37">
        <v>0.93644067796599995</v>
      </c>
      <c r="E78" s="37">
        <v>5.0847457627100003E-2</v>
      </c>
      <c r="F78" s="37">
        <v>0</v>
      </c>
      <c r="G78" s="37">
        <f t="shared" ref="G78:H78" si="50">I26</f>
        <v>5.2925764192139756E-2</v>
      </c>
      <c r="H78" s="37">
        <f t="shared" si="50"/>
        <v>4.2096069868995577E-2</v>
      </c>
    </row>
    <row r="79" spans="1:8" ht="13" x14ac:dyDescent="0.15">
      <c r="A79" s="1" t="s">
        <v>179</v>
      </c>
      <c r="B79" s="37">
        <v>0</v>
      </c>
      <c r="C79" s="37">
        <v>7.9155672823200008E-3</v>
      </c>
      <c r="D79" s="37">
        <v>0.95778364116100001</v>
      </c>
      <c r="E79" s="37">
        <v>3.1662269129300001E-2</v>
      </c>
      <c r="F79" s="37">
        <v>2.63852242744E-3</v>
      </c>
      <c r="G79" s="37">
        <f t="shared" ref="G79:H79" si="51">I26</f>
        <v>5.2925764192139756E-2</v>
      </c>
      <c r="H79" s="37">
        <f t="shared" si="51"/>
        <v>4.2096069868995577E-2</v>
      </c>
    </row>
    <row r="80" spans="1:8" ht="13" x14ac:dyDescent="0.15">
      <c r="F80" s="14"/>
    </row>
    <row r="81" spans="6:6" ht="13" x14ac:dyDescent="0.15">
      <c r="F81" s="14"/>
    </row>
    <row r="82" spans="6:6" ht="13" x14ac:dyDescent="0.15">
      <c r="F82" s="14"/>
    </row>
    <row r="83" spans="6:6" ht="13" x14ac:dyDescent="0.15">
      <c r="F83" s="14"/>
    </row>
    <row r="84" spans="6:6" ht="13" x14ac:dyDescent="0.15">
      <c r="F84" s="14"/>
    </row>
    <row r="85" spans="6:6" ht="13" x14ac:dyDescent="0.15">
      <c r="F85" s="14"/>
    </row>
    <row r="86" spans="6:6" ht="13" x14ac:dyDescent="0.15">
      <c r="F86" s="14"/>
    </row>
    <row r="87" spans="6:6" ht="13" x14ac:dyDescent="0.15">
      <c r="F87" s="14"/>
    </row>
    <row r="88" spans="6:6" ht="13" x14ac:dyDescent="0.15">
      <c r="F88" s="14"/>
    </row>
    <row r="89" spans="6:6" ht="13" x14ac:dyDescent="0.15">
      <c r="F89" s="14"/>
    </row>
    <row r="90" spans="6:6" ht="13" x14ac:dyDescent="0.15">
      <c r="F90" s="14"/>
    </row>
    <row r="91" spans="6:6" ht="13" x14ac:dyDescent="0.15">
      <c r="F91" s="14"/>
    </row>
    <row r="92" spans="6:6" ht="13" x14ac:dyDescent="0.15">
      <c r="F92" s="14"/>
    </row>
    <row r="93" spans="6:6" ht="13" x14ac:dyDescent="0.15">
      <c r="F93" s="14"/>
    </row>
    <row r="94" spans="6:6" ht="13" x14ac:dyDescent="0.15">
      <c r="F94" s="14"/>
    </row>
    <row r="95" spans="6:6" ht="13" x14ac:dyDescent="0.15">
      <c r="F95" s="14"/>
    </row>
    <row r="96" spans="6:6" ht="13" x14ac:dyDescent="0.15">
      <c r="F96" s="14"/>
    </row>
    <row r="97" spans="6:6" ht="13" x14ac:dyDescent="0.15">
      <c r="F97" s="14"/>
    </row>
    <row r="98" spans="6:6" ht="13" x14ac:dyDescent="0.15">
      <c r="F98" s="14"/>
    </row>
    <row r="99" spans="6:6" ht="13" x14ac:dyDescent="0.15">
      <c r="F99" s="14"/>
    </row>
    <row r="100" spans="6:6" ht="13" x14ac:dyDescent="0.15">
      <c r="F100" s="14"/>
    </row>
    <row r="101" spans="6:6" ht="13" x14ac:dyDescent="0.15">
      <c r="F101" s="14"/>
    </row>
  </sheetData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topLeftCell="A47" workbookViewId="0">
      <selection activeCell="J73" sqref="J73"/>
    </sheetView>
  </sheetViews>
  <sheetFormatPr baseColWidth="10" defaultColWidth="14.5" defaultRowHeight="15.75" customHeight="1" x14ac:dyDescent="0.15"/>
  <sheetData>
    <row r="1" spans="1:17" ht="15.75" customHeight="1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291</v>
      </c>
      <c r="L1" s="2" t="s">
        <v>292</v>
      </c>
      <c r="M1" s="2" t="s">
        <v>293</v>
      </c>
      <c r="N1" s="2" t="s">
        <v>10</v>
      </c>
      <c r="O1" s="2" t="s">
        <v>11</v>
      </c>
      <c r="P1" s="2" t="s">
        <v>12</v>
      </c>
      <c r="Q1" s="2" t="s">
        <v>13</v>
      </c>
    </row>
    <row r="2" spans="1:17" ht="16" x14ac:dyDescent="0.2">
      <c r="A2" s="4">
        <v>40472</v>
      </c>
      <c r="B2" s="1" t="s">
        <v>15</v>
      </c>
      <c r="C2" s="10">
        <v>164.97</v>
      </c>
      <c r="D2" s="2">
        <v>162.44999999999999</v>
      </c>
      <c r="E2" s="2">
        <v>169.13</v>
      </c>
      <c r="F2" s="1">
        <v>0.51</v>
      </c>
      <c r="G2" s="1">
        <v>0.48</v>
      </c>
      <c r="H2" s="5">
        <f t="shared" ref="H2:H26" si="0">(F2 - G2)/ABS(G2)</f>
        <v>6.2500000000000056E-2</v>
      </c>
      <c r="I2" s="6">
        <f t="shared" ref="I2:I26" si="1">(D2 - C2)/C2</f>
        <v>-1.5275504637206828E-2</v>
      </c>
      <c r="J2" s="7">
        <f t="shared" ref="J2:J26" si="2">(E2 - C2)/C2</f>
        <v>2.5216706067769878E-2</v>
      </c>
      <c r="K2" s="33">
        <f t="shared" ref="K2:K26" si="3">IF(H2&gt;0,1,0)</f>
        <v>1</v>
      </c>
      <c r="L2" s="34">
        <f t="shared" ref="L2:L26" si="4">IF((D2-C2) &gt; 0, 1, 0)</f>
        <v>0</v>
      </c>
      <c r="M2" s="35">
        <f t="shared" ref="M2:M26" si="5">IF((E2 - C2) &gt; 0,1,0)</f>
        <v>1</v>
      </c>
      <c r="N2" s="8" t="s">
        <v>310</v>
      </c>
      <c r="O2" s="8" t="s">
        <v>311</v>
      </c>
      <c r="P2" s="8" t="s">
        <v>312</v>
      </c>
      <c r="Q2" s="8" t="s">
        <v>313</v>
      </c>
    </row>
    <row r="3" spans="1:17" ht="16" x14ac:dyDescent="0.2">
      <c r="A3" s="4">
        <v>40570</v>
      </c>
      <c r="B3" s="1" t="s">
        <v>18</v>
      </c>
      <c r="C3" s="10">
        <v>184.45</v>
      </c>
      <c r="D3" s="2">
        <v>171.45</v>
      </c>
      <c r="E3" s="2">
        <v>171.14</v>
      </c>
      <c r="F3" s="1">
        <v>0.91</v>
      </c>
      <c r="G3" s="1">
        <v>0.88</v>
      </c>
      <c r="H3" s="5">
        <f t="shared" si="0"/>
        <v>3.4090909090909123E-2</v>
      </c>
      <c r="I3" s="6">
        <f t="shared" si="1"/>
        <v>-7.0479804825155867E-2</v>
      </c>
      <c r="J3" s="7">
        <f t="shared" si="2"/>
        <v>-7.2160477094063452E-2</v>
      </c>
      <c r="K3" s="33">
        <f t="shared" si="3"/>
        <v>1</v>
      </c>
      <c r="L3" s="34">
        <f t="shared" si="4"/>
        <v>0</v>
      </c>
      <c r="M3" s="35">
        <f t="shared" si="5"/>
        <v>0</v>
      </c>
      <c r="N3" s="8" t="s">
        <v>319</v>
      </c>
      <c r="O3" s="8" t="s">
        <v>321</v>
      </c>
      <c r="P3" s="8" t="s">
        <v>234</v>
      </c>
      <c r="Q3" s="8" t="s">
        <v>323</v>
      </c>
    </row>
    <row r="4" spans="1:17" ht="16" x14ac:dyDescent="0.2">
      <c r="A4" s="4">
        <v>40659</v>
      </c>
      <c r="B4" s="1" t="s">
        <v>21</v>
      </c>
      <c r="C4" s="10">
        <v>182.3</v>
      </c>
      <c r="D4" s="2">
        <v>183.2</v>
      </c>
      <c r="E4" s="2">
        <v>196.63</v>
      </c>
      <c r="F4" s="1">
        <v>0.44</v>
      </c>
      <c r="G4" s="1">
        <v>0.61</v>
      </c>
      <c r="H4" s="5">
        <f t="shared" si="0"/>
        <v>-0.27868852459016391</v>
      </c>
      <c r="I4" s="6">
        <f t="shared" si="1"/>
        <v>4.9369171695006981E-3</v>
      </c>
      <c r="J4" s="7">
        <f t="shared" si="2"/>
        <v>7.8606692265496339E-2</v>
      </c>
      <c r="K4" s="33">
        <f t="shared" si="3"/>
        <v>0</v>
      </c>
      <c r="L4" s="34">
        <f t="shared" si="4"/>
        <v>1</v>
      </c>
      <c r="M4" s="35">
        <f t="shared" si="5"/>
        <v>1</v>
      </c>
      <c r="N4" s="8" t="s">
        <v>328</v>
      </c>
      <c r="O4" s="8" t="s">
        <v>329</v>
      </c>
      <c r="P4" s="8" t="s">
        <v>330</v>
      </c>
      <c r="Q4" s="8" t="s">
        <v>331</v>
      </c>
    </row>
    <row r="5" spans="1:17" ht="16" x14ac:dyDescent="0.2">
      <c r="A5" s="4">
        <v>40750</v>
      </c>
      <c r="B5" s="1" t="s">
        <v>28</v>
      </c>
      <c r="C5" s="10">
        <v>214.18</v>
      </c>
      <c r="D5" s="2">
        <v>224.39</v>
      </c>
      <c r="E5" s="2">
        <v>222.52</v>
      </c>
      <c r="F5" s="1">
        <v>0.41</v>
      </c>
      <c r="G5" s="1">
        <v>0.35</v>
      </c>
      <c r="H5" s="5">
        <f t="shared" si="0"/>
        <v>0.17142857142857143</v>
      </c>
      <c r="I5" s="6">
        <f t="shared" si="1"/>
        <v>4.7670183957418899E-2</v>
      </c>
      <c r="J5" s="7">
        <f t="shared" si="2"/>
        <v>3.8939210010271751E-2</v>
      </c>
      <c r="K5" s="33">
        <f t="shared" si="3"/>
        <v>1</v>
      </c>
      <c r="L5" s="34">
        <f t="shared" si="4"/>
        <v>1</v>
      </c>
      <c r="M5" s="35">
        <f t="shared" si="5"/>
        <v>1</v>
      </c>
      <c r="N5" s="8" t="s">
        <v>336</v>
      </c>
      <c r="O5" s="8" t="s">
        <v>337</v>
      </c>
      <c r="P5" s="8" t="s">
        <v>338</v>
      </c>
      <c r="Q5" s="8" t="s">
        <v>339</v>
      </c>
    </row>
    <row r="6" spans="1:17" ht="16" x14ac:dyDescent="0.2">
      <c r="A6" s="4">
        <v>40841</v>
      </c>
      <c r="B6" s="1" t="s">
        <v>35</v>
      </c>
      <c r="C6" s="10">
        <v>227.15</v>
      </c>
      <c r="D6" s="2">
        <v>203.69</v>
      </c>
      <c r="E6" s="2">
        <v>198.4</v>
      </c>
      <c r="F6" s="1">
        <v>0.14000000000000001</v>
      </c>
      <c r="G6" s="1">
        <v>0.24</v>
      </c>
      <c r="H6" s="5">
        <f t="shared" si="0"/>
        <v>-0.41666666666666657</v>
      </c>
      <c r="I6" s="6">
        <f t="shared" si="1"/>
        <v>-0.10327977107638128</v>
      </c>
      <c r="J6" s="7">
        <f t="shared" si="2"/>
        <v>-0.12656834690732996</v>
      </c>
      <c r="K6" s="33">
        <f t="shared" si="3"/>
        <v>0</v>
      </c>
      <c r="L6" s="34">
        <f t="shared" si="4"/>
        <v>0</v>
      </c>
      <c r="M6" s="35">
        <f t="shared" si="5"/>
        <v>0</v>
      </c>
      <c r="N6" s="8" t="s">
        <v>344</v>
      </c>
      <c r="O6" s="8" t="s">
        <v>345</v>
      </c>
      <c r="P6" s="8" t="s">
        <v>346</v>
      </c>
      <c r="Q6" s="8" t="s">
        <v>347</v>
      </c>
    </row>
    <row r="7" spans="1:17" ht="16" x14ac:dyDescent="0.2">
      <c r="A7" s="4">
        <v>40939</v>
      </c>
      <c r="B7" s="1" t="s">
        <v>42</v>
      </c>
      <c r="C7" s="10">
        <v>194.44</v>
      </c>
      <c r="D7" s="10">
        <v>173.81</v>
      </c>
      <c r="E7" s="10">
        <v>179.46</v>
      </c>
      <c r="F7" s="1">
        <v>0.38</v>
      </c>
      <c r="G7" s="1">
        <v>0.19</v>
      </c>
      <c r="H7" s="5">
        <f t="shared" si="0"/>
        <v>1</v>
      </c>
      <c r="I7" s="6">
        <f t="shared" si="1"/>
        <v>-0.10609956799012546</v>
      </c>
      <c r="J7" s="7">
        <f t="shared" si="2"/>
        <v>-7.7041760954536048E-2</v>
      </c>
      <c r="K7" s="33">
        <f t="shared" si="3"/>
        <v>1</v>
      </c>
      <c r="L7" s="34">
        <f t="shared" si="4"/>
        <v>0</v>
      </c>
      <c r="M7" s="35">
        <f t="shared" si="5"/>
        <v>0</v>
      </c>
      <c r="N7" s="8" t="s">
        <v>352</v>
      </c>
      <c r="O7" s="8" t="s">
        <v>355</v>
      </c>
      <c r="P7" s="8" t="s">
        <v>356</v>
      </c>
      <c r="Q7" s="8" t="s">
        <v>358</v>
      </c>
    </row>
    <row r="8" spans="1:17" ht="16" x14ac:dyDescent="0.2">
      <c r="A8" s="4">
        <v>41025</v>
      </c>
      <c r="B8" s="1" t="s">
        <v>49</v>
      </c>
      <c r="C8" s="10">
        <v>195.99</v>
      </c>
      <c r="D8" s="10">
        <v>224.83</v>
      </c>
      <c r="E8" s="2">
        <v>226.85</v>
      </c>
      <c r="F8" s="1">
        <v>0.28000000000000003</v>
      </c>
      <c r="G8" s="1">
        <v>7.0000000000000007E-2</v>
      </c>
      <c r="H8" s="5">
        <f t="shared" si="0"/>
        <v>3</v>
      </c>
      <c r="I8" s="6">
        <f t="shared" si="1"/>
        <v>0.14715036481453136</v>
      </c>
      <c r="J8" s="7">
        <f t="shared" si="2"/>
        <v>0.15745701311291385</v>
      </c>
      <c r="K8" s="33">
        <f t="shared" si="3"/>
        <v>1</v>
      </c>
      <c r="L8" s="34">
        <f t="shared" si="4"/>
        <v>1</v>
      </c>
      <c r="M8" s="35">
        <f t="shared" si="5"/>
        <v>1</v>
      </c>
      <c r="N8" s="8" t="s">
        <v>363</v>
      </c>
      <c r="O8" s="8" t="s">
        <v>364</v>
      </c>
      <c r="P8" s="8" t="s">
        <v>365</v>
      </c>
      <c r="Q8" s="8" t="s">
        <v>366</v>
      </c>
    </row>
    <row r="9" spans="1:17" ht="16" x14ac:dyDescent="0.2">
      <c r="A9" s="4">
        <v>41116</v>
      </c>
      <c r="B9" s="1" t="s">
        <v>56</v>
      </c>
      <c r="C9" s="10">
        <v>220.01</v>
      </c>
      <c r="D9" s="2">
        <v>225.25</v>
      </c>
      <c r="E9" s="10">
        <v>237.32</v>
      </c>
      <c r="F9" s="1">
        <v>0.01</v>
      </c>
      <c r="G9" s="1">
        <v>0.02</v>
      </c>
      <c r="H9" s="5">
        <f t="shared" si="0"/>
        <v>-0.5</v>
      </c>
      <c r="I9" s="6">
        <f t="shared" si="1"/>
        <v>2.3817099222762643E-2</v>
      </c>
      <c r="J9" s="7">
        <f t="shared" si="2"/>
        <v>7.8678241898095552E-2</v>
      </c>
      <c r="K9" s="33">
        <f t="shared" si="3"/>
        <v>0</v>
      </c>
      <c r="L9" s="34">
        <f t="shared" si="4"/>
        <v>1</v>
      </c>
      <c r="M9" s="35">
        <f t="shared" si="5"/>
        <v>1</v>
      </c>
      <c r="N9" s="8" t="s">
        <v>371</v>
      </c>
      <c r="O9" s="8" t="s">
        <v>372</v>
      </c>
      <c r="P9" s="8" t="s">
        <v>373</v>
      </c>
      <c r="Q9" s="8" t="s">
        <v>374</v>
      </c>
    </row>
    <row r="10" spans="1:17" ht="16" x14ac:dyDescent="0.2">
      <c r="A10" s="4">
        <v>41207</v>
      </c>
      <c r="B10" s="1" t="s">
        <v>63</v>
      </c>
      <c r="C10" s="10">
        <v>222.92</v>
      </c>
      <c r="D10" s="2">
        <v>228.6</v>
      </c>
      <c r="E10" s="10">
        <v>238.24</v>
      </c>
      <c r="F10" s="1">
        <v>-0.6</v>
      </c>
      <c r="G10" s="1">
        <v>-0.08</v>
      </c>
      <c r="H10" s="5">
        <f t="shared" si="0"/>
        <v>-6.5</v>
      </c>
      <c r="I10" s="6">
        <f t="shared" si="1"/>
        <v>2.5479992822537264E-2</v>
      </c>
      <c r="J10" s="7">
        <f t="shared" si="2"/>
        <v>6.8724205993181506E-2</v>
      </c>
      <c r="K10" s="33">
        <f t="shared" si="3"/>
        <v>0</v>
      </c>
      <c r="L10" s="34">
        <f t="shared" si="4"/>
        <v>1</v>
      </c>
      <c r="M10" s="35">
        <f t="shared" si="5"/>
        <v>1</v>
      </c>
      <c r="N10" s="8" t="s">
        <v>379</v>
      </c>
      <c r="O10" s="8" t="s">
        <v>380</v>
      </c>
      <c r="P10" s="8" t="s">
        <v>381</v>
      </c>
      <c r="Q10" s="8" t="s">
        <v>382</v>
      </c>
    </row>
    <row r="11" spans="1:17" ht="16" x14ac:dyDescent="0.2">
      <c r="A11" s="4">
        <v>41303</v>
      </c>
      <c r="B11" s="1" t="s">
        <v>70</v>
      </c>
      <c r="C11" s="10">
        <v>260.35000000000002</v>
      </c>
      <c r="D11" s="2">
        <v>283</v>
      </c>
      <c r="E11" s="10">
        <v>272.76</v>
      </c>
      <c r="F11" s="1">
        <v>0.21</v>
      </c>
      <c r="G11" s="1">
        <v>0.27</v>
      </c>
      <c r="H11" s="5">
        <f t="shared" si="0"/>
        <v>-0.22222222222222229</v>
      </c>
      <c r="I11" s="6">
        <f t="shared" si="1"/>
        <v>8.6998271557518631E-2</v>
      </c>
      <c r="J11" s="7">
        <f t="shared" si="2"/>
        <v>4.7666602650278347E-2</v>
      </c>
      <c r="K11" s="33">
        <f t="shared" si="3"/>
        <v>0</v>
      </c>
      <c r="L11" s="34">
        <f t="shared" si="4"/>
        <v>1</v>
      </c>
      <c r="M11" s="35">
        <f t="shared" si="5"/>
        <v>1</v>
      </c>
      <c r="N11" s="8" t="s">
        <v>391</v>
      </c>
      <c r="O11" s="8" t="s">
        <v>392</v>
      </c>
      <c r="P11" s="8" t="s">
        <v>393</v>
      </c>
      <c r="Q11" s="8" t="s">
        <v>394</v>
      </c>
    </row>
    <row r="12" spans="1:17" ht="16" x14ac:dyDescent="0.2">
      <c r="A12" s="4">
        <v>41389</v>
      </c>
      <c r="B12" s="1" t="s">
        <v>77</v>
      </c>
      <c r="C12" s="10">
        <v>274.7</v>
      </c>
      <c r="D12" s="2">
        <v>269.97000000000003</v>
      </c>
      <c r="E12" s="10">
        <v>254.81</v>
      </c>
      <c r="F12" s="1">
        <v>0.18</v>
      </c>
      <c r="G12" s="1">
        <v>0.09</v>
      </c>
      <c r="H12" s="5">
        <f t="shared" si="0"/>
        <v>1</v>
      </c>
      <c r="I12" s="6">
        <f t="shared" si="1"/>
        <v>-1.7218784128139649E-2</v>
      </c>
      <c r="J12" s="7">
        <f t="shared" si="2"/>
        <v>-7.2406261376046555E-2</v>
      </c>
      <c r="K12" s="33">
        <f t="shared" si="3"/>
        <v>1</v>
      </c>
      <c r="L12" s="34">
        <f t="shared" si="4"/>
        <v>0</v>
      </c>
      <c r="M12" s="35">
        <f t="shared" si="5"/>
        <v>0</v>
      </c>
      <c r="N12" s="8" t="s">
        <v>399</v>
      </c>
      <c r="O12" s="8" t="s">
        <v>400</v>
      </c>
      <c r="P12" s="8" t="s">
        <v>401</v>
      </c>
      <c r="Q12" s="8" t="s">
        <v>402</v>
      </c>
    </row>
    <row r="13" spans="1:17" ht="16" x14ac:dyDescent="0.2">
      <c r="A13" s="4">
        <v>41480</v>
      </c>
      <c r="B13" s="1" t="s">
        <v>84</v>
      </c>
      <c r="C13" s="10">
        <v>303.39999999999998</v>
      </c>
      <c r="D13" s="10">
        <v>299.55</v>
      </c>
      <c r="E13" s="2">
        <v>312.01</v>
      </c>
      <c r="F13" s="1">
        <v>-0.08</v>
      </c>
      <c r="G13" s="1">
        <v>0.05</v>
      </c>
      <c r="H13" s="5">
        <f t="shared" si="0"/>
        <v>-2.6</v>
      </c>
      <c r="I13" s="6">
        <f t="shared" si="1"/>
        <v>-1.2689518787079652E-2</v>
      </c>
      <c r="J13" s="7">
        <f t="shared" si="2"/>
        <v>2.8378378378378425E-2</v>
      </c>
      <c r="K13" s="33">
        <f t="shared" si="3"/>
        <v>0</v>
      </c>
      <c r="L13" s="34">
        <f t="shared" si="4"/>
        <v>0</v>
      </c>
      <c r="M13" s="35">
        <f t="shared" si="5"/>
        <v>1</v>
      </c>
      <c r="N13" s="8" t="s">
        <v>407</v>
      </c>
      <c r="O13" s="8" t="s">
        <v>408</v>
      </c>
      <c r="P13" s="8" t="s">
        <v>409</v>
      </c>
      <c r="Q13" s="8" t="s">
        <v>410</v>
      </c>
    </row>
    <row r="14" spans="1:17" ht="16" x14ac:dyDescent="0.2">
      <c r="A14" s="4">
        <v>41571</v>
      </c>
      <c r="B14" s="1" t="s">
        <v>91</v>
      </c>
      <c r="C14" s="10">
        <v>332.21</v>
      </c>
      <c r="D14" s="10">
        <v>358.6</v>
      </c>
      <c r="E14" s="2">
        <v>363.39</v>
      </c>
      <c r="F14" s="1">
        <v>-0.09</v>
      </c>
      <c r="G14" s="1">
        <v>-0.09</v>
      </c>
      <c r="H14" s="5">
        <f t="shared" si="0"/>
        <v>0</v>
      </c>
      <c r="I14" s="6">
        <f t="shared" si="1"/>
        <v>7.9437705066072797E-2</v>
      </c>
      <c r="J14" s="7">
        <f t="shared" si="2"/>
        <v>9.3856295716564855E-2</v>
      </c>
      <c r="K14" s="33">
        <f t="shared" si="3"/>
        <v>0</v>
      </c>
      <c r="L14" s="34">
        <f t="shared" si="4"/>
        <v>1</v>
      </c>
      <c r="M14" s="35">
        <f t="shared" si="5"/>
        <v>1</v>
      </c>
      <c r="N14" s="8" t="s">
        <v>419</v>
      </c>
      <c r="O14" s="8" t="s">
        <v>420</v>
      </c>
      <c r="P14" s="8" t="s">
        <v>421</v>
      </c>
      <c r="Q14" s="8" t="s">
        <v>422</v>
      </c>
    </row>
    <row r="15" spans="1:17" ht="16" x14ac:dyDescent="0.2">
      <c r="A15" s="4">
        <v>41669</v>
      </c>
      <c r="B15" s="1" t="s">
        <v>98</v>
      </c>
      <c r="C15" s="10">
        <v>403.01</v>
      </c>
      <c r="D15" s="10">
        <v>371.76</v>
      </c>
      <c r="E15" s="2">
        <v>358.69</v>
      </c>
      <c r="F15" s="1">
        <v>0.51</v>
      </c>
      <c r="G15" s="1">
        <v>0.66</v>
      </c>
      <c r="H15" s="5">
        <f t="shared" si="0"/>
        <v>-0.22727272727272729</v>
      </c>
      <c r="I15" s="6">
        <f t="shared" si="1"/>
        <v>-7.7541500210912884E-2</v>
      </c>
      <c r="J15" s="7">
        <f t="shared" si="2"/>
        <v>-0.10997245725912506</v>
      </c>
      <c r="K15" s="33">
        <f t="shared" si="3"/>
        <v>0</v>
      </c>
      <c r="L15" s="34">
        <f t="shared" si="4"/>
        <v>0</v>
      </c>
      <c r="M15" s="35">
        <f t="shared" si="5"/>
        <v>0</v>
      </c>
      <c r="N15" s="8" t="s">
        <v>427</v>
      </c>
      <c r="O15" s="8" t="s">
        <v>428</v>
      </c>
      <c r="P15" s="8" t="s">
        <v>429</v>
      </c>
      <c r="Q15" s="8" t="s">
        <v>430</v>
      </c>
    </row>
    <row r="16" spans="1:17" ht="16" x14ac:dyDescent="0.2">
      <c r="A16" s="4">
        <v>41753</v>
      </c>
      <c r="B16" s="1" t="s">
        <v>105</v>
      </c>
      <c r="C16" s="10">
        <v>337.15</v>
      </c>
      <c r="D16" s="10">
        <v>316.25</v>
      </c>
      <c r="E16" s="2">
        <v>303.83</v>
      </c>
      <c r="F16" s="1">
        <v>0.23</v>
      </c>
      <c r="G16" s="1">
        <v>0.23</v>
      </c>
      <c r="H16" s="5">
        <f t="shared" si="0"/>
        <v>0</v>
      </c>
      <c r="I16" s="6">
        <f t="shared" si="1"/>
        <v>-6.1990212071778079E-2</v>
      </c>
      <c r="J16" s="7">
        <f t="shared" si="2"/>
        <v>-9.8828414652231925E-2</v>
      </c>
      <c r="K16" s="33">
        <f t="shared" si="3"/>
        <v>0</v>
      </c>
      <c r="L16" s="34">
        <f t="shared" si="4"/>
        <v>0</v>
      </c>
      <c r="M16" s="35">
        <f t="shared" si="5"/>
        <v>0</v>
      </c>
      <c r="N16" s="8" t="s">
        <v>435</v>
      </c>
      <c r="O16" s="8" t="s">
        <v>436</v>
      </c>
      <c r="P16" s="8" t="s">
        <v>437</v>
      </c>
      <c r="Q16" s="8" t="s">
        <v>438</v>
      </c>
    </row>
    <row r="17" spans="1:17" ht="16" x14ac:dyDescent="0.2">
      <c r="A17" s="4">
        <v>41844</v>
      </c>
      <c r="B17" s="1" t="s">
        <v>112</v>
      </c>
      <c r="C17" s="10">
        <v>358.61</v>
      </c>
      <c r="D17" s="10">
        <v>317.3</v>
      </c>
      <c r="E17" s="10">
        <v>324.01</v>
      </c>
      <c r="F17" s="1">
        <v>-0.24</v>
      </c>
      <c r="G17" s="1">
        <v>-0.15</v>
      </c>
      <c r="H17" s="5">
        <f t="shared" si="0"/>
        <v>-0.6</v>
      </c>
      <c r="I17" s="6">
        <f t="shared" si="1"/>
        <v>-0.11519477984439921</v>
      </c>
      <c r="J17" s="7">
        <f t="shared" si="2"/>
        <v>-9.6483645185577713E-2</v>
      </c>
      <c r="K17" s="33">
        <f t="shared" si="3"/>
        <v>0</v>
      </c>
      <c r="L17" s="34">
        <f t="shared" si="4"/>
        <v>0</v>
      </c>
      <c r="M17" s="35">
        <f t="shared" si="5"/>
        <v>0</v>
      </c>
      <c r="N17" s="8" t="s">
        <v>443</v>
      </c>
      <c r="O17" s="8" t="s">
        <v>444</v>
      </c>
      <c r="P17" s="8" t="s">
        <v>445</v>
      </c>
      <c r="Q17" s="8" t="s">
        <v>446</v>
      </c>
    </row>
    <row r="18" spans="1:17" ht="16" x14ac:dyDescent="0.2">
      <c r="A18" s="4">
        <v>41935</v>
      </c>
      <c r="B18" s="1" t="s">
        <v>119</v>
      </c>
      <c r="C18" s="10">
        <v>313.18</v>
      </c>
      <c r="D18" s="10">
        <v>284.39999999999998</v>
      </c>
      <c r="E18" s="2">
        <v>287.06</v>
      </c>
      <c r="F18" s="1">
        <v>-0.95</v>
      </c>
      <c r="G18" s="1">
        <v>-0.74</v>
      </c>
      <c r="H18" s="5">
        <f t="shared" si="0"/>
        <v>-0.28378378378378372</v>
      </c>
      <c r="I18" s="6">
        <f t="shared" si="1"/>
        <v>-9.1896034229516671E-2</v>
      </c>
      <c r="J18" s="7">
        <f t="shared" si="2"/>
        <v>-8.3402516124912202E-2</v>
      </c>
      <c r="K18" s="33">
        <f t="shared" si="3"/>
        <v>0</v>
      </c>
      <c r="L18" s="34">
        <f t="shared" si="4"/>
        <v>0</v>
      </c>
      <c r="M18" s="35">
        <f t="shared" si="5"/>
        <v>0</v>
      </c>
      <c r="N18" s="8" t="s">
        <v>455</v>
      </c>
      <c r="O18" s="8" t="s">
        <v>456</v>
      </c>
      <c r="P18" s="8" t="s">
        <v>457</v>
      </c>
      <c r="Q18" s="8" t="s">
        <v>458</v>
      </c>
    </row>
    <row r="19" spans="1:17" ht="16" x14ac:dyDescent="0.2">
      <c r="A19" s="4">
        <v>42033</v>
      </c>
      <c r="B19" s="1" t="s">
        <v>126</v>
      </c>
      <c r="C19" s="10">
        <v>311.77999999999997</v>
      </c>
      <c r="D19" s="10">
        <v>346.32</v>
      </c>
      <c r="E19" s="10">
        <v>354.53</v>
      </c>
      <c r="F19" s="1">
        <v>0.45</v>
      </c>
      <c r="G19" s="1">
        <v>0.17</v>
      </c>
      <c r="H19" s="5">
        <f t="shared" si="0"/>
        <v>1.6470588235294119</v>
      </c>
      <c r="I19" s="6">
        <f t="shared" si="1"/>
        <v>0.11078324459554822</v>
      </c>
      <c r="J19" s="7">
        <f t="shared" si="2"/>
        <v>0.13711591506831741</v>
      </c>
      <c r="K19" s="33">
        <f t="shared" si="3"/>
        <v>1</v>
      </c>
      <c r="L19" s="34">
        <f t="shared" si="4"/>
        <v>1</v>
      </c>
      <c r="M19" s="35">
        <f t="shared" si="5"/>
        <v>1</v>
      </c>
      <c r="N19" s="8" t="s">
        <v>459</v>
      </c>
      <c r="O19" s="8" t="s">
        <v>231</v>
      </c>
      <c r="P19" s="8" t="s">
        <v>460</v>
      </c>
      <c r="Q19" s="8" t="s">
        <v>461</v>
      </c>
    </row>
    <row r="20" spans="1:17" ht="16" x14ac:dyDescent="0.2">
      <c r="A20" s="4">
        <v>42117</v>
      </c>
      <c r="B20" s="1" t="s">
        <v>131</v>
      </c>
      <c r="C20" s="10">
        <v>389.99</v>
      </c>
      <c r="D20" s="2">
        <v>439</v>
      </c>
      <c r="E20" s="2">
        <v>445.1</v>
      </c>
      <c r="F20" s="1">
        <v>-0.12</v>
      </c>
      <c r="G20" s="1">
        <v>-0.13</v>
      </c>
      <c r="H20" s="5">
        <f t="shared" si="0"/>
        <v>7.6923076923076983E-2</v>
      </c>
      <c r="I20" s="6">
        <f t="shared" si="1"/>
        <v>0.12566988897151207</v>
      </c>
      <c r="J20" s="7">
        <f t="shared" si="2"/>
        <v>0.14131131567476093</v>
      </c>
      <c r="K20" s="33">
        <f t="shared" si="3"/>
        <v>1</v>
      </c>
      <c r="L20" s="34">
        <f t="shared" si="4"/>
        <v>1</v>
      </c>
      <c r="M20" s="35">
        <f t="shared" si="5"/>
        <v>1</v>
      </c>
      <c r="N20" s="8" t="s">
        <v>462</v>
      </c>
      <c r="O20" s="8" t="s">
        <v>463</v>
      </c>
      <c r="P20" s="8" t="s">
        <v>464</v>
      </c>
      <c r="Q20" s="8" t="s">
        <v>465</v>
      </c>
    </row>
    <row r="21" spans="1:17" ht="16" x14ac:dyDescent="0.2">
      <c r="A21" s="4">
        <v>42208</v>
      </c>
      <c r="B21" s="1" t="s">
        <v>136</v>
      </c>
      <c r="C21" s="10">
        <v>482.18</v>
      </c>
      <c r="D21" s="10">
        <v>578.99</v>
      </c>
      <c r="E21" s="2">
        <v>529.41999999999996</v>
      </c>
      <c r="F21" s="1">
        <v>0.19</v>
      </c>
      <c r="G21" s="1">
        <v>-0.14000000000000001</v>
      </c>
      <c r="H21" s="5">
        <f t="shared" si="0"/>
        <v>2.3571428571428572</v>
      </c>
      <c r="I21" s="6">
        <f t="shared" si="1"/>
        <v>0.20077564395039196</v>
      </c>
      <c r="J21" s="7">
        <f t="shared" si="2"/>
        <v>9.7971711808867962E-2</v>
      </c>
      <c r="K21" s="33">
        <f t="shared" si="3"/>
        <v>1</v>
      </c>
      <c r="L21" s="34">
        <f t="shared" si="4"/>
        <v>1</v>
      </c>
      <c r="M21" s="35">
        <f t="shared" si="5"/>
        <v>1</v>
      </c>
      <c r="N21" s="8" t="s">
        <v>466</v>
      </c>
      <c r="O21" s="8" t="s">
        <v>467</v>
      </c>
      <c r="P21" s="8" t="s">
        <v>468</v>
      </c>
      <c r="Q21" s="8" t="s">
        <v>469</v>
      </c>
    </row>
    <row r="22" spans="1:17" ht="16" x14ac:dyDescent="0.2">
      <c r="A22" s="4">
        <v>42299</v>
      </c>
      <c r="B22" s="1" t="s">
        <v>143</v>
      </c>
      <c r="C22" s="10">
        <v>563.91</v>
      </c>
      <c r="D22" s="10">
        <v>617.67999999999995</v>
      </c>
      <c r="E22" s="10">
        <v>599.03</v>
      </c>
      <c r="F22" s="1">
        <v>0.17</v>
      </c>
      <c r="G22" s="1">
        <v>-0.13</v>
      </c>
      <c r="H22" s="5">
        <f t="shared" si="0"/>
        <v>2.3076923076923079</v>
      </c>
      <c r="I22" s="6">
        <f t="shared" si="1"/>
        <v>9.5352095192495226E-2</v>
      </c>
      <c r="J22" s="7">
        <f t="shared" si="2"/>
        <v>6.2279441754889975E-2</v>
      </c>
      <c r="K22" s="33">
        <f t="shared" si="3"/>
        <v>1</v>
      </c>
      <c r="L22" s="34">
        <f t="shared" si="4"/>
        <v>1</v>
      </c>
      <c r="M22" s="35">
        <f t="shared" si="5"/>
        <v>1</v>
      </c>
      <c r="N22" s="8" t="s">
        <v>470</v>
      </c>
      <c r="O22" s="8" t="s">
        <v>243</v>
      </c>
      <c r="P22" s="8" t="s">
        <v>471</v>
      </c>
      <c r="Q22" s="8" t="s">
        <v>472</v>
      </c>
    </row>
    <row r="23" spans="1:17" ht="16" x14ac:dyDescent="0.2">
      <c r="A23" s="4">
        <v>42397</v>
      </c>
      <c r="B23" s="1" t="s">
        <v>146</v>
      </c>
      <c r="C23" s="10">
        <v>635.35</v>
      </c>
      <c r="D23" s="10">
        <v>571.98</v>
      </c>
      <c r="E23" s="10">
        <v>587</v>
      </c>
      <c r="F23" s="1">
        <v>1</v>
      </c>
      <c r="G23" s="1">
        <v>1.56</v>
      </c>
      <c r="H23" s="5">
        <f t="shared" si="0"/>
        <v>-0.35897435897435898</v>
      </c>
      <c r="I23" s="6">
        <f t="shared" si="1"/>
        <v>-9.9740300621704581E-2</v>
      </c>
      <c r="J23" s="7">
        <f t="shared" si="2"/>
        <v>-7.6099787518690523E-2</v>
      </c>
      <c r="K23" s="33">
        <f t="shared" si="3"/>
        <v>0</v>
      </c>
      <c r="L23" s="34">
        <f t="shared" si="4"/>
        <v>0</v>
      </c>
      <c r="M23" s="35">
        <f t="shared" si="5"/>
        <v>0</v>
      </c>
      <c r="N23" s="8" t="s">
        <v>473</v>
      </c>
      <c r="O23" s="8" t="s">
        <v>474</v>
      </c>
      <c r="P23" s="8" t="s">
        <v>475</v>
      </c>
      <c r="Q23" s="8" t="s">
        <v>476</v>
      </c>
    </row>
    <row r="24" spans="1:17" ht="16" x14ac:dyDescent="0.2">
      <c r="A24" s="4">
        <v>42488</v>
      </c>
      <c r="B24" s="1" t="s">
        <v>157</v>
      </c>
      <c r="C24" s="10">
        <v>602</v>
      </c>
      <c r="D24" s="10">
        <v>666</v>
      </c>
      <c r="E24" s="2">
        <v>659.59</v>
      </c>
      <c r="F24" s="1">
        <v>1.07</v>
      </c>
      <c r="G24" s="1">
        <v>0.57999999999999996</v>
      </c>
      <c r="H24" s="5">
        <f t="shared" si="0"/>
        <v>0.8448275862068968</v>
      </c>
      <c r="I24" s="6">
        <f t="shared" si="1"/>
        <v>0.10631229235880399</v>
      </c>
      <c r="J24" s="7">
        <f t="shared" si="2"/>
        <v>9.5664451827242578E-2</v>
      </c>
      <c r="K24" s="33">
        <f t="shared" si="3"/>
        <v>1</v>
      </c>
      <c r="L24" s="34">
        <f t="shared" si="4"/>
        <v>1</v>
      </c>
      <c r="M24" s="35">
        <f t="shared" si="5"/>
        <v>1</v>
      </c>
      <c r="N24" s="8" t="s">
        <v>477</v>
      </c>
      <c r="O24" s="8" t="s">
        <v>478</v>
      </c>
      <c r="P24" s="8" t="s">
        <v>479</v>
      </c>
      <c r="Q24" s="8" t="s">
        <v>480</v>
      </c>
    </row>
    <row r="25" spans="1:17" ht="16" x14ac:dyDescent="0.2">
      <c r="A25" s="4">
        <v>42579</v>
      </c>
      <c r="B25" s="1" t="s">
        <v>168</v>
      </c>
      <c r="C25" s="10">
        <v>752.61</v>
      </c>
      <c r="D25" s="10">
        <v>765</v>
      </c>
      <c r="E25" s="2">
        <v>758.81</v>
      </c>
      <c r="F25" s="1">
        <v>1.78</v>
      </c>
      <c r="G25" s="1">
        <v>1.1100000000000001</v>
      </c>
      <c r="H25" s="5">
        <f t="shared" si="0"/>
        <v>0.60360360360360343</v>
      </c>
      <c r="I25" s="6">
        <f t="shared" si="1"/>
        <v>1.6462709770000382E-2</v>
      </c>
      <c r="J25" s="7">
        <f t="shared" si="2"/>
        <v>8.2379984321227888E-3</v>
      </c>
      <c r="K25" s="33">
        <f t="shared" si="3"/>
        <v>1</v>
      </c>
      <c r="L25" s="34">
        <f t="shared" si="4"/>
        <v>1</v>
      </c>
      <c r="M25" s="35">
        <f t="shared" si="5"/>
        <v>1</v>
      </c>
      <c r="N25" s="8" t="s">
        <v>489</v>
      </c>
      <c r="O25" s="8" t="s">
        <v>490</v>
      </c>
      <c r="P25" s="8" t="s">
        <v>491</v>
      </c>
      <c r="Q25" s="8" t="s">
        <v>492</v>
      </c>
    </row>
    <row r="26" spans="1:17" ht="16" x14ac:dyDescent="0.2">
      <c r="A26" s="4">
        <v>42670</v>
      </c>
      <c r="B26" s="1" t="s">
        <v>179</v>
      </c>
      <c r="C26" s="10">
        <v>818.36</v>
      </c>
      <c r="D26" s="2">
        <v>782</v>
      </c>
      <c r="E26" s="2">
        <v>776.32</v>
      </c>
      <c r="F26" s="1">
        <v>0.52</v>
      </c>
      <c r="G26" s="1">
        <v>0.78</v>
      </c>
      <c r="H26" s="5">
        <f t="shared" si="0"/>
        <v>-0.33333333333333331</v>
      </c>
      <c r="I26" s="6">
        <f t="shared" si="1"/>
        <v>-4.443032406275968E-2</v>
      </c>
      <c r="J26" s="7">
        <f t="shared" si="2"/>
        <v>-5.1371034752431648E-2</v>
      </c>
      <c r="K26" s="33">
        <f t="shared" si="3"/>
        <v>0</v>
      </c>
      <c r="L26" s="34">
        <f t="shared" si="4"/>
        <v>0</v>
      </c>
      <c r="M26" s="35">
        <f t="shared" si="5"/>
        <v>0</v>
      </c>
      <c r="N26" s="8" t="s">
        <v>497</v>
      </c>
      <c r="O26" s="8" t="s">
        <v>498</v>
      </c>
      <c r="P26" s="8" t="s">
        <v>499</v>
      </c>
      <c r="Q26" s="8" t="s">
        <v>500</v>
      </c>
    </row>
    <row r="27" spans="1:17" ht="15.75" customHeight="1" x14ac:dyDescent="0.15">
      <c r="F27" s="1"/>
      <c r="G27" s="1"/>
    </row>
    <row r="29" spans="1:17" ht="15.75" customHeight="1" x14ac:dyDescent="0.15">
      <c r="B29" s="14" t="s">
        <v>211</v>
      </c>
    </row>
    <row r="30" spans="1:17" ht="15.75" customHeight="1" x14ac:dyDescent="0.15">
      <c r="B30" s="14">
        <v>0</v>
      </c>
      <c r="C30" s="14">
        <v>1</v>
      </c>
      <c r="D30" s="14">
        <v>2</v>
      </c>
      <c r="E30" s="14">
        <v>3</v>
      </c>
      <c r="F30" s="14">
        <v>4</v>
      </c>
      <c r="G30" s="14" t="s">
        <v>8</v>
      </c>
      <c r="H30" s="14" t="s">
        <v>9</v>
      </c>
    </row>
    <row r="31" spans="1:17" ht="15.75" customHeight="1" x14ac:dyDescent="0.15">
      <c r="A31" s="1" t="s">
        <v>15</v>
      </c>
      <c r="B31" s="14"/>
      <c r="C31" s="14"/>
      <c r="D31" s="14"/>
      <c r="E31" s="14"/>
      <c r="F31" s="20"/>
      <c r="G31" s="15">
        <f t="shared" ref="G31:H31" si="6">I2</f>
        <v>-1.5275504637206828E-2</v>
      </c>
      <c r="H31" s="16">
        <f t="shared" si="6"/>
        <v>2.5216706067769878E-2</v>
      </c>
    </row>
    <row r="32" spans="1:17" ht="15.75" customHeight="1" x14ac:dyDescent="0.15">
      <c r="A32" s="1" t="s">
        <v>15</v>
      </c>
      <c r="B32" s="14"/>
      <c r="C32" s="20"/>
      <c r="D32" s="20"/>
      <c r="E32" s="20"/>
      <c r="F32" s="20"/>
      <c r="G32" s="16">
        <f t="shared" ref="G32:H32" si="7">I2</f>
        <v>-1.5275504637206828E-2</v>
      </c>
      <c r="H32" s="16">
        <f t="shared" si="7"/>
        <v>2.5216706067769878E-2</v>
      </c>
    </row>
    <row r="33" spans="1:8" ht="15.75" customHeight="1" x14ac:dyDescent="0.15">
      <c r="A33" s="1" t="s">
        <v>18</v>
      </c>
      <c r="B33" s="14"/>
      <c r="C33" s="20"/>
      <c r="D33" s="20"/>
      <c r="E33" s="20"/>
      <c r="F33" s="20"/>
      <c r="G33" s="24">
        <f t="shared" ref="G33:H33" si="8">I3</f>
        <v>-7.0479804825155867E-2</v>
      </c>
      <c r="H33" s="24">
        <f t="shared" si="8"/>
        <v>-7.2160477094063452E-2</v>
      </c>
    </row>
    <row r="34" spans="1:8" ht="15.75" customHeight="1" x14ac:dyDescent="0.15">
      <c r="A34" s="1" t="s">
        <v>18</v>
      </c>
      <c r="B34" s="14"/>
      <c r="C34" s="20"/>
      <c r="D34" s="20"/>
      <c r="E34" s="20"/>
      <c r="F34" s="20"/>
      <c r="G34" s="24">
        <f t="shared" ref="G34:H34" si="9">I3</f>
        <v>-7.0479804825155867E-2</v>
      </c>
      <c r="H34" s="24">
        <f t="shared" si="9"/>
        <v>-7.2160477094063452E-2</v>
      </c>
    </row>
    <row r="35" spans="1:8" ht="15.75" customHeight="1" x14ac:dyDescent="0.15">
      <c r="A35" s="1" t="s">
        <v>21</v>
      </c>
      <c r="B35" s="14"/>
      <c r="C35" s="20"/>
      <c r="D35" s="20"/>
      <c r="E35" s="20"/>
      <c r="F35" s="20"/>
      <c r="G35" s="16">
        <f t="shared" ref="G35:H35" si="10">I4</f>
        <v>4.9369171695006981E-3</v>
      </c>
      <c r="H35" s="16">
        <f t="shared" si="10"/>
        <v>7.8606692265496339E-2</v>
      </c>
    </row>
    <row r="36" spans="1:8" ht="15.75" customHeight="1" x14ac:dyDescent="0.15">
      <c r="A36" s="1" t="s">
        <v>21</v>
      </c>
      <c r="B36" s="20"/>
      <c r="C36" s="20"/>
      <c r="D36" s="20"/>
      <c r="E36" s="20"/>
      <c r="F36" s="20"/>
      <c r="G36" s="16">
        <f t="shared" ref="G36:H36" si="11">I4</f>
        <v>4.9369171695006981E-3</v>
      </c>
      <c r="H36" s="16">
        <f t="shared" si="11"/>
        <v>7.8606692265496339E-2</v>
      </c>
    </row>
    <row r="37" spans="1:8" ht="15.75" customHeight="1" x14ac:dyDescent="0.15">
      <c r="A37" s="1" t="s">
        <v>28</v>
      </c>
      <c r="B37" s="20"/>
      <c r="C37" s="20"/>
      <c r="D37" s="20"/>
      <c r="E37" s="20"/>
      <c r="F37" s="20"/>
      <c r="G37" s="16">
        <f t="shared" ref="G37:H37" si="12">I5</f>
        <v>4.7670183957418899E-2</v>
      </c>
      <c r="H37" s="16">
        <f t="shared" si="12"/>
        <v>3.8939210010271751E-2</v>
      </c>
    </row>
    <row r="38" spans="1:8" ht="15.75" customHeight="1" x14ac:dyDescent="0.15">
      <c r="A38" s="1" t="s">
        <v>28</v>
      </c>
      <c r="B38" s="20"/>
      <c r="C38" s="20"/>
      <c r="D38" s="20"/>
      <c r="E38" s="20"/>
      <c r="F38" s="20"/>
      <c r="G38" s="16">
        <f t="shared" ref="G38:H38" si="13">I5</f>
        <v>4.7670183957418899E-2</v>
      </c>
      <c r="H38" s="16">
        <f t="shared" si="13"/>
        <v>3.8939210010271751E-2</v>
      </c>
    </row>
    <row r="39" spans="1:8" ht="15.75" customHeight="1" x14ac:dyDescent="0.15">
      <c r="A39" s="1" t="s">
        <v>35</v>
      </c>
      <c r="B39" s="20"/>
      <c r="C39" s="20"/>
      <c r="D39" s="20"/>
      <c r="E39" s="20"/>
      <c r="F39" s="20"/>
      <c r="G39" s="16">
        <f t="shared" ref="G39:H39" si="14">I6</f>
        <v>-0.10327977107638128</v>
      </c>
      <c r="H39" s="16">
        <f t="shared" si="14"/>
        <v>-0.12656834690732996</v>
      </c>
    </row>
    <row r="40" spans="1:8" ht="15.75" customHeight="1" x14ac:dyDescent="0.15">
      <c r="A40" s="1" t="s">
        <v>35</v>
      </c>
      <c r="B40" s="20"/>
      <c r="C40" s="20"/>
      <c r="D40" s="20"/>
      <c r="E40" s="20"/>
      <c r="F40" s="20"/>
      <c r="G40" s="16">
        <f t="shared" ref="G40:H40" si="15">I6</f>
        <v>-0.10327977107638128</v>
      </c>
      <c r="H40" s="16">
        <f t="shared" si="15"/>
        <v>-0.12656834690732996</v>
      </c>
    </row>
    <row r="41" spans="1:8" ht="13" x14ac:dyDescent="0.15">
      <c r="A41" s="1" t="s">
        <v>42</v>
      </c>
      <c r="B41" s="20"/>
      <c r="C41" s="20"/>
      <c r="D41" s="20"/>
      <c r="E41" s="20"/>
      <c r="F41" s="20"/>
      <c r="G41" s="16">
        <f t="shared" ref="G41:H41" si="16">I7</f>
        <v>-0.10609956799012546</v>
      </c>
      <c r="H41" s="16">
        <f t="shared" si="16"/>
        <v>-7.7041760954536048E-2</v>
      </c>
    </row>
    <row r="42" spans="1:8" ht="13" x14ac:dyDescent="0.15">
      <c r="A42" s="1" t="s">
        <v>42</v>
      </c>
      <c r="B42" s="20"/>
      <c r="C42" s="20"/>
      <c r="D42" s="20"/>
      <c r="E42" s="20"/>
      <c r="F42" s="20"/>
      <c r="G42" s="16">
        <f t="shared" ref="G42:H42" si="17">I7</f>
        <v>-0.10609956799012546</v>
      </c>
      <c r="H42" s="16">
        <f t="shared" si="17"/>
        <v>-7.7041760954536048E-2</v>
      </c>
    </row>
    <row r="43" spans="1:8" ht="13" x14ac:dyDescent="0.15">
      <c r="A43" s="1" t="s">
        <v>49</v>
      </c>
      <c r="B43" s="20"/>
      <c r="C43" s="20"/>
      <c r="D43" s="20"/>
      <c r="E43" s="20"/>
      <c r="F43" s="20"/>
      <c r="G43" s="16">
        <f t="shared" ref="G43:H43" si="18">I8</f>
        <v>0.14715036481453136</v>
      </c>
      <c r="H43" s="16">
        <f t="shared" si="18"/>
        <v>0.15745701311291385</v>
      </c>
    </row>
    <row r="44" spans="1:8" ht="13" x14ac:dyDescent="0.15">
      <c r="A44" s="1" t="s">
        <v>49</v>
      </c>
      <c r="B44" s="20"/>
      <c r="C44" s="20"/>
      <c r="D44" s="20"/>
      <c r="E44" s="20"/>
      <c r="F44" s="20"/>
      <c r="G44" s="16">
        <f t="shared" ref="G44:H44" si="19">I8</f>
        <v>0.14715036481453136</v>
      </c>
      <c r="H44" s="16">
        <f t="shared" si="19"/>
        <v>0.15745701311291385</v>
      </c>
    </row>
    <row r="45" spans="1:8" ht="13" x14ac:dyDescent="0.15">
      <c r="A45" s="1" t="s">
        <v>56</v>
      </c>
      <c r="B45" s="20"/>
      <c r="C45" s="20"/>
      <c r="D45" s="20"/>
      <c r="E45" s="20"/>
      <c r="F45" s="20"/>
      <c r="G45" s="16">
        <f t="shared" ref="G45:H45" si="20">I9</f>
        <v>2.3817099222762643E-2</v>
      </c>
      <c r="H45" s="16">
        <f t="shared" si="20"/>
        <v>7.8678241898095552E-2</v>
      </c>
    </row>
    <row r="46" spans="1:8" ht="13" x14ac:dyDescent="0.15">
      <c r="A46" s="1" t="s">
        <v>56</v>
      </c>
      <c r="B46" s="20"/>
      <c r="C46" s="20"/>
      <c r="D46" s="20"/>
      <c r="E46" s="20"/>
      <c r="F46" s="20"/>
      <c r="G46" s="16">
        <f t="shared" ref="G46:H46" si="21">I9</f>
        <v>2.3817099222762643E-2</v>
      </c>
      <c r="H46" s="16">
        <f t="shared" si="21"/>
        <v>7.8678241898095552E-2</v>
      </c>
    </row>
    <row r="47" spans="1:8" ht="13" x14ac:dyDescent="0.15">
      <c r="A47" s="1" t="s">
        <v>63</v>
      </c>
      <c r="B47" s="20"/>
      <c r="C47" s="20"/>
      <c r="D47" s="20"/>
      <c r="E47" s="20"/>
      <c r="F47" s="20"/>
      <c r="G47" s="16">
        <f t="shared" ref="G47:H47" si="22">I10</f>
        <v>2.5479992822537264E-2</v>
      </c>
      <c r="H47" s="16">
        <f t="shared" si="22"/>
        <v>6.8724205993181506E-2</v>
      </c>
    </row>
    <row r="48" spans="1:8" ht="13" x14ac:dyDescent="0.15">
      <c r="A48" s="1" t="s">
        <v>63</v>
      </c>
      <c r="B48" s="20"/>
      <c r="C48" s="20"/>
      <c r="D48" s="20"/>
      <c r="E48" s="20"/>
      <c r="F48" s="20"/>
      <c r="G48" s="16">
        <f t="shared" ref="G48:H48" si="23">I10</f>
        <v>2.5479992822537264E-2</v>
      </c>
      <c r="H48" s="16">
        <f t="shared" si="23"/>
        <v>6.8724205993181506E-2</v>
      </c>
    </row>
    <row r="49" spans="1:8" ht="13" x14ac:dyDescent="0.15">
      <c r="A49" s="1" t="s">
        <v>70</v>
      </c>
      <c r="B49" s="20"/>
      <c r="C49" s="20"/>
      <c r="D49" s="20"/>
      <c r="E49" s="20"/>
      <c r="F49" s="20"/>
      <c r="G49" s="16">
        <f t="shared" ref="G49:H49" si="24">I11</f>
        <v>8.6998271557518631E-2</v>
      </c>
      <c r="H49" s="16">
        <f t="shared" si="24"/>
        <v>4.7666602650278347E-2</v>
      </c>
    </row>
    <row r="50" spans="1:8" ht="13" x14ac:dyDescent="0.15">
      <c r="A50" s="1" t="s">
        <v>70</v>
      </c>
      <c r="B50" s="20"/>
      <c r="C50" s="20"/>
      <c r="D50" s="20"/>
      <c r="E50" s="20"/>
      <c r="F50" s="20"/>
      <c r="G50" s="16">
        <f t="shared" ref="G50:H50" si="25">I11</f>
        <v>8.6998271557518631E-2</v>
      </c>
      <c r="H50" s="16">
        <f t="shared" si="25"/>
        <v>4.7666602650278347E-2</v>
      </c>
    </row>
    <row r="51" spans="1:8" ht="13" x14ac:dyDescent="0.15">
      <c r="A51" s="1" t="s">
        <v>77</v>
      </c>
      <c r="B51" s="37">
        <v>0</v>
      </c>
      <c r="C51" s="37">
        <v>7.6335877862599997E-3</v>
      </c>
      <c r="D51" s="37">
        <v>0.95419847328200003</v>
      </c>
      <c r="E51" s="37">
        <v>3.8167938931300001E-2</v>
      </c>
      <c r="F51" s="37">
        <v>0</v>
      </c>
      <c r="G51" s="38">
        <f t="shared" ref="G51:H51" si="26">I12</f>
        <v>-1.7218784128139649E-2</v>
      </c>
      <c r="H51" s="38">
        <f t="shared" si="26"/>
        <v>-7.2406261376046555E-2</v>
      </c>
    </row>
    <row r="52" spans="1:8" ht="13" x14ac:dyDescent="0.15">
      <c r="A52" s="1" t="s">
        <v>77</v>
      </c>
      <c r="B52" s="37">
        <v>0</v>
      </c>
      <c r="C52" s="37">
        <v>1.17035110533E-2</v>
      </c>
      <c r="D52" s="37">
        <v>0.95058517555300004</v>
      </c>
      <c r="E52" s="37">
        <v>3.3810143042899997E-2</v>
      </c>
      <c r="F52" s="37">
        <v>3.9011703511099998E-3</v>
      </c>
      <c r="G52" s="38">
        <f t="shared" ref="G52:H52" si="27">I12</f>
        <v>-1.7218784128139649E-2</v>
      </c>
      <c r="H52" s="38">
        <f t="shared" si="27"/>
        <v>-7.2406261376046555E-2</v>
      </c>
    </row>
    <row r="53" spans="1:8" ht="13" x14ac:dyDescent="0.15">
      <c r="A53" s="1" t="s">
        <v>84</v>
      </c>
      <c r="B53" s="37">
        <v>0</v>
      </c>
      <c r="C53" s="37">
        <v>1.0330578512399999E-2</v>
      </c>
      <c r="D53" s="37">
        <v>0.960743801653</v>
      </c>
      <c r="E53" s="37">
        <v>2.89256198347E-2</v>
      </c>
      <c r="F53" s="37">
        <v>0</v>
      </c>
      <c r="G53" s="38">
        <f t="shared" ref="G53:H53" si="28">I13</f>
        <v>-1.2689518787079652E-2</v>
      </c>
      <c r="H53" s="38">
        <f t="shared" si="28"/>
        <v>2.8378378378378425E-2</v>
      </c>
    </row>
    <row r="54" spans="1:8" ht="14" x14ac:dyDescent="0.15">
      <c r="A54" s="1" t="s">
        <v>84</v>
      </c>
      <c r="B54" s="37">
        <v>0</v>
      </c>
      <c r="C54" s="37">
        <v>1.53846153846E-2</v>
      </c>
      <c r="D54" s="37">
        <v>0.94285714285699995</v>
      </c>
      <c r="E54" s="37">
        <v>4.1758241758199997E-2</v>
      </c>
      <c r="F54" s="37">
        <v>0</v>
      </c>
      <c r="G54" s="39">
        <f t="shared" ref="G54:H54" si="29">I13</f>
        <v>-1.2689518787079652E-2</v>
      </c>
      <c r="H54" s="39">
        <f t="shared" si="29"/>
        <v>2.8378378378378425E-2</v>
      </c>
    </row>
    <row r="55" spans="1:8" ht="13" x14ac:dyDescent="0.15">
      <c r="A55" s="1" t="s">
        <v>91</v>
      </c>
      <c r="B55" s="37">
        <v>0</v>
      </c>
      <c r="C55" s="37">
        <v>1.5686274509800001E-2</v>
      </c>
      <c r="D55" s="37">
        <v>0.94313725490199996</v>
      </c>
      <c r="E55" s="37">
        <v>4.1176470588200002E-2</v>
      </c>
      <c r="F55" s="37">
        <v>0</v>
      </c>
      <c r="G55" s="38">
        <f t="shared" ref="G55:H55" si="30">I14</f>
        <v>7.9437705066072797E-2</v>
      </c>
      <c r="H55" s="38">
        <f t="shared" si="30"/>
        <v>9.3856295716564855E-2</v>
      </c>
    </row>
    <row r="56" spans="1:8" ht="14" x14ac:dyDescent="0.15">
      <c r="A56" s="1" t="s">
        <v>91</v>
      </c>
      <c r="B56" s="37">
        <v>0</v>
      </c>
      <c r="C56" s="37">
        <v>1.6203703703700001E-2</v>
      </c>
      <c r="D56" s="37">
        <v>0.93865740740699999</v>
      </c>
      <c r="E56" s="37">
        <v>3.9351851851900002E-2</v>
      </c>
      <c r="F56" s="37">
        <v>5.7870370370399996E-3</v>
      </c>
      <c r="G56" s="39">
        <f t="shared" ref="G56:H56" si="31">I14</f>
        <v>7.9437705066072797E-2</v>
      </c>
      <c r="H56" s="39">
        <f t="shared" si="31"/>
        <v>9.3856295716564855E-2</v>
      </c>
    </row>
    <row r="57" spans="1:8" ht="14" x14ac:dyDescent="0.15">
      <c r="A57" s="1" t="s">
        <v>98</v>
      </c>
      <c r="B57" s="37">
        <v>0</v>
      </c>
      <c r="C57" s="37">
        <v>1.93470374849E-2</v>
      </c>
      <c r="D57" s="37">
        <v>0.95163240628800005</v>
      </c>
      <c r="E57" s="37">
        <v>2.9020556227300001E-2</v>
      </c>
      <c r="F57" s="37">
        <v>0</v>
      </c>
      <c r="G57" s="39">
        <f t="shared" ref="G57:H57" si="32">I15</f>
        <v>-7.7541500210912884E-2</v>
      </c>
      <c r="H57" s="39">
        <f t="shared" si="32"/>
        <v>-0.10997245725912506</v>
      </c>
    </row>
    <row r="58" spans="1:8" ht="13" x14ac:dyDescent="0.15">
      <c r="A58" s="1" t="s">
        <v>98</v>
      </c>
      <c r="B58" s="37">
        <v>0</v>
      </c>
      <c r="C58" s="37">
        <v>1.7574692442900001E-2</v>
      </c>
      <c r="D58" s="37">
        <v>0.92618629174</v>
      </c>
      <c r="E58" s="37">
        <v>5.4481546572899997E-2</v>
      </c>
      <c r="F58" s="37">
        <v>1.7574692442899999E-3</v>
      </c>
      <c r="G58" s="37">
        <f t="shared" ref="G58:H58" si="33">I15</f>
        <v>-7.7541500210912884E-2</v>
      </c>
      <c r="H58" s="37">
        <f t="shared" si="33"/>
        <v>-0.10997245725912506</v>
      </c>
    </row>
    <row r="59" spans="1:8" ht="13" x14ac:dyDescent="0.15">
      <c r="A59" s="1" t="s">
        <v>105</v>
      </c>
      <c r="B59" s="37">
        <v>0</v>
      </c>
      <c r="C59" s="37">
        <v>1.4301430142999999E-2</v>
      </c>
      <c r="D59" s="37">
        <v>0.95489548954900005</v>
      </c>
      <c r="E59" s="37">
        <v>3.0803080308000001E-2</v>
      </c>
      <c r="F59" s="37">
        <v>0</v>
      </c>
      <c r="G59" s="37">
        <f t="shared" ref="G59:H59" si="34">I16</f>
        <v>-6.1990212071778079E-2</v>
      </c>
      <c r="H59" s="37">
        <f t="shared" si="34"/>
        <v>-9.8828414652231925E-2</v>
      </c>
    </row>
    <row r="60" spans="1:8" ht="13" x14ac:dyDescent="0.15">
      <c r="A60" s="1" t="s">
        <v>105</v>
      </c>
      <c r="B60" s="37">
        <v>0</v>
      </c>
      <c r="C60" s="37">
        <v>1.7721518987300001E-2</v>
      </c>
      <c r="D60" s="37">
        <v>0.94177215189899999</v>
      </c>
      <c r="E60" s="37">
        <v>4.0506329113900001E-2</v>
      </c>
      <c r="F60" s="37">
        <v>0</v>
      </c>
      <c r="G60" s="37">
        <f t="shared" ref="G60:H60" si="35">I16</f>
        <v>-6.1990212071778079E-2</v>
      </c>
      <c r="H60" s="37">
        <f t="shared" si="35"/>
        <v>-9.8828414652231925E-2</v>
      </c>
    </row>
    <row r="61" spans="1:8" ht="13" x14ac:dyDescent="0.15">
      <c r="A61" s="1" t="s">
        <v>112</v>
      </c>
      <c r="B61" s="37">
        <v>0</v>
      </c>
      <c r="C61" s="37">
        <v>2.2598870056499999E-2</v>
      </c>
      <c r="D61" s="37">
        <v>0.92655367231600005</v>
      </c>
      <c r="E61" s="37">
        <v>4.5197740112999998E-2</v>
      </c>
      <c r="F61" s="37">
        <v>5.6497175141200003E-3</v>
      </c>
      <c r="G61" s="37">
        <f t="shared" ref="G61:H61" si="36">I17</f>
        <v>-0.11519477984439921</v>
      </c>
      <c r="H61" s="37">
        <f t="shared" si="36"/>
        <v>-9.6483645185577713E-2</v>
      </c>
    </row>
    <row r="62" spans="1:8" ht="13" x14ac:dyDescent="0.15">
      <c r="A62" s="1" t="s">
        <v>112</v>
      </c>
      <c r="B62" s="37">
        <v>0</v>
      </c>
      <c r="C62" s="37">
        <v>2.8301886792500001E-2</v>
      </c>
      <c r="D62" s="37">
        <v>0.95283018867900005</v>
      </c>
      <c r="E62" s="37">
        <v>1.8867924528299999E-2</v>
      </c>
      <c r="F62" s="37">
        <v>0</v>
      </c>
      <c r="G62" s="37">
        <f t="shared" ref="G62:H62" si="37">I17</f>
        <v>-0.11519477984439921</v>
      </c>
      <c r="H62" s="37">
        <f t="shared" si="37"/>
        <v>-9.6483645185577713E-2</v>
      </c>
    </row>
    <row r="63" spans="1:8" ht="13" x14ac:dyDescent="0.15">
      <c r="A63" s="1" t="s">
        <v>119</v>
      </c>
      <c r="B63" s="37">
        <v>0</v>
      </c>
      <c r="C63" s="37">
        <v>2.6086956521700001E-2</v>
      </c>
      <c r="D63" s="37">
        <v>0.946376811594</v>
      </c>
      <c r="E63" s="37">
        <v>2.7536231884099999E-2</v>
      </c>
      <c r="F63" s="37">
        <v>0</v>
      </c>
      <c r="G63" s="37">
        <f t="shared" ref="G63:H63" si="38">I18</f>
        <v>-9.1896034229516671E-2</v>
      </c>
      <c r="H63" s="37">
        <f t="shared" si="38"/>
        <v>-8.3402516124912202E-2</v>
      </c>
    </row>
    <row r="64" spans="1:8" ht="13" x14ac:dyDescent="0.15">
      <c r="A64" s="1" t="s">
        <v>119</v>
      </c>
      <c r="B64" s="37">
        <v>0</v>
      </c>
      <c r="C64" s="37">
        <v>3.0303030303000002E-2</v>
      </c>
      <c r="D64" s="37">
        <v>0.94417862838900002</v>
      </c>
      <c r="E64" s="37">
        <v>2.5518341307800001E-2</v>
      </c>
      <c r="F64" s="37">
        <v>0</v>
      </c>
      <c r="G64" s="37">
        <f t="shared" ref="G64:H64" si="39">I18</f>
        <v>-9.1896034229516671E-2</v>
      </c>
      <c r="H64" s="37">
        <f t="shared" si="39"/>
        <v>-8.3402516124912202E-2</v>
      </c>
    </row>
    <row r="65" spans="1:8" ht="13" x14ac:dyDescent="0.15">
      <c r="A65" s="1" t="s">
        <v>126</v>
      </c>
      <c r="B65" s="37">
        <v>0</v>
      </c>
      <c r="C65" s="37">
        <v>9.8765432098800003E-3</v>
      </c>
      <c r="D65" s="37">
        <v>0.96790123456800004</v>
      </c>
      <c r="E65" s="37">
        <v>1.7283950617299999E-2</v>
      </c>
      <c r="F65" s="37">
        <v>4.9382716049400002E-3</v>
      </c>
      <c r="G65" s="37">
        <f t="shared" ref="G65:H65" si="40">I19</f>
        <v>0.11078324459554822</v>
      </c>
      <c r="H65" s="37">
        <f t="shared" si="40"/>
        <v>0.13711591506831741</v>
      </c>
    </row>
    <row r="66" spans="1:8" ht="13" x14ac:dyDescent="0.15">
      <c r="A66" s="1" t="s">
        <v>126</v>
      </c>
      <c r="B66" s="37">
        <v>0</v>
      </c>
      <c r="C66" s="37">
        <v>1.9607843137300001E-2</v>
      </c>
      <c r="D66" s="37">
        <v>0.91911764705900001</v>
      </c>
      <c r="E66" s="37">
        <v>5.6372549019600003E-2</v>
      </c>
      <c r="F66" s="37">
        <v>4.9019607843100001E-3</v>
      </c>
      <c r="G66" s="37">
        <f t="shared" ref="G66:H66" si="41">I19</f>
        <v>0.11078324459554822</v>
      </c>
      <c r="H66" s="37">
        <f t="shared" si="41"/>
        <v>0.13711591506831741</v>
      </c>
    </row>
    <row r="67" spans="1:8" ht="13" x14ac:dyDescent="0.15">
      <c r="A67" s="1" t="s">
        <v>131</v>
      </c>
      <c r="B67" s="37">
        <v>1.5835312747400001E-3</v>
      </c>
      <c r="C67" s="37">
        <v>1.6627078384800001E-2</v>
      </c>
      <c r="D67" s="37">
        <v>0.943784639747</v>
      </c>
      <c r="E67" s="37">
        <v>3.6421219319100001E-2</v>
      </c>
      <c r="F67" s="37">
        <v>1.5835312747400001E-3</v>
      </c>
      <c r="G67" s="37">
        <f t="shared" ref="G67:H67" si="42">I20</f>
        <v>0.12566988897151207</v>
      </c>
      <c r="H67" s="37">
        <f t="shared" si="42"/>
        <v>0.14131131567476093</v>
      </c>
    </row>
    <row r="68" spans="1:8" ht="13" x14ac:dyDescent="0.15">
      <c r="A68" s="1" t="s">
        <v>131</v>
      </c>
      <c r="B68" s="37">
        <v>0</v>
      </c>
      <c r="C68" s="37">
        <v>1.07296137339E-2</v>
      </c>
      <c r="D68" s="37">
        <v>0.97424892703900001</v>
      </c>
      <c r="E68" s="37">
        <v>1.2875536480700001E-2</v>
      </c>
      <c r="F68" s="37">
        <v>2.14592274678E-3</v>
      </c>
      <c r="G68" s="37">
        <f t="shared" ref="G68:H68" si="43">I20</f>
        <v>0.12566988897151207</v>
      </c>
      <c r="H68" s="37">
        <f t="shared" si="43"/>
        <v>0.14131131567476093</v>
      </c>
    </row>
    <row r="69" spans="1:8" ht="13" x14ac:dyDescent="0.15">
      <c r="A69" s="1" t="s">
        <v>136</v>
      </c>
      <c r="B69" s="37">
        <v>0</v>
      </c>
      <c r="C69" s="37">
        <v>1.30548302872E-2</v>
      </c>
      <c r="D69" s="37">
        <v>0.93994778067899998</v>
      </c>
      <c r="E69" s="37">
        <v>4.4386422976500001E-2</v>
      </c>
      <c r="F69" s="37">
        <v>2.61096605744E-3</v>
      </c>
      <c r="G69" s="37">
        <f t="shared" ref="G69:H69" si="44">I21</f>
        <v>0.20077564395039196</v>
      </c>
      <c r="H69" s="37">
        <f t="shared" si="44"/>
        <v>9.7971711808867962E-2</v>
      </c>
    </row>
    <row r="70" spans="1:8" ht="13" x14ac:dyDescent="0.15">
      <c r="A70" s="1" t="s">
        <v>136</v>
      </c>
      <c r="B70" s="37">
        <v>0</v>
      </c>
      <c r="C70" s="37">
        <v>1.8691588785000001E-2</v>
      </c>
      <c r="D70" s="37">
        <v>0.96728971962599997</v>
      </c>
      <c r="E70" s="37">
        <v>9.3457943925200002E-3</v>
      </c>
      <c r="F70" s="37">
        <v>4.6728971962600001E-3</v>
      </c>
      <c r="G70" s="37">
        <f t="shared" ref="G70:H70" si="45">I21</f>
        <v>0.20077564395039196</v>
      </c>
      <c r="H70" s="37">
        <f t="shared" si="45"/>
        <v>9.7971711808867962E-2</v>
      </c>
    </row>
    <row r="71" spans="1:8" ht="13" x14ac:dyDescent="0.15">
      <c r="A71" s="1" t="s">
        <v>143</v>
      </c>
      <c r="B71" s="37">
        <v>0</v>
      </c>
      <c r="C71" s="37">
        <v>1.4563106796099999E-2</v>
      </c>
      <c r="D71" s="37">
        <v>0.96116504854399998</v>
      </c>
      <c r="E71" s="37">
        <v>1.6990291262099999E-2</v>
      </c>
      <c r="F71" s="37">
        <v>7.2815533980600004E-3</v>
      </c>
      <c r="G71" s="37">
        <f t="shared" ref="G71:H71" si="46">I22</f>
        <v>9.5352095192495226E-2</v>
      </c>
      <c r="H71" s="37">
        <f t="shared" si="46"/>
        <v>6.2279441754889975E-2</v>
      </c>
    </row>
    <row r="72" spans="1:8" ht="13" x14ac:dyDescent="0.15">
      <c r="A72" s="1" t="s">
        <v>143</v>
      </c>
      <c r="B72" s="37">
        <v>0</v>
      </c>
      <c r="C72" s="37">
        <v>1.4563106796099999E-2</v>
      </c>
      <c r="D72" s="37">
        <v>0.96116504854399998</v>
      </c>
      <c r="E72" s="37">
        <v>1.6990291262099999E-2</v>
      </c>
      <c r="F72" s="37">
        <v>7.2815533980600004E-3</v>
      </c>
      <c r="G72" s="37">
        <f t="shared" ref="G72:H72" si="47">I22</f>
        <v>9.5352095192495226E-2</v>
      </c>
      <c r="H72" s="37">
        <f t="shared" si="47"/>
        <v>6.2279441754889975E-2</v>
      </c>
    </row>
    <row r="73" spans="1:8" ht="13" x14ac:dyDescent="0.15">
      <c r="A73" s="1" t="s">
        <v>146</v>
      </c>
      <c r="B73" s="37">
        <v>0</v>
      </c>
      <c r="C73" s="37">
        <v>9.6618357487899993E-3</v>
      </c>
      <c r="D73" s="37">
        <v>0.95893719806800004</v>
      </c>
      <c r="E73" s="37">
        <v>2.8985507246400002E-2</v>
      </c>
      <c r="F73" s="37">
        <v>2.4154589372E-3</v>
      </c>
      <c r="G73" s="37">
        <f t="shared" ref="G73:H73" si="48">I23</f>
        <v>-9.9740300621704581E-2</v>
      </c>
      <c r="H73" s="37">
        <f t="shared" si="48"/>
        <v>-7.6099787518690523E-2</v>
      </c>
    </row>
    <row r="74" spans="1:8" ht="13" x14ac:dyDescent="0.15">
      <c r="A74" s="1" t="s">
        <v>146</v>
      </c>
      <c r="B74" s="37">
        <v>0</v>
      </c>
      <c r="C74" s="37">
        <v>9.7402597402600002E-3</v>
      </c>
      <c r="D74" s="37">
        <v>0.96428571428599996</v>
      </c>
      <c r="E74" s="37">
        <v>2.5974025974E-2</v>
      </c>
      <c r="F74" s="37">
        <v>0</v>
      </c>
      <c r="G74" s="37">
        <f t="shared" ref="G74:H74" si="49">I23</f>
        <v>-9.9740300621704581E-2</v>
      </c>
      <c r="H74" s="37">
        <f t="shared" si="49"/>
        <v>-7.6099787518690523E-2</v>
      </c>
    </row>
    <row r="75" spans="1:8" ht="13" x14ac:dyDescent="0.15">
      <c r="A75" s="1" t="s">
        <v>157</v>
      </c>
      <c r="B75" s="37">
        <v>0</v>
      </c>
      <c r="C75" s="37">
        <v>1.69971671388E-2</v>
      </c>
      <c r="D75" s="37">
        <v>0.92209631727999997</v>
      </c>
      <c r="E75" s="37">
        <v>5.8073654390900002E-2</v>
      </c>
      <c r="F75" s="37">
        <v>2.8328611897999998E-3</v>
      </c>
      <c r="G75" s="37">
        <f t="shared" ref="G75:H75" si="50">I24</f>
        <v>0.10631229235880399</v>
      </c>
      <c r="H75" s="37">
        <f t="shared" si="50"/>
        <v>9.5664451827242578E-2</v>
      </c>
    </row>
    <row r="76" spans="1:8" ht="13" x14ac:dyDescent="0.15">
      <c r="A76" s="1" t="s">
        <v>168</v>
      </c>
      <c r="B76" s="37">
        <v>0</v>
      </c>
      <c r="C76" s="37">
        <v>6.0532687651299998E-3</v>
      </c>
      <c r="D76" s="37">
        <v>0.97094430992699998</v>
      </c>
      <c r="E76" s="37">
        <v>1.81598062954E-2</v>
      </c>
      <c r="F76" s="37">
        <v>4.8426150121100003E-3</v>
      </c>
      <c r="G76" s="37">
        <f t="shared" ref="G76:H76" si="51">I25</f>
        <v>1.6462709770000382E-2</v>
      </c>
      <c r="H76" s="37">
        <f t="shared" si="51"/>
        <v>8.2379984321227888E-3</v>
      </c>
    </row>
    <row r="77" spans="1:8" ht="13" x14ac:dyDescent="0.15">
      <c r="A77" s="1" t="s">
        <v>168</v>
      </c>
      <c r="B77" s="37">
        <v>0</v>
      </c>
      <c r="C77" s="37">
        <v>7.2727272727299997E-3</v>
      </c>
      <c r="D77" s="37">
        <v>0.96</v>
      </c>
      <c r="E77" s="37">
        <v>2.9090909090900001E-2</v>
      </c>
      <c r="F77" s="37">
        <v>3.6363636363599999E-3</v>
      </c>
      <c r="G77" s="37">
        <f t="shared" ref="G77:H77" si="52">I25</f>
        <v>1.6462709770000382E-2</v>
      </c>
      <c r="H77" s="37">
        <f t="shared" si="52"/>
        <v>8.2379984321227888E-3</v>
      </c>
    </row>
    <row r="78" spans="1:8" ht="13" x14ac:dyDescent="0.15">
      <c r="A78" s="1" t="s">
        <v>179</v>
      </c>
      <c r="B78" s="37">
        <v>0</v>
      </c>
      <c r="C78" s="37">
        <v>1.0752688171999999E-2</v>
      </c>
      <c r="D78" s="37">
        <v>0.94623655914000004</v>
      </c>
      <c r="E78" s="37">
        <v>4.3010752688200003E-2</v>
      </c>
      <c r="F78" s="37">
        <v>0</v>
      </c>
      <c r="G78" s="37">
        <f t="shared" ref="G78:H78" si="53">I26</f>
        <v>-4.443032406275968E-2</v>
      </c>
      <c r="H78" s="37">
        <f t="shared" si="53"/>
        <v>-5.1371034752431648E-2</v>
      </c>
    </row>
    <row r="79" spans="1:8" ht="13" x14ac:dyDescent="0.15">
      <c r="F79" s="20"/>
    </row>
    <row r="80" spans="1:8" ht="13" x14ac:dyDescent="0.15">
      <c r="F80" s="20"/>
    </row>
    <row r="81" spans="6:6" ht="13" x14ac:dyDescent="0.15">
      <c r="F81" s="20"/>
    </row>
    <row r="82" spans="6:6" ht="13" x14ac:dyDescent="0.15">
      <c r="F82" s="20"/>
    </row>
    <row r="83" spans="6:6" ht="13" x14ac:dyDescent="0.15">
      <c r="F83" s="20"/>
    </row>
    <row r="84" spans="6:6" ht="13" x14ac:dyDescent="0.15">
      <c r="F84" s="20"/>
    </row>
    <row r="85" spans="6:6" ht="13" x14ac:dyDescent="0.15">
      <c r="F85" s="20"/>
    </row>
    <row r="86" spans="6:6" ht="13" x14ac:dyDescent="0.15">
      <c r="F86" s="20"/>
    </row>
    <row r="87" spans="6:6" ht="13" x14ac:dyDescent="0.15">
      <c r="F87" s="20"/>
    </row>
    <row r="88" spans="6:6" ht="13" x14ac:dyDescent="0.15">
      <c r="F88" s="20"/>
    </row>
    <row r="89" spans="6:6" ht="13" x14ac:dyDescent="0.15">
      <c r="F89" s="20"/>
    </row>
    <row r="90" spans="6:6" ht="13" x14ac:dyDescent="0.15">
      <c r="F90" s="20"/>
    </row>
    <row r="91" spans="6:6" ht="13" x14ac:dyDescent="0.15">
      <c r="F91" s="20"/>
    </row>
    <row r="92" spans="6:6" ht="13" x14ac:dyDescent="0.15">
      <c r="F92" s="20"/>
    </row>
    <row r="93" spans="6:6" ht="13" x14ac:dyDescent="0.15">
      <c r="F93" s="20"/>
    </row>
    <row r="94" spans="6:6" ht="13" x14ac:dyDescent="0.15">
      <c r="F94" s="20"/>
    </row>
    <row r="95" spans="6:6" ht="13" x14ac:dyDescent="0.15">
      <c r="F95" s="20"/>
    </row>
    <row r="96" spans="6:6" ht="13" x14ac:dyDescent="0.15">
      <c r="F96" s="20"/>
    </row>
    <row r="97" spans="6:6" ht="13" x14ac:dyDescent="0.15">
      <c r="F97" s="20"/>
    </row>
    <row r="98" spans="6:6" ht="13" x14ac:dyDescent="0.15">
      <c r="F98" s="20"/>
    </row>
    <row r="99" spans="6:6" ht="13" x14ac:dyDescent="0.15">
      <c r="F99" s="20"/>
    </row>
    <row r="100" spans="6:6" ht="13" x14ac:dyDescent="0.15">
      <c r="F100" s="20"/>
    </row>
    <row r="101" spans="6:6" ht="13" x14ac:dyDescent="0.15">
      <c r="F101" s="20"/>
    </row>
    <row r="102" spans="6:6" ht="13" x14ac:dyDescent="0.15">
      <c r="F102" s="20"/>
    </row>
    <row r="103" spans="6:6" ht="13" x14ac:dyDescent="0.15">
      <c r="F103" s="20"/>
    </row>
    <row r="104" spans="6:6" ht="13" x14ac:dyDescent="0.15">
      <c r="F104" s="20"/>
    </row>
    <row r="105" spans="6:6" ht="13" x14ac:dyDescent="0.15">
      <c r="F105" s="20"/>
    </row>
    <row r="106" spans="6:6" ht="13" x14ac:dyDescent="0.15">
      <c r="F106" s="20"/>
    </row>
    <row r="107" spans="6:6" ht="13" x14ac:dyDescent="0.15">
      <c r="F107" s="20"/>
    </row>
    <row r="108" spans="6:6" ht="13" x14ac:dyDescent="0.15">
      <c r="F108" s="20"/>
    </row>
    <row r="109" spans="6:6" ht="13" x14ac:dyDescent="0.15">
      <c r="F109" s="20"/>
    </row>
    <row r="110" spans="6:6" ht="13" x14ac:dyDescent="0.15">
      <c r="F110" s="20"/>
    </row>
    <row r="111" spans="6:6" ht="13" x14ac:dyDescent="0.15">
      <c r="F111" s="20"/>
    </row>
    <row r="112" spans="6:6" ht="13" x14ac:dyDescent="0.15">
      <c r="F112" s="20"/>
    </row>
    <row r="113" spans="6:6" ht="13" x14ac:dyDescent="0.15">
      <c r="F113" s="20"/>
    </row>
    <row r="114" spans="6:6" ht="13" x14ac:dyDescent="0.15">
      <c r="F114" s="20"/>
    </row>
    <row r="115" spans="6:6" ht="13" x14ac:dyDescent="0.15">
      <c r="F115" s="20"/>
    </row>
    <row r="116" spans="6:6" ht="13" x14ac:dyDescent="0.15">
      <c r="F116" s="20"/>
    </row>
    <row r="117" spans="6:6" ht="13" x14ac:dyDescent="0.15">
      <c r="F117" s="20"/>
    </row>
    <row r="118" spans="6:6" ht="13" x14ac:dyDescent="0.15">
      <c r="F118" s="20"/>
    </row>
    <row r="119" spans="6:6" ht="13" x14ac:dyDescent="0.15">
      <c r="F119" s="20"/>
    </row>
    <row r="120" spans="6:6" ht="13" x14ac:dyDescent="0.15">
      <c r="F120" s="20"/>
    </row>
    <row r="121" spans="6:6" ht="13" x14ac:dyDescent="0.15">
      <c r="F121" s="20"/>
    </row>
    <row r="122" spans="6:6" ht="13" x14ac:dyDescent="0.15">
      <c r="F122" s="20"/>
    </row>
  </sheetData>
  <phoneticPr fontId="1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topLeftCell="A34" workbookViewId="0">
      <selection activeCell="H62" sqref="H62"/>
    </sheetView>
  </sheetViews>
  <sheetFormatPr baseColWidth="10" defaultColWidth="14.5" defaultRowHeight="15.75" customHeight="1" x14ac:dyDescent="0.15"/>
  <sheetData>
    <row r="1" spans="1:14" ht="15.75" customHeight="1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6" x14ac:dyDescent="0.2">
      <c r="A2" s="4">
        <v>41116</v>
      </c>
      <c r="B2" s="1" t="s">
        <v>56</v>
      </c>
      <c r="C2" s="10">
        <v>26.85</v>
      </c>
      <c r="D2" s="2">
        <v>23.19</v>
      </c>
      <c r="E2" s="2">
        <v>23.71</v>
      </c>
      <c r="F2" s="36">
        <v>0.12</v>
      </c>
      <c r="G2" s="28">
        <v>0.12</v>
      </c>
      <c r="H2" s="5">
        <f t="shared" ref="H2:H19" si="0">(F2 - G2)/ABS(G2)</f>
        <v>0</v>
      </c>
      <c r="I2" s="6">
        <f t="shared" ref="I2:I19" si="1">(D2 - C2)/C2</f>
        <v>-0.13631284916201117</v>
      </c>
      <c r="J2" s="7">
        <f t="shared" ref="J2:J19" si="2">(E2 - C2)/C2</f>
        <v>-0.11694599627560523</v>
      </c>
      <c r="K2" s="8" t="s">
        <v>481</v>
      </c>
      <c r="L2" s="8" t="s">
        <v>482</v>
      </c>
      <c r="M2" s="8" t="s">
        <v>483</v>
      </c>
      <c r="N2" s="8" t="s">
        <v>484</v>
      </c>
    </row>
    <row r="3" spans="1:14" ht="16" x14ac:dyDescent="0.2">
      <c r="A3" s="4">
        <v>41205</v>
      </c>
      <c r="B3" s="1" t="s">
        <v>63</v>
      </c>
      <c r="C3" s="10">
        <v>19.5</v>
      </c>
      <c r="D3" s="2">
        <v>24.13</v>
      </c>
      <c r="E3" s="2">
        <v>23.23</v>
      </c>
      <c r="F3" s="36">
        <v>0.12</v>
      </c>
      <c r="G3" s="28">
        <v>0.11</v>
      </c>
      <c r="H3" s="5">
        <f t="shared" si="0"/>
        <v>9.090909090909087E-2</v>
      </c>
      <c r="I3" s="6">
        <f t="shared" si="1"/>
        <v>0.23743589743589738</v>
      </c>
      <c r="J3" s="7">
        <f t="shared" si="2"/>
        <v>0.19128205128205131</v>
      </c>
      <c r="K3" s="8" t="s">
        <v>485</v>
      </c>
      <c r="L3" s="8" t="s">
        <v>486</v>
      </c>
      <c r="M3" s="8" t="s">
        <v>487</v>
      </c>
      <c r="N3" s="8" t="s">
        <v>488</v>
      </c>
    </row>
    <row r="4" spans="1:14" ht="16" x14ac:dyDescent="0.2">
      <c r="A4" s="4">
        <v>41304</v>
      </c>
      <c r="B4" s="1" t="s">
        <v>70</v>
      </c>
      <c r="C4" s="10">
        <v>31.24</v>
      </c>
      <c r="D4" s="2">
        <v>29.15</v>
      </c>
      <c r="E4" s="2">
        <v>30.98</v>
      </c>
      <c r="F4" s="36">
        <v>0.17</v>
      </c>
      <c r="G4" s="28">
        <v>0.15</v>
      </c>
      <c r="H4" s="5">
        <f t="shared" si="0"/>
        <v>0.13333333333333347</v>
      </c>
      <c r="I4" s="6">
        <f t="shared" si="1"/>
        <v>-6.6901408450704219E-2</v>
      </c>
      <c r="J4" s="7">
        <f t="shared" si="2"/>
        <v>-8.322663252240653E-3</v>
      </c>
      <c r="K4" s="8" t="s">
        <v>493</v>
      </c>
      <c r="L4" s="8" t="s">
        <v>494</v>
      </c>
      <c r="M4" s="8" t="s">
        <v>495</v>
      </c>
      <c r="N4" s="8" t="s">
        <v>496</v>
      </c>
    </row>
    <row r="5" spans="1:14" ht="16" x14ac:dyDescent="0.2">
      <c r="A5" s="4">
        <v>41395</v>
      </c>
      <c r="B5" s="1" t="s">
        <v>77</v>
      </c>
      <c r="C5" s="10">
        <v>27.43</v>
      </c>
      <c r="D5" s="2">
        <v>28.01</v>
      </c>
      <c r="E5" s="2">
        <v>28.97</v>
      </c>
      <c r="F5" s="36">
        <v>0.12</v>
      </c>
      <c r="G5" s="28">
        <v>0.13</v>
      </c>
      <c r="H5" s="5">
        <f t="shared" si="0"/>
        <v>-7.6923076923076983E-2</v>
      </c>
      <c r="I5" s="6">
        <f t="shared" si="1"/>
        <v>2.1144732045206047E-2</v>
      </c>
      <c r="J5" s="7">
        <f t="shared" si="2"/>
        <v>5.6142909223477915E-2</v>
      </c>
      <c r="K5" s="8" t="s">
        <v>501</v>
      </c>
      <c r="L5" s="8" t="s">
        <v>502</v>
      </c>
      <c r="M5" s="8" t="s">
        <v>503</v>
      </c>
      <c r="N5" s="8" t="s">
        <v>504</v>
      </c>
    </row>
    <row r="6" spans="1:14" ht="16" x14ac:dyDescent="0.2">
      <c r="A6" s="4">
        <v>41479</v>
      </c>
      <c r="B6" s="1" t="s">
        <v>84</v>
      </c>
      <c r="C6" s="10">
        <v>26.51</v>
      </c>
      <c r="D6" s="2">
        <v>33.54</v>
      </c>
      <c r="E6" s="2">
        <v>34.36</v>
      </c>
      <c r="F6" s="36">
        <v>0.19</v>
      </c>
      <c r="G6" s="28">
        <v>0.14000000000000001</v>
      </c>
      <c r="H6" s="5">
        <f t="shared" si="0"/>
        <v>0.35714285714285704</v>
      </c>
      <c r="I6" s="6">
        <f t="shared" si="1"/>
        <v>0.26518294983025265</v>
      </c>
      <c r="J6" s="7">
        <f t="shared" si="2"/>
        <v>0.29611467370803463</v>
      </c>
      <c r="K6" s="8" t="s">
        <v>505</v>
      </c>
      <c r="L6" s="8" t="s">
        <v>506</v>
      </c>
      <c r="M6" s="8" t="s">
        <v>507</v>
      </c>
      <c r="N6" s="8" t="s">
        <v>508</v>
      </c>
    </row>
    <row r="7" spans="1:14" ht="16" x14ac:dyDescent="0.2">
      <c r="A7" s="4">
        <v>41577</v>
      </c>
      <c r="B7" s="1" t="s">
        <v>91</v>
      </c>
      <c r="C7" s="10">
        <v>49.01</v>
      </c>
      <c r="D7" s="2">
        <v>47.16</v>
      </c>
      <c r="E7" s="2">
        <v>50.21</v>
      </c>
      <c r="F7" s="36">
        <v>0.25</v>
      </c>
      <c r="G7" s="28">
        <v>0.19</v>
      </c>
      <c r="H7" s="5">
        <f t="shared" si="0"/>
        <v>0.31578947368421051</v>
      </c>
      <c r="I7" s="6">
        <f t="shared" si="1"/>
        <v>-3.7747398490104091E-2</v>
      </c>
      <c r="J7" s="7">
        <f t="shared" si="2"/>
        <v>2.4484799020608097E-2</v>
      </c>
      <c r="K7" s="8" t="s">
        <v>481</v>
      </c>
      <c r="L7" s="8" t="s">
        <v>509</v>
      </c>
      <c r="M7" s="8" t="s">
        <v>510</v>
      </c>
      <c r="N7" s="8" t="s">
        <v>511</v>
      </c>
    </row>
    <row r="8" spans="1:14" ht="16" x14ac:dyDescent="0.2">
      <c r="A8" s="4">
        <v>41668</v>
      </c>
      <c r="B8" s="1" t="s">
        <v>98</v>
      </c>
      <c r="C8" s="10">
        <v>53.53</v>
      </c>
      <c r="D8" s="2">
        <v>62.12</v>
      </c>
      <c r="E8" s="2">
        <v>61.08</v>
      </c>
      <c r="F8" s="36">
        <v>0.31</v>
      </c>
      <c r="G8" s="28">
        <v>0.27</v>
      </c>
      <c r="H8" s="5">
        <f t="shared" si="0"/>
        <v>0.14814814814814806</v>
      </c>
      <c r="I8" s="6">
        <f t="shared" si="1"/>
        <v>0.16047076405753777</v>
      </c>
      <c r="J8" s="7">
        <f t="shared" si="2"/>
        <v>0.14104240612740515</v>
      </c>
      <c r="K8" s="8" t="s">
        <v>512</v>
      </c>
      <c r="L8" s="8" t="s">
        <v>513</v>
      </c>
      <c r="M8" s="8" t="s">
        <v>514</v>
      </c>
      <c r="N8" s="8" t="s">
        <v>515</v>
      </c>
    </row>
    <row r="9" spans="1:14" ht="16" x14ac:dyDescent="0.2">
      <c r="A9" s="4">
        <v>41752</v>
      </c>
      <c r="B9" s="1" t="s">
        <v>105</v>
      </c>
      <c r="C9" s="10">
        <v>61.36</v>
      </c>
      <c r="D9" s="2">
        <v>63.6</v>
      </c>
      <c r="E9" s="2">
        <v>60.87</v>
      </c>
      <c r="F9" s="36">
        <v>0.34</v>
      </c>
      <c r="G9" s="28">
        <v>0.24</v>
      </c>
      <c r="H9" s="5">
        <f t="shared" si="0"/>
        <v>0.4166666666666668</v>
      </c>
      <c r="I9" s="6">
        <f t="shared" si="1"/>
        <v>3.6505867014341623E-2</v>
      </c>
      <c r="J9" s="7">
        <f t="shared" si="2"/>
        <v>-7.9856584093872546E-3</v>
      </c>
      <c r="K9" s="8" t="s">
        <v>516</v>
      </c>
      <c r="L9" s="8" t="s">
        <v>517</v>
      </c>
      <c r="M9" s="8" t="s">
        <v>518</v>
      </c>
      <c r="N9" s="8" t="s">
        <v>519</v>
      </c>
    </row>
    <row r="10" spans="1:14" ht="16" x14ac:dyDescent="0.2">
      <c r="A10" s="4">
        <v>41843</v>
      </c>
      <c r="B10" s="1" t="s">
        <v>112</v>
      </c>
      <c r="C10" s="10">
        <v>71.290000000000006</v>
      </c>
      <c r="D10" s="2">
        <v>75.959999999999994</v>
      </c>
      <c r="E10" s="2">
        <v>74.98</v>
      </c>
      <c r="F10" s="36">
        <v>0.42</v>
      </c>
      <c r="G10" s="28">
        <v>0.32</v>
      </c>
      <c r="H10" s="5">
        <f t="shared" si="0"/>
        <v>0.31249999999999994</v>
      </c>
      <c r="I10" s="6">
        <f t="shared" si="1"/>
        <v>6.5507083742460198E-2</v>
      </c>
      <c r="J10" s="7">
        <f t="shared" si="2"/>
        <v>5.1760415205498629E-2</v>
      </c>
      <c r="K10" s="8" t="s">
        <v>520</v>
      </c>
      <c r="L10" s="8" t="s">
        <v>521</v>
      </c>
      <c r="M10" s="8" t="s">
        <v>522</v>
      </c>
      <c r="N10" s="8" t="s">
        <v>523</v>
      </c>
    </row>
    <row r="11" spans="1:14" ht="16" x14ac:dyDescent="0.2">
      <c r="A11" s="4">
        <v>41940</v>
      </c>
      <c r="B11" s="1" t="s">
        <v>119</v>
      </c>
      <c r="C11" s="10">
        <v>80.77</v>
      </c>
      <c r="D11" s="2">
        <v>75.45</v>
      </c>
      <c r="E11" s="2">
        <v>75.86</v>
      </c>
      <c r="F11" s="36">
        <v>0.43</v>
      </c>
      <c r="G11" s="28">
        <v>0.4</v>
      </c>
      <c r="H11" s="5">
        <f t="shared" si="0"/>
        <v>7.4999999999999928E-2</v>
      </c>
      <c r="I11" s="6">
        <f t="shared" si="1"/>
        <v>-6.5866039371053522E-2</v>
      </c>
      <c r="J11" s="7">
        <f t="shared" si="2"/>
        <v>-6.0789897239073874E-2</v>
      </c>
      <c r="K11" s="8" t="s">
        <v>524</v>
      </c>
      <c r="L11" s="8" t="s">
        <v>525</v>
      </c>
      <c r="M11" s="8" t="s">
        <v>526</v>
      </c>
      <c r="N11" s="8" t="s">
        <v>527</v>
      </c>
    </row>
    <row r="12" spans="1:14" ht="16" x14ac:dyDescent="0.2">
      <c r="A12" s="4">
        <v>42032</v>
      </c>
      <c r="B12" s="1" t="s">
        <v>126</v>
      </c>
      <c r="C12" s="10">
        <v>76.239999999999995</v>
      </c>
      <c r="D12" s="2">
        <v>76.849999999999994</v>
      </c>
      <c r="E12" s="2">
        <v>78</v>
      </c>
      <c r="F12" s="36">
        <v>0.54</v>
      </c>
      <c r="G12" s="28">
        <v>0.48</v>
      </c>
      <c r="H12" s="5">
        <f t="shared" si="0"/>
        <v>0.12500000000000011</v>
      </c>
      <c r="I12" s="6">
        <f t="shared" si="1"/>
        <v>8.0010493179433293E-3</v>
      </c>
      <c r="J12" s="7">
        <f t="shared" si="2"/>
        <v>2.3084994753410353E-2</v>
      </c>
      <c r="K12" s="8" t="s">
        <v>528</v>
      </c>
      <c r="L12" s="8" t="s">
        <v>529</v>
      </c>
      <c r="M12" s="8" t="s">
        <v>530</v>
      </c>
      <c r="N12" s="8" t="s">
        <v>531</v>
      </c>
    </row>
    <row r="13" spans="1:14" ht="16" x14ac:dyDescent="0.2">
      <c r="A13" s="4">
        <v>42116</v>
      </c>
      <c r="B13" s="1" t="s">
        <v>131</v>
      </c>
      <c r="C13" s="10">
        <v>84.63</v>
      </c>
      <c r="D13" s="2">
        <v>84.1</v>
      </c>
      <c r="E13" s="2">
        <v>82.41</v>
      </c>
      <c r="F13" s="36">
        <v>0.42</v>
      </c>
      <c r="G13" s="28">
        <v>0.4</v>
      </c>
      <c r="H13" s="5">
        <f t="shared" si="0"/>
        <v>4.9999999999999906E-2</v>
      </c>
      <c r="I13" s="6">
        <f t="shared" si="1"/>
        <v>-6.2625546496514377E-3</v>
      </c>
      <c r="J13" s="7">
        <f t="shared" si="2"/>
        <v>-2.6231832683445575E-2</v>
      </c>
      <c r="K13" s="8" t="s">
        <v>532</v>
      </c>
      <c r="L13" s="8" t="s">
        <v>533</v>
      </c>
      <c r="M13" s="8" t="s">
        <v>534</v>
      </c>
      <c r="N13" s="8" t="s">
        <v>535</v>
      </c>
    </row>
    <row r="14" spans="1:14" ht="16" x14ac:dyDescent="0.2">
      <c r="A14" s="4">
        <v>42214</v>
      </c>
      <c r="B14" s="1" t="s">
        <v>136</v>
      </c>
      <c r="C14" s="10">
        <v>96.99</v>
      </c>
      <c r="D14" s="2">
        <v>94.91</v>
      </c>
      <c r="E14" s="2">
        <v>95.21</v>
      </c>
      <c r="F14" s="36">
        <v>0.5</v>
      </c>
      <c r="G14" s="28">
        <v>0.47</v>
      </c>
      <c r="H14" s="5">
        <f t="shared" si="0"/>
        <v>6.3829787234042618E-2</v>
      </c>
      <c r="I14" s="6">
        <f t="shared" si="1"/>
        <v>-2.1445509846375898E-2</v>
      </c>
      <c r="J14" s="7">
        <f t="shared" si="2"/>
        <v>-1.8352407464687095E-2</v>
      </c>
      <c r="K14" s="8" t="s">
        <v>536</v>
      </c>
      <c r="L14" s="8" t="s">
        <v>537</v>
      </c>
      <c r="M14" s="8" t="s">
        <v>538</v>
      </c>
      <c r="N14" s="8" t="s">
        <v>539</v>
      </c>
    </row>
    <row r="15" spans="1:14" ht="16" x14ac:dyDescent="0.2">
      <c r="A15" s="4">
        <v>42312</v>
      </c>
      <c r="B15" s="1" t="s">
        <v>143</v>
      </c>
      <c r="C15" s="10">
        <v>103.94</v>
      </c>
      <c r="D15" s="2">
        <v>108.8</v>
      </c>
      <c r="E15" s="2">
        <v>108.87</v>
      </c>
      <c r="F15" s="36">
        <v>0.56999999999999995</v>
      </c>
      <c r="G15" s="28">
        <v>0.52</v>
      </c>
      <c r="H15" s="5">
        <f t="shared" si="0"/>
        <v>9.615384615384602E-2</v>
      </c>
      <c r="I15" s="6">
        <f t="shared" si="1"/>
        <v>4.6757744852799689E-2</v>
      </c>
      <c r="J15" s="7">
        <f t="shared" si="2"/>
        <v>4.7431210313642551E-2</v>
      </c>
      <c r="K15" s="8" t="s">
        <v>540</v>
      </c>
      <c r="L15" s="8" t="s">
        <v>541</v>
      </c>
      <c r="M15" s="8" t="s">
        <v>542</v>
      </c>
      <c r="N15" s="8" t="s">
        <v>543</v>
      </c>
    </row>
    <row r="16" spans="1:14" ht="16" x14ac:dyDescent="0.2">
      <c r="A16" s="4">
        <v>42396</v>
      </c>
      <c r="B16" s="1" t="s">
        <v>146</v>
      </c>
      <c r="C16" s="10">
        <v>94.45</v>
      </c>
      <c r="D16" s="10">
        <v>107.2</v>
      </c>
      <c r="E16" s="2">
        <v>109.11</v>
      </c>
      <c r="F16" s="36">
        <v>0.79</v>
      </c>
      <c r="G16" s="28">
        <v>0.68</v>
      </c>
      <c r="H16" s="5">
        <f t="shared" si="0"/>
        <v>0.16176470588235292</v>
      </c>
      <c r="I16" s="6">
        <f t="shared" si="1"/>
        <v>0.13499205929062996</v>
      </c>
      <c r="J16" s="7">
        <f t="shared" si="2"/>
        <v>0.15521439915299096</v>
      </c>
      <c r="K16" s="8" t="s">
        <v>544</v>
      </c>
      <c r="L16" s="8" t="s">
        <v>545</v>
      </c>
      <c r="M16" s="8" t="s">
        <v>546</v>
      </c>
      <c r="N16" s="8" t="s">
        <v>547</v>
      </c>
    </row>
    <row r="17" spans="1:14" ht="16" x14ac:dyDescent="0.2">
      <c r="A17" s="4">
        <v>42487</v>
      </c>
      <c r="B17" s="1" t="s">
        <v>157</v>
      </c>
      <c r="C17" s="10">
        <v>108.89</v>
      </c>
      <c r="D17" s="2">
        <v>119.58</v>
      </c>
      <c r="E17" s="2">
        <v>116.73</v>
      </c>
      <c r="F17" s="36">
        <v>0.77</v>
      </c>
      <c r="G17" s="28">
        <v>0.62</v>
      </c>
      <c r="H17" s="5">
        <f t="shared" si="0"/>
        <v>0.24193548387096778</v>
      </c>
      <c r="I17" s="6">
        <f t="shared" si="1"/>
        <v>9.817246762788133E-2</v>
      </c>
      <c r="J17" s="7">
        <f t="shared" si="2"/>
        <v>7.1999265313619276E-2</v>
      </c>
      <c r="K17" s="8" t="s">
        <v>548</v>
      </c>
      <c r="L17" s="8" t="s">
        <v>549</v>
      </c>
      <c r="M17" s="8" t="s">
        <v>550</v>
      </c>
      <c r="N17" s="8" t="s">
        <v>551</v>
      </c>
    </row>
    <row r="18" spans="1:14" ht="16" x14ac:dyDescent="0.2">
      <c r="A18" s="4">
        <v>42578</v>
      </c>
      <c r="B18" s="1" t="s">
        <v>168</v>
      </c>
      <c r="C18" s="10">
        <v>123.34</v>
      </c>
      <c r="D18" s="2">
        <v>127.52</v>
      </c>
      <c r="E18" s="2">
        <v>125</v>
      </c>
      <c r="F18" s="36">
        <v>0.97</v>
      </c>
      <c r="G18" s="28">
        <v>0.82</v>
      </c>
      <c r="H18" s="5">
        <f t="shared" si="0"/>
        <v>0.18292682926829273</v>
      </c>
      <c r="I18" s="6">
        <f t="shared" si="1"/>
        <v>3.3890059996756872E-2</v>
      </c>
      <c r="J18" s="7">
        <f t="shared" si="2"/>
        <v>1.3458731960434542E-2</v>
      </c>
      <c r="K18" s="8" t="s">
        <v>552</v>
      </c>
      <c r="L18" s="8" t="s">
        <v>553</v>
      </c>
      <c r="M18" s="8" t="s">
        <v>554</v>
      </c>
      <c r="N18" s="8" t="s">
        <v>555</v>
      </c>
    </row>
    <row r="19" spans="1:14" ht="16" x14ac:dyDescent="0.2">
      <c r="A19" s="4">
        <v>42676</v>
      </c>
      <c r="B19" s="1" t="s">
        <v>179</v>
      </c>
      <c r="C19" s="10">
        <v>127.17</v>
      </c>
      <c r="D19" s="2">
        <v>122</v>
      </c>
      <c r="E19" s="2">
        <v>120</v>
      </c>
      <c r="F19" s="36">
        <v>1.0900000000000001</v>
      </c>
      <c r="G19" s="28">
        <v>0.97</v>
      </c>
      <c r="H19" s="5">
        <f t="shared" si="0"/>
        <v>0.12371134020618568</v>
      </c>
      <c r="I19" s="6">
        <f t="shared" si="1"/>
        <v>-4.0654242352756165E-2</v>
      </c>
      <c r="J19" s="7">
        <f t="shared" si="2"/>
        <v>-5.6381221986317544E-2</v>
      </c>
      <c r="K19" s="8" t="s">
        <v>556</v>
      </c>
      <c r="L19" s="8" t="s">
        <v>557</v>
      </c>
      <c r="M19" s="8" t="s">
        <v>558</v>
      </c>
      <c r="N19" s="8" t="s">
        <v>559</v>
      </c>
    </row>
    <row r="20" spans="1:14" ht="15.75" customHeight="1" x14ac:dyDescent="0.15">
      <c r="J20" s="7"/>
    </row>
    <row r="21" spans="1:14" ht="15.75" customHeight="1" x14ac:dyDescent="0.15">
      <c r="J21" s="7"/>
    </row>
    <row r="22" spans="1:14" ht="15.75" customHeight="1" x14ac:dyDescent="0.15">
      <c r="J22" s="7"/>
    </row>
    <row r="23" spans="1:14" ht="15.75" customHeight="1" x14ac:dyDescent="0.15">
      <c r="J23" s="7"/>
    </row>
    <row r="24" spans="1:14" ht="15.75" customHeight="1" x14ac:dyDescent="0.15">
      <c r="J24" s="7"/>
    </row>
    <row r="25" spans="1:14" ht="15.75" customHeight="1" x14ac:dyDescent="0.15">
      <c r="J25" s="7"/>
    </row>
    <row r="29" spans="1:14" ht="15.75" customHeight="1" x14ac:dyDescent="0.15">
      <c r="B29" s="14" t="s">
        <v>211</v>
      </c>
    </row>
    <row r="30" spans="1:14" ht="15.75" customHeight="1" x14ac:dyDescent="0.15">
      <c r="B30" s="14">
        <v>0</v>
      </c>
      <c r="C30" s="14">
        <v>1</v>
      </c>
      <c r="D30" s="14">
        <v>2</v>
      </c>
      <c r="E30" s="14">
        <v>3</v>
      </c>
      <c r="F30" s="14">
        <v>4</v>
      </c>
      <c r="G30" s="14" t="s">
        <v>8</v>
      </c>
      <c r="H30" s="14" t="s">
        <v>9</v>
      </c>
    </row>
    <row r="31" spans="1:14" ht="15.75" customHeight="1" x14ac:dyDescent="0.15">
      <c r="A31" s="1" t="s">
        <v>56</v>
      </c>
      <c r="B31" s="37">
        <v>0</v>
      </c>
      <c r="C31" s="37">
        <v>1.2912482066E-2</v>
      </c>
      <c r="D31" s="37">
        <v>0.94548063127699999</v>
      </c>
      <c r="E31" s="37">
        <v>3.9454806312800003E-2</v>
      </c>
      <c r="F31" s="37">
        <v>2.1520803443300001E-3</v>
      </c>
      <c r="G31" s="37">
        <f t="shared" ref="G31:H31" si="3">I2</f>
        <v>-0.13631284916201117</v>
      </c>
      <c r="H31" s="38">
        <f t="shared" si="3"/>
        <v>-0.11694599627560523</v>
      </c>
    </row>
    <row r="32" spans="1:14" ht="15.75" customHeight="1" x14ac:dyDescent="0.15">
      <c r="A32" s="1" t="s">
        <v>56</v>
      </c>
      <c r="B32" s="37">
        <v>0</v>
      </c>
      <c r="C32" s="37">
        <v>9.7087378640800005E-3</v>
      </c>
      <c r="D32" s="37">
        <v>0.96601941747599995</v>
      </c>
      <c r="E32" s="37">
        <v>2.2653721682799999E-2</v>
      </c>
      <c r="F32" s="37">
        <v>1.61812297735E-3</v>
      </c>
      <c r="G32" s="38">
        <f t="shared" ref="G32:H32" si="4">I2</f>
        <v>-0.13631284916201117</v>
      </c>
      <c r="H32" s="38">
        <f t="shared" si="4"/>
        <v>-0.11694599627560523</v>
      </c>
    </row>
    <row r="33" spans="1:8" ht="15.75" customHeight="1" x14ac:dyDescent="0.15">
      <c r="A33" s="1" t="s">
        <v>63</v>
      </c>
      <c r="B33" s="37">
        <v>0</v>
      </c>
      <c r="C33" s="37">
        <v>0</v>
      </c>
      <c r="D33" s="37">
        <v>0.96946564885499997</v>
      </c>
      <c r="E33" s="37">
        <v>2.67175572519E-2</v>
      </c>
      <c r="F33" s="37">
        <v>3.8167938931299998E-3</v>
      </c>
      <c r="G33" s="38">
        <f t="shared" ref="G33:H33" si="5">I3</f>
        <v>0.23743589743589738</v>
      </c>
      <c r="H33" s="38">
        <f t="shared" si="5"/>
        <v>0.19128205128205131</v>
      </c>
    </row>
    <row r="34" spans="1:8" ht="15.75" customHeight="1" x14ac:dyDescent="0.15">
      <c r="A34" s="1" t="s">
        <v>63</v>
      </c>
      <c r="B34" s="37">
        <v>1.1235955056200001E-3</v>
      </c>
      <c r="C34" s="37">
        <v>1.12359550562E-2</v>
      </c>
      <c r="D34" s="37">
        <v>0.965168539326</v>
      </c>
      <c r="E34" s="37">
        <v>2.0224719101099999E-2</v>
      </c>
      <c r="F34" s="37">
        <v>2.2471910112400002E-3</v>
      </c>
      <c r="G34" s="38">
        <f t="shared" ref="G34:H34" si="6">I3</f>
        <v>0.23743589743589738</v>
      </c>
      <c r="H34" s="38">
        <f t="shared" si="6"/>
        <v>0.19128205128205131</v>
      </c>
    </row>
    <row r="35" spans="1:8" ht="15.75" customHeight="1" x14ac:dyDescent="0.15">
      <c r="A35" s="1" t="s">
        <v>70</v>
      </c>
      <c r="B35" s="37">
        <v>0</v>
      </c>
      <c r="C35" s="37">
        <v>7.1942446043200001E-3</v>
      </c>
      <c r="D35" s="37">
        <v>0.98201438848900002</v>
      </c>
      <c r="E35" s="37">
        <v>1.07913669065E-2</v>
      </c>
      <c r="F35" s="37">
        <v>0</v>
      </c>
      <c r="G35" s="38">
        <f t="shared" ref="G35:H35" si="7">I4</f>
        <v>-6.6901408450704219E-2</v>
      </c>
      <c r="H35" s="38">
        <f t="shared" si="7"/>
        <v>-8.322663252240653E-3</v>
      </c>
    </row>
    <row r="36" spans="1:8" ht="15.75" customHeight="1" x14ac:dyDescent="0.15">
      <c r="A36" s="1" t="s">
        <v>77</v>
      </c>
      <c r="B36" s="37">
        <v>0</v>
      </c>
      <c r="C36" s="37">
        <v>1.0676156583600001E-2</v>
      </c>
      <c r="D36" s="37">
        <v>0.95848161328600001</v>
      </c>
      <c r="E36" s="37">
        <v>2.7283511269299999E-2</v>
      </c>
      <c r="F36" s="37">
        <v>3.5587188612099998E-3</v>
      </c>
      <c r="G36" s="38">
        <f t="shared" ref="G36:H36" si="8">I5</f>
        <v>2.1144732045206047E-2</v>
      </c>
      <c r="H36" s="38">
        <f t="shared" si="8"/>
        <v>5.6142909223477915E-2</v>
      </c>
    </row>
    <row r="37" spans="1:8" ht="15.75" customHeight="1" x14ac:dyDescent="0.15">
      <c r="A37" s="1" t="s">
        <v>77</v>
      </c>
      <c r="B37" s="37">
        <v>0</v>
      </c>
      <c r="C37" s="37">
        <v>6.0606060606100002E-3</v>
      </c>
      <c r="D37" s="37">
        <v>0.95606060606099996</v>
      </c>
      <c r="E37" s="37">
        <v>3.4848484848499998E-2</v>
      </c>
      <c r="F37" s="37">
        <v>3.0303030303000002E-3</v>
      </c>
      <c r="G37" s="38">
        <f t="shared" ref="G37:H37" si="9">I5</f>
        <v>2.1144732045206047E-2</v>
      </c>
      <c r="H37" s="38">
        <f t="shared" si="9"/>
        <v>5.6142909223477915E-2</v>
      </c>
    </row>
    <row r="38" spans="1:8" ht="15.75" customHeight="1" x14ac:dyDescent="0.15">
      <c r="A38" s="1" t="s">
        <v>84</v>
      </c>
      <c r="B38" s="37">
        <v>0</v>
      </c>
      <c r="C38" s="37">
        <v>8.28729281768E-3</v>
      </c>
      <c r="D38" s="37">
        <v>0.92541436464100002</v>
      </c>
      <c r="E38" s="37">
        <v>5.24861878453E-2</v>
      </c>
      <c r="F38" s="37">
        <v>1.3812154696100001E-2</v>
      </c>
      <c r="G38" s="38">
        <f t="shared" ref="G38:H38" si="10">I6</f>
        <v>0.26518294983025265</v>
      </c>
      <c r="H38" s="38">
        <f t="shared" si="10"/>
        <v>0.29611467370803463</v>
      </c>
    </row>
    <row r="39" spans="1:8" ht="15.75" customHeight="1" x14ac:dyDescent="0.15">
      <c r="A39" s="1" t="s">
        <v>84</v>
      </c>
      <c r="B39" s="37">
        <v>0</v>
      </c>
      <c r="C39" s="37">
        <v>1.05474635861E-2</v>
      </c>
      <c r="D39" s="37">
        <v>0.95831240582599997</v>
      </c>
      <c r="E39" s="37">
        <v>2.9131089904600001E-2</v>
      </c>
      <c r="F39" s="37">
        <v>2.00904068307E-3</v>
      </c>
      <c r="G39" s="38">
        <f t="shared" ref="G39:H39" si="11">I6</f>
        <v>0.26518294983025265</v>
      </c>
      <c r="H39" s="38">
        <f t="shared" si="11"/>
        <v>0.29611467370803463</v>
      </c>
    </row>
    <row r="40" spans="1:8" ht="13" x14ac:dyDescent="0.15">
      <c r="A40" s="1" t="s">
        <v>91</v>
      </c>
      <c r="B40" s="37">
        <v>0</v>
      </c>
      <c r="C40" s="37">
        <v>1.6059295861600001E-2</v>
      </c>
      <c r="D40" s="37">
        <v>0.95491043854199997</v>
      </c>
      <c r="E40" s="37">
        <v>2.28536133416E-2</v>
      </c>
      <c r="F40" s="37">
        <v>6.1766522544799999E-3</v>
      </c>
      <c r="G40" s="38">
        <f t="shared" ref="G40:H40" si="12">I7</f>
        <v>-3.7747398490104091E-2</v>
      </c>
      <c r="H40" s="38">
        <f t="shared" si="12"/>
        <v>2.4484799020608097E-2</v>
      </c>
    </row>
    <row r="41" spans="1:8" ht="13" x14ac:dyDescent="0.15">
      <c r="A41" s="1" t="s">
        <v>91</v>
      </c>
      <c r="B41" s="37">
        <v>0</v>
      </c>
      <c r="C41" s="37">
        <v>1.00840336134E-2</v>
      </c>
      <c r="D41" s="37">
        <v>0.97478991596599995</v>
      </c>
      <c r="E41" s="37">
        <v>1.3445378151299999E-2</v>
      </c>
      <c r="F41" s="37">
        <v>1.68067226891E-3</v>
      </c>
      <c r="G41" s="38">
        <f t="shared" ref="G41:H41" si="13">I7</f>
        <v>-3.7747398490104091E-2</v>
      </c>
      <c r="H41" s="38">
        <f t="shared" si="13"/>
        <v>2.4484799020608097E-2</v>
      </c>
    </row>
    <row r="42" spans="1:8" ht="13" x14ac:dyDescent="0.15">
      <c r="A42" s="1" t="s">
        <v>98</v>
      </c>
      <c r="B42" s="37">
        <v>5.8548009367699995E-4</v>
      </c>
      <c r="C42" s="37">
        <v>1.34660421546E-2</v>
      </c>
      <c r="D42" s="37">
        <v>0.95374707260000002</v>
      </c>
      <c r="E42" s="37">
        <v>3.0444964871199999E-2</v>
      </c>
      <c r="F42" s="37">
        <v>1.75644028103E-3</v>
      </c>
      <c r="G42" s="38">
        <f t="shared" ref="G42:H42" si="14">I8</f>
        <v>0.16047076405753777</v>
      </c>
      <c r="H42" s="38">
        <f t="shared" si="14"/>
        <v>0.14104240612740515</v>
      </c>
    </row>
    <row r="43" spans="1:8" ht="13" x14ac:dyDescent="0.15">
      <c r="A43" s="1" t="s">
        <v>98</v>
      </c>
      <c r="B43" s="37">
        <v>0</v>
      </c>
      <c r="C43" s="37">
        <v>2.4390243902400002E-3</v>
      </c>
      <c r="D43" s="37">
        <v>0.95609756097599996</v>
      </c>
      <c r="E43" s="37">
        <v>3.6585365853700001E-2</v>
      </c>
      <c r="F43" s="37">
        <v>4.8780487804900002E-3</v>
      </c>
      <c r="G43" s="38">
        <f t="shared" ref="G43:H43" si="15">I8</f>
        <v>0.16047076405753777</v>
      </c>
      <c r="H43" s="38">
        <f t="shared" si="15"/>
        <v>0.14104240612740515</v>
      </c>
    </row>
    <row r="44" spans="1:8" ht="13" x14ac:dyDescent="0.15">
      <c r="A44" s="1" t="s">
        <v>105</v>
      </c>
      <c r="B44" s="37">
        <v>0</v>
      </c>
      <c r="C44" s="37">
        <v>1.35396518375E-2</v>
      </c>
      <c r="D44" s="37">
        <v>0.949709864603</v>
      </c>
      <c r="E44" s="37">
        <v>3.6750483559E-2</v>
      </c>
      <c r="F44" s="37">
        <v>0</v>
      </c>
      <c r="G44" s="38">
        <f t="shared" ref="G44:H44" si="16">I9</f>
        <v>3.6505867014341623E-2</v>
      </c>
      <c r="H44" s="38">
        <f t="shared" si="16"/>
        <v>-7.9856584093872546E-3</v>
      </c>
    </row>
    <row r="45" spans="1:8" ht="13" x14ac:dyDescent="0.15">
      <c r="A45" s="1" t="s">
        <v>105</v>
      </c>
      <c r="B45" s="37">
        <v>0</v>
      </c>
      <c r="C45" s="37">
        <v>1.35396518375E-2</v>
      </c>
      <c r="D45" s="37">
        <v>0.949709864603</v>
      </c>
      <c r="E45" s="37">
        <v>3.6750483559E-2</v>
      </c>
      <c r="F45" s="37">
        <v>0</v>
      </c>
      <c r="G45" s="38">
        <f t="shared" ref="G45:H45" si="17">I9</f>
        <v>3.6505867014341623E-2</v>
      </c>
      <c r="H45" s="38">
        <f t="shared" si="17"/>
        <v>-7.9856584093872546E-3</v>
      </c>
    </row>
    <row r="46" spans="1:8" ht="13" x14ac:dyDescent="0.15">
      <c r="A46" s="1" t="s">
        <v>112</v>
      </c>
      <c r="B46" s="37">
        <v>0</v>
      </c>
      <c r="C46" s="37">
        <v>4.0376850605699996E-3</v>
      </c>
      <c r="D46" s="37">
        <v>0.95693135935399998</v>
      </c>
      <c r="E46" s="37">
        <v>3.7685060565300001E-2</v>
      </c>
      <c r="F46" s="37">
        <v>1.34589502019E-3</v>
      </c>
      <c r="G46" s="38">
        <f t="shared" ref="G46:H46" si="18">I10</f>
        <v>6.5507083742460198E-2</v>
      </c>
      <c r="H46" s="38">
        <f t="shared" si="18"/>
        <v>5.1760415205498629E-2</v>
      </c>
    </row>
    <row r="47" spans="1:8" ht="13" x14ac:dyDescent="0.15">
      <c r="A47" s="1" t="s">
        <v>112</v>
      </c>
      <c r="B47" s="37">
        <v>0</v>
      </c>
      <c r="C47" s="37">
        <v>1.3802315227099999E-2</v>
      </c>
      <c r="D47" s="37">
        <v>0.95102404274300001</v>
      </c>
      <c r="E47" s="37">
        <v>3.2947462154899999E-2</v>
      </c>
      <c r="F47" s="37">
        <v>2.2261798753299999E-3</v>
      </c>
      <c r="G47" s="38">
        <f t="shared" ref="G47:H47" si="19">I10</f>
        <v>6.5507083742460198E-2</v>
      </c>
      <c r="H47" s="38">
        <f t="shared" si="19"/>
        <v>5.1760415205498629E-2</v>
      </c>
    </row>
    <row r="48" spans="1:8" ht="13" x14ac:dyDescent="0.15">
      <c r="A48" s="1" t="s">
        <v>119</v>
      </c>
      <c r="B48" s="37">
        <v>0</v>
      </c>
      <c r="C48" s="37">
        <v>1.47540983607E-2</v>
      </c>
      <c r="D48" s="37">
        <v>0.95245901639300001</v>
      </c>
      <c r="E48" s="37">
        <v>2.9508196721299999E-2</v>
      </c>
      <c r="F48" s="37">
        <v>3.27868852459E-3</v>
      </c>
      <c r="G48" s="38">
        <f t="shared" ref="G48:H48" si="20">I11</f>
        <v>-6.5866039371053522E-2</v>
      </c>
      <c r="H48" s="38">
        <f t="shared" si="20"/>
        <v>-6.0789897239073874E-2</v>
      </c>
    </row>
    <row r="49" spans="1:8" ht="13" x14ac:dyDescent="0.15">
      <c r="A49" s="1" t="s">
        <v>119</v>
      </c>
      <c r="B49" s="37">
        <v>0</v>
      </c>
      <c r="C49" s="37">
        <v>6.8610634648400004E-3</v>
      </c>
      <c r="D49" s="37">
        <v>0.95197255574600004</v>
      </c>
      <c r="E49" s="37">
        <v>4.1166380789E-2</v>
      </c>
      <c r="F49" s="37">
        <v>0</v>
      </c>
      <c r="G49" s="38">
        <f t="shared" ref="G49:H49" si="21">I11</f>
        <v>-6.5866039371053522E-2</v>
      </c>
      <c r="H49" s="38">
        <f t="shared" si="21"/>
        <v>-6.0789897239073874E-2</v>
      </c>
    </row>
    <row r="50" spans="1:8" ht="13" x14ac:dyDescent="0.15">
      <c r="A50" s="1" t="s">
        <v>126</v>
      </c>
      <c r="B50" s="37">
        <v>2.6455026454999999E-3</v>
      </c>
      <c r="C50" s="37">
        <v>7.9365079365100004E-3</v>
      </c>
      <c r="D50" s="37">
        <v>0.95502645502600003</v>
      </c>
      <c r="E50" s="37">
        <v>3.1746031745999999E-2</v>
      </c>
      <c r="F50" s="37">
        <v>2.6455026454999999E-3</v>
      </c>
      <c r="G50" s="38">
        <f t="shared" ref="G50:H50" si="22">I12</f>
        <v>8.0010493179433293E-3</v>
      </c>
      <c r="H50" s="38">
        <f t="shared" si="22"/>
        <v>2.3084994753410353E-2</v>
      </c>
    </row>
    <row r="51" spans="1:8" ht="13" x14ac:dyDescent="0.15">
      <c r="A51" s="1" t="s">
        <v>126</v>
      </c>
      <c r="B51" s="37">
        <v>5.9417706476499999E-4</v>
      </c>
      <c r="C51" s="37">
        <v>1.3071895424800001E-2</v>
      </c>
      <c r="D51" s="37">
        <v>0.95306001188400002</v>
      </c>
      <c r="E51" s="37">
        <v>3.1491384432600002E-2</v>
      </c>
      <c r="F51" s="37">
        <v>1.7825311943000001E-3</v>
      </c>
      <c r="G51" s="38">
        <f t="shared" ref="G51:H51" si="23">I12</f>
        <v>8.0010493179433293E-3</v>
      </c>
      <c r="H51" s="38">
        <f t="shared" si="23"/>
        <v>2.3084994753410353E-2</v>
      </c>
    </row>
    <row r="52" spans="1:8" ht="13" x14ac:dyDescent="0.15">
      <c r="A52" s="1" t="s">
        <v>131</v>
      </c>
      <c r="B52" s="37">
        <v>0</v>
      </c>
      <c r="C52" s="37">
        <v>1.7182130584200001E-2</v>
      </c>
      <c r="D52" s="37">
        <v>0.95189003436399999</v>
      </c>
      <c r="E52" s="37">
        <v>3.0927835051499999E-2</v>
      </c>
      <c r="F52" s="37">
        <v>0</v>
      </c>
      <c r="G52" s="38">
        <f t="shared" ref="G52:H52" si="24">I13</f>
        <v>-6.2625546496514377E-3</v>
      </c>
      <c r="H52" s="38">
        <f t="shared" si="24"/>
        <v>-2.6231832683445575E-2</v>
      </c>
    </row>
    <row r="53" spans="1:8" ht="14" x14ac:dyDescent="0.15">
      <c r="A53" s="1" t="s">
        <v>131</v>
      </c>
      <c r="B53" s="37">
        <v>0</v>
      </c>
      <c r="C53" s="37">
        <v>1.47928994083E-2</v>
      </c>
      <c r="D53" s="37">
        <v>0.94378698224900004</v>
      </c>
      <c r="E53" s="37">
        <v>3.99408284024E-2</v>
      </c>
      <c r="F53" s="37">
        <v>1.47928994083E-3</v>
      </c>
      <c r="G53" s="39">
        <f t="shared" ref="G53:H53" si="25">I13</f>
        <v>-6.2625546496514377E-3</v>
      </c>
      <c r="H53" s="39">
        <f t="shared" si="25"/>
        <v>-2.6231832683445575E-2</v>
      </c>
    </row>
    <row r="54" spans="1:8" ht="13" x14ac:dyDescent="0.15">
      <c r="A54" s="1" t="s">
        <v>136</v>
      </c>
      <c r="B54" s="37">
        <v>0</v>
      </c>
      <c r="C54" s="37">
        <v>6.5693430656900004E-3</v>
      </c>
      <c r="D54" s="37">
        <v>0.96569343065699997</v>
      </c>
      <c r="E54" s="37">
        <v>2.4817518248199999E-2</v>
      </c>
      <c r="F54" s="37">
        <v>2.9197080292000001E-3</v>
      </c>
      <c r="G54" s="38">
        <f t="shared" ref="G54:H54" si="26">I14</f>
        <v>-2.1445509846375898E-2</v>
      </c>
      <c r="H54" s="38">
        <f t="shared" si="26"/>
        <v>-1.8352407464687095E-2</v>
      </c>
    </row>
    <row r="55" spans="1:8" ht="14" x14ac:dyDescent="0.15">
      <c r="A55" s="1" t="s">
        <v>136</v>
      </c>
      <c r="B55" s="37">
        <v>0</v>
      </c>
      <c r="C55" s="37">
        <v>1.98807157058E-3</v>
      </c>
      <c r="D55" s="37">
        <v>0.95626242544700002</v>
      </c>
      <c r="E55" s="37">
        <v>3.9761431411500001E-2</v>
      </c>
      <c r="F55" s="37">
        <v>1.98807157058E-3</v>
      </c>
      <c r="G55" s="39">
        <f t="shared" ref="G55:H55" si="27">I14</f>
        <v>-2.1445509846375898E-2</v>
      </c>
      <c r="H55" s="39">
        <f t="shared" si="27"/>
        <v>-1.8352407464687095E-2</v>
      </c>
    </row>
    <row r="56" spans="1:8" ht="14" x14ac:dyDescent="0.15">
      <c r="A56" s="1" t="s">
        <v>143</v>
      </c>
      <c r="B56" s="37">
        <v>0</v>
      </c>
      <c r="C56" s="37">
        <v>1.41196013289E-2</v>
      </c>
      <c r="D56" s="37">
        <v>0.94933554817300003</v>
      </c>
      <c r="E56" s="37">
        <v>3.5714285714299999E-2</v>
      </c>
      <c r="F56" s="37">
        <v>8.3056478405300004E-4</v>
      </c>
      <c r="G56" s="39">
        <f t="shared" ref="G56:H56" si="28">I15</f>
        <v>4.6757744852799689E-2</v>
      </c>
      <c r="H56" s="39">
        <f t="shared" si="28"/>
        <v>4.7431210313642551E-2</v>
      </c>
    </row>
    <row r="57" spans="1:8" ht="13" x14ac:dyDescent="0.15">
      <c r="A57" s="1" t="s">
        <v>146</v>
      </c>
      <c r="B57" s="37">
        <v>0</v>
      </c>
      <c r="C57" s="37">
        <v>6.2026188835300001E-3</v>
      </c>
      <c r="D57" s="37">
        <v>0.95933838731900001</v>
      </c>
      <c r="E57" s="37">
        <v>3.0323914541700001E-2</v>
      </c>
      <c r="F57" s="37">
        <v>4.1350792556900003E-3</v>
      </c>
      <c r="G57" s="37">
        <f t="shared" ref="G57:H57" si="29">I16</f>
        <v>0.13499205929062996</v>
      </c>
      <c r="H57" s="37">
        <f t="shared" si="29"/>
        <v>0.15521439915299096</v>
      </c>
    </row>
    <row r="58" spans="1:8" ht="13" x14ac:dyDescent="0.15">
      <c r="A58" s="1" t="s">
        <v>157</v>
      </c>
      <c r="B58" s="37">
        <v>0</v>
      </c>
      <c r="C58" s="37">
        <v>9.5320623916800001E-3</v>
      </c>
      <c r="D58" s="37">
        <v>0.94627383015599997</v>
      </c>
      <c r="E58" s="37">
        <v>3.9861351819800002E-2</v>
      </c>
      <c r="F58" s="37">
        <v>4.3327556325800003E-3</v>
      </c>
      <c r="G58" s="37">
        <f t="shared" ref="G58:H58" si="30">I17</f>
        <v>9.817246762788133E-2</v>
      </c>
      <c r="H58" s="37">
        <f t="shared" si="30"/>
        <v>7.1999265313619276E-2</v>
      </c>
    </row>
    <row r="59" spans="1:8" ht="13" x14ac:dyDescent="0.15">
      <c r="A59" s="1" t="s">
        <v>157</v>
      </c>
      <c r="B59" s="37">
        <v>0</v>
      </c>
      <c r="C59" s="37">
        <v>1.0540184453199999E-2</v>
      </c>
      <c r="D59" s="37">
        <v>0.95388669301700002</v>
      </c>
      <c r="E59" s="37">
        <v>3.1620553359700002E-2</v>
      </c>
      <c r="F59" s="37">
        <v>3.9525691699599996E-3</v>
      </c>
      <c r="G59" s="37">
        <f t="shared" ref="G59:H59" si="31">I17</f>
        <v>9.817246762788133E-2</v>
      </c>
      <c r="H59" s="37">
        <f t="shared" si="31"/>
        <v>7.1999265313619276E-2</v>
      </c>
    </row>
    <row r="60" spans="1:8" ht="13" x14ac:dyDescent="0.15">
      <c r="A60" s="1" t="s">
        <v>168</v>
      </c>
      <c r="B60" s="37">
        <v>2.2321428571399999E-3</v>
      </c>
      <c r="C60" s="37">
        <v>1.8973214285700001E-2</v>
      </c>
      <c r="D60" s="37">
        <v>0.93303571428599996</v>
      </c>
      <c r="E60" s="37">
        <v>4.0178571428599999E-2</v>
      </c>
      <c r="F60" s="37">
        <v>5.5803571428600001E-3</v>
      </c>
      <c r="G60" s="37">
        <f t="shared" ref="G60:H60" si="32">I18</f>
        <v>3.3890059996756872E-2</v>
      </c>
      <c r="H60" s="37">
        <f t="shared" si="32"/>
        <v>1.3458731960434542E-2</v>
      </c>
    </row>
    <row r="61" spans="1:8" ht="13" x14ac:dyDescent="0.15">
      <c r="A61" s="1" t="s">
        <v>179</v>
      </c>
      <c r="B61" s="37">
        <v>0</v>
      </c>
      <c r="C61" s="37">
        <v>2.5974025974E-2</v>
      </c>
      <c r="D61" s="37">
        <v>0.89610389610399999</v>
      </c>
      <c r="E61" s="37">
        <v>7.79220779221E-2</v>
      </c>
      <c r="F61" s="37">
        <v>0</v>
      </c>
      <c r="G61" s="37">
        <f t="shared" ref="G61:H61" si="33">I19</f>
        <v>-4.0654242352756165E-2</v>
      </c>
      <c r="H61" s="37">
        <f t="shared" si="33"/>
        <v>-5.6381221986317544E-2</v>
      </c>
    </row>
    <row r="62" spans="1:8" ht="13" x14ac:dyDescent="0.15">
      <c r="A62" s="1" t="s">
        <v>179</v>
      </c>
      <c r="B62" s="37">
        <v>0</v>
      </c>
      <c r="C62" s="37">
        <v>6.67556742323E-3</v>
      </c>
      <c r="D62" s="37">
        <v>0.95060080106800005</v>
      </c>
      <c r="E62" s="37">
        <v>3.8718291054700003E-2</v>
      </c>
      <c r="F62" s="37">
        <v>4.0053404539399998E-3</v>
      </c>
      <c r="G62" s="37">
        <f t="shared" ref="G62:H62" si="34">I19</f>
        <v>-4.0654242352756165E-2</v>
      </c>
      <c r="H62" s="37">
        <f t="shared" si="34"/>
        <v>-5.6381221986317544E-2</v>
      </c>
    </row>
    <row r="63" spans="1:8" ht="13" x14ac:dyDescent="0.15">
      <c r="B63" s="20"/>
      <c r="C63" s="20"/>
      <c r="D63" s="20"/>
      <c r="E63" s="20"/>
      <c r="F63" s="20"/>
      <c r="G63" s="20">
        <f t="shared" ref="G63:H63" si="35">I20</f>
        <v>0</v>
      </c>
      <c r="H63" s="32">
        <f t="shared" si="35"/>
        <v>0</v>
      </c>
    </row>
    <row r="64" spans="1:8" ht="13" x14ac:dyDescent="0.15">
      <c r="B64" s="20"/>
      <c r="C64" s="20"/>
      <c r="D64" s="20"/>
      <c r="E64" s="20"/>
      <c r="F64" s="20"/>
      <c r="G64" s="20">
        <f t="shared" ref="G64:H64" si="36">I20</f>
        <v>0</v>
      </c>
      <c r="H64" s="32">
        <f t="shared" si="36"/>
        <v>0</v>
      </c>
    </row>
    <row r="65" spans="2:8" ht="13" x14ac:dyDescent="0.15">
      <c r="B65" s="20"/>
      <c r="C65" s="20"/>
      <c r="D65" s="20"/>
      <c r="E65" s="20"/>
      <c r="F65" s="20"/>
      <c r="G65" s="20">
        <f t="shared" ref="G65:H65" si="37">I21</f>
        <v>0</v>
      </c>
      <c r="H65" s="32">
        <f t="shared" si="37"/>
        <v>0</v>
      </c>
    </row>
    <row r="66" spans="2:8" ht="13" x14ac:dyDescent="0.15">
      <c r="B66" s="20"/>
      <c r="C66" s="20"/>
      <c r="D66" s="20"/>
      <c r="E66" s="20"/>
      <c r="F66" s="20"/>
      <c r="G66" s="20">
        <f t="shared" ref="G66:H66" si="38">I21</f>
        <v>0</v>
      </c>
      <c r="H66" s="32">
        <f t="shared" si="38"/>
        <v>0</v>
      </c>
    </row>
    <row r="67" spans="2:8" ht="13" x14ac:dyDescent="0.15">
      <c r="B67" s="20"/>
      <c r="C67" s="20"/>
      <c r="D67" s="20"/>
      <c r="E67" s="20"/>
      <c r="F67" s="20"/>
      <c r="G67" s="20">
        <f t="shared" ref="G67:H67" si="39">I22</f>
        <v>0</v>
      </c>
      <c r="H67" s="32">
        <f t="shared" si="39"/>
        <v>0</v>
      </c>
    </row>
    <row r="68" spans="2:8" ht="13" x14ac:dyDescent="0.15">
      <c r="B68" s="20"/>
      <c r="C68" s="20"/>
      <c r="D68" s="20"/>
      <c r="E68" s="20"/>
      <c r="F68" s="20"/>
      <c r="G68" s="20">
        <f t="shared" ref="G68:H68" si="40">I22</f>
        <v>0</v>
      </c>
      <c r="H68" s="32">
        <f t="shared" si="40"/>
        <v>0</v>
      </c>
    </row>
    <row r="69" spans="2:8" ht="13" x14ac:dyDescent="0.15">
      <c r="B69" s="20"/>
      <c r="C69" s="20"/>
      <c r="D69" s="20"/>
      <c r="E69" s="20"/>
      <c r="F69" s="20"/>
      <c r="G69" s="20">
        <f t="shared" ref="G69:H69" si="41">I23</f>
        <v>0</v>
      </c>
      <c r="H69" s="32">
        <f t="shared" si="41"/>
        <v>0</v>
      </c>
    </row>
    <row r="70" spans="2:8" ht="13" x14ac:dyDescent="0.15">
      <c r="B70" s="20"/>
      <c r="C70" s="20"/>
      <c r="D70" s="20"/>
      <c r="E70" s="20"/>
      <c r="F70" s="20"/>
      <c r="G70" s="20">
        <f t="shared" ref="G70:H70" si="42">I23</f>
        <v>0</v>
      </c>
      <c r="H70" s="32">
        <f t="shared" si="42"/>
        <v>0</v>
      </c>
    </row>
    <row r="71" spans="2:8" ht="13" x14ac:dyDescent="0.15">
      <c r="B71" s="20"/>
      <c r="C71" s="20"/>
      <c r="D71" s="20"/>
      <c r="E71" s="20"/>
      <c r="F71" s="20"/>
      <c r="G71" s="20">
        <f t="shared" ref="G71:H71" si="43">I24</f>
        <v>0</v>
      </c>
      <c r="H71" s="32">
        <f t="shared" si="43"/>
        <v>0</v>
      </c>
    </row>
    <row r="72" spans="2:8" ht="13" x14ac:dyDescent="0.15">
      <c r="B72" s="20"/>
      <c r="C72" s="20"/>
      <c r="D72" s="20"/>
      <c r="E72" s="20"/>
      <c r="F72" s="20"/>
      <c r="G72" s="20">
        <f t="shared" ref="G72:H72" si="44">I24</f>
        <v>0</v>
      </c>
      <c r="H72" s="32">
        <f t="shared" si="44"/>
        <v>0</v>
      </c>
    </row>
    <row r="73" spans="2:8" ht="13" x14ac:dyDescent="0.15">
      <c r="B73" s="20"/>
      <c r="C73" s="20"/>
      <c r="D73" s="20"/>
      <c r="E73" s="20"/>
      <c r="F73" s="20"/>
      <c r="G73" s="20">
        <f t="shared" ref="G73:H73" si="45">I25</f>
        <v>0</v>
      </c>
      <c r="H73" s="32">
        <f t="shared" si="45"/>
        <v>0</v>
      </c>
    </row>
    <row r="74" spans="2:8" ht="13" x14ac:dyDescent="0.15">
      <c r="B74" s="20"/>
      <c r="C74" s="20"/>
      <c r="D74" s="20"/>
      <c r="E74" s="20"/>
      <c r="F74" s="20"/>
      <c r="G74" s="20">
        <f t="shared" ref="G74:H74" si="46">I25</f>
        <v>0</v>
      </c>
      <c r="H74" s="32">
        <f t="shared" si="46"/>
        <v>0</v>
      </c>
    </row>
    <row r="75" spans="2:8" ht="13" x14ac:dyDescent="0.15">
      <c r="B75" s="20"/>
      <c r="C75" s="20"/>
      <c r="D75" s="20"/>
      <c r="E75" s="20"/>
      <c r="F75" s="20"/>
      <c r="G75" s="20">
        <f t="shared" ref="G75:H75" si="47">I26</f>
        <v>0</v>
      </c>
      <c r="H75" s="20">
        <f t="shared" si="47"/>
        <v>0</v>
      </c>
    </row>
    <row r="76" spans="2:8" ht="13" x14ac:dyDescent="0.15">
      <c r="B76" s="20"/>
      <c r="C76" s="20"/>
      <c r="D76" s="20"/>
      <c r="E76" s="20"/>
      <c r="F76" s="20"/>
      <c r="G76" s="20">
        <f t="shared" ref="G76:H76" si="48">I26</f>
        <v>0</v>
      </c>
      <c r="H76" s="20">
        <f t="shared" si="48"/>
        <v>0</v>
      </c>
    </row>
  </sheetData>
  <phoneticPr fontId="1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"/>
  <sheetViews>
    <sheetView topLeftCell="A46" workbookViewId="0">
      <selection activeCell="H77" sqref="B51:H77"/>
    </sheetView>
  </sheetViews>
  <sheetFormatPr baseColWidth="10" defaultColWidth="14.5" defaultRowHeight="15.75" customHeight="1" x14ac:dyDescent="0.15"/>
  <sheetData>
    <row r="1" spans="1:14" ht="15.75" customHeight="1" x14ac:dyDescent="0.15">
      <c r="A1" s="2" t="s">
        <v>790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6" x14ac:dyDescent="0.2">
      <c r="A2" s="4">
        <v>40470</v>
      </c>
      <c r="B2" s="1" t="s">
        <v>15</v>
      </c>
      <c r="C2" s="10">
        <v>15.49</v>
      </c>
      <c r="D2" s="2">
        <v>15.79</v>
      </c>
      <c r="E2" s="2">
        <v>15.8</v>
      </c>
      <c r="F2" s="1">
        <v>0.16</v>
      </c>
      <c r="G2" s="1">
        <v>0.15</v>
      </c>
      <c r="H2" s="5">
        <f t="shared" ref="H2:H26" si="0">(F2 - G2)/ABS(G2)</f>
        <v>6.6666666666666735E-2</v>
      </c>
      <c r="I2" s="6">
        <f t="shared" ref="I2:I26" si="1">(D2 - C2)/C2</f>
        <v>1.936733376371846E-2</v>
      </c>
      <c r="J2" s="7">
        <f t="shared" ref="J2:J26" si="2">(E2 - C2)/C2</f>
        <v>2.0012911555842512E-2</v>
      </c>
      <c r="K2" s="8" t="s">
        <v>262</v>
      </c>
      <c r="L2" s="8" t="s">
        <v>560</v>
      </c>
      <c r="M2" s="8" t="s">
        <v>561</v>
      </c>
      <c r="N2" s="8" t="s">
        <v>562</v>
      </c>
    </row>
    <row r="3" spans="1:14" ht="16" x14ac:dyDescent="0.2">
      <c r="A3" s="4">
        <v>40568</v>
      </c>
      <c r="B3" s="1" t="s">
        <v>18</v>
      </c>
      <c r="C3" s="10">
        <v>16.02</v>
      </c>
      <c r="D3" s="2">
        <v>15.93</v>
      </c>
      <c r="E3" s="2">
        <v>15.57</v>
      </c>
      <c r="F3" s="1">
        <v>0.26</v>
      </c>
      <c r="G3" s="1">
        <v>0.22</v>
      </c>
      <c r="H3" s="5">
        <f t="shared" si="0"/>
        <v>0.18181818181818185</v>
      </c>
      <c r="I3" s="6">
        <f t="shared" si="1"/>
        <v>-5.6179775280898788E-3</v>
      </c>
      <c r="J3" s="7">
        <f t="shared" si="2"/>
        <v>-2.8089887640449396E-2</v>
      </c>
      <c r="K3" s="8" t="s">
        <v>481</v>
      </c>
      <c r="L3" s="8" t="s">
        <v>563</v>
      </c>
      <c r="M3" s="8" t="s">
        <v>564</v>
      </c>
      <c r="N3" s="8" t="s">
        <v>565</v>
      </c>
    </row>
    <row r="4" spans="1:14" ht="16" x14ac:dyDescent="0.2">
      <c r="A4" s="4">
        <v>40652</v>
      </c>
      <c r="B4" s="1" t="s">
        <v>21</v>
      </c>
      <c r="C4" s="10">
        <v>16.12</v>
      </c>
      <c r="D4" s="2">
        <v>16.7</v>
      </c>
      <c r="E4" s="2">
        <v>16.87</v>
      </c>
      <c r="F4" s="1">
        <v>0.17</v>
      </c>
      <c r="G4" s="1">
        <v>0.16</v>
      </c>
      <c r="H4" s="5">
        <f t="shared" si="0"/>
        <v>6.2500000000000056E-2</v>
      </c>
      <c r="I4" s="6">
        <f t="shared" si="1"/>
        <v>3.5980148883374585E-2</v>
      </c>
      <c r="J4" s="7">
        <f t="shared" si="2"/>
        <v>4.6526054590570715E-2</v>
      </c>
      <c r="K4" s="8" t="s">
        <v>481</v>
      </c>
      <c r="L4" s="8" t="s">
        <v>566</v>
      </c>
      <c r="M4" s="8" t="s">
        <v>182</v>
      </c>
      <c r="N4" s="8" t="s">
        <v>567</v>
      </c>
    </row>
    <row r="5" spans="1:14" ht="16" x14ac:dyDescent="0.2">
      <c r="A5" s="4">
        <v>40743</v>
      </c>
      <c r="B5" s="1" t="s">
        <v>28</v>
      </c>
      <c r="C5" s="10">
        <v>14.59</v>
      </c>
      <c r="D5" s="2">
        <v>14.15</v>
      </c>
      <c r="E5" s="2">
        <v>13.48</v>
      </c>
      <c r="F5" s="1">
        <v>0.19</v>
      </c>
      <c r="G5" s="1">
        <v>0.18</v>
      </c>
      <c r="H5" s="5">
        <f t="shared" si="0"/>
        <v>5.5555555555555608E-2</v>
      </c>
      <c r="I5" s="6">
        <f t="shared" si="1"/>
        <v>-3.0157642220699075E-2</v>
      </c>
      <c r="J5" s="7">
        <f t="shared" si="2"/>
        <v>-7.6079506511309083E-2</v>
      </c>
      <c r="K5" s="8" t="s">
        <v>568</v>
      </c>
      <c r="L5" s="8" t="s">
        <v>569</v>
      </c>
      <c r="M5" s="8" t="s">
        <v>570</v>
      </c>
      <c r="N5" s="8" t="s">
        <v>571</v>
      </c>
    </row>
    <row r="6" spans="1:14" ht="16" x14ac:dyDescent="0.2">
      <c r="A6" s="4">
        <v>40834</v>
      </c>
      <c r="B6" s="1" t="s">
        <v>35</v>
      </c>
      <c r="C6" s="10">
        <v>15.47</v>
      </c>
      <c r="D6" s="2">
        <v>16.04</v>
      </c>
      <c r="E6" s="2">
        <v>15.94</v>
      </c>
      <c r="F6" s="1">
        <v>0.21</v>
      </c>
      <c r="G6" s="1">
        <v>0.17</v>
      </c>
      <c r="H6" s="5">
        <f t="shared" si="0"/>
        <v>0.23529411764705868</v>
      </c>
      <c r="I6" s="6">
        <f t="shared" si="1"/>
        <v>3.6845507433742632E-2</v>
      </c>
      <c r="J6" s="7">
        <f t="shared" si="2"/>
        <v>3.038138332255972E-2</v>
      </c>
      <c r="K6" s="8" t="s">
        <v>572</v>
      </c>
      <c r="L6" s="8" t="s">
        <v>573</v>
      </c>
      <c r="M6" s="8" t="s">
        <v>574</v>
      </c>
      <c r="N6" s="8" t="s">
        <v>575</v>
      </c>
    </row>
    <row r="7" spans="1:14" ht="16" x14ac:dyDescent="0.2">
      <c r="A7" s="4">
        <v>40932</v>
      </c>
      <c r="B7" s="1" t="s">
        <v>42</v>
      </c>
      <c r="C7" s="10">
        <v>15.69</v>
      </c>
      <c r="D7" s="2">
        <v>15.6</v>
      </c>
      <c r="E7" s="2">
        <v>15.56</v>
      </c>
      <c r="F7" s="1">
        <v>0.25</v>
      </c>
      <c r="G7" s="1">
        <v>0.24</v>
      </c>
      <c r="H7" s="5">
        <f t="shared" si="0"/>
        <v>4.1666666666666706E-2</v>
      </c>
      <c r="I7" s="6">
        <f t="shared" si="1"/>
        <v>-5.7361376673040068E-3</v>
      </c>
      <c r="J7" s="7">
        <f t="shared" si="2"/>
        <v>-8.2855321861057367E-3</v>
      </c>
      <c r="K7" s="8" t="s">
        <v>576</v>
      </c>
      <c r="L7" s="8" t="s">
        <v>577</v>
      </c>
      <c r="M7" s="8" t="s">
        <v>578</v>
      </c>
      <c r="N7" s="8" t="s">
        <v>579</v>
      </c>
    </row>
    <row r="8" spans="1:14" ht="16" x14ac:dyDescent="0.2">
      <c r="A8" s="4">
        <v>41016</v>
      </c>
      <c r="B8" s="1" t="s">
        <v>49</v>
      </c>
      <c r="C8" s="10">
        <v>15.01</v>
      </c>
      <c r="D8" s="2">
        <v>15.4</v>
      </c>
      <c r="E8" s="2">
        <v>15.49</v>
      </c>
      <c r="F8" s="1">
        <v>0.24</v>
      </c>
      <c r="G8" s="1">
        <v>0.17</v>
      </c>
      <c r="H8" s="5">
        <f t="shared" si="0"/>
        <v>0.41176470588235281</v>
      </c>
      <c r="I8" s="6">
        <f t="shared" si="1"/>
        <v>2.5982678214523689E-2</v>
      </c>
      <c r="J8" s="7">
        <f t="shared" si="2"/>
        <v>3.1978680879413753E-2</v>
      </c>
      <c r="K8" s="8" t="s">
        <v>580</v>
      </c>
      <c r="L8" s="8" t="s">
        <v>566</v>
      </c>
      <c r="M8" s="8" t="s">
        <v>581</v>
      </c>
      <c r="N8" s="8" t="s">
        <v>582</v>
      </c>
    </row>
    <row r="9" spans="1:14" ht="16" x14ac:dyDescent="0.2">
      <c r="A9" s="4">
        <v>41107</v>
      </c>
      <c r="B9" s="1" t="s">
        <v>56</v>
      </c>
      <c r="C9" s="10">
        <v>15.6</v>
      </c>
      <c r="D9" s="2">
        <v>15.64</v>
      </c>
      <c r="E9" s="2">
        <v>15.7</v>
      </c>
      <c r="F9" s="1">
        <v>0.27</v>
      </c>
      <c r="G9" s="1">
        <v>0.23</v>
      </c>
      <c r="H9" s="5">
        <f t="shared" si="0"/>
        <v>0.17391304347826089</v>
      </c>
      <c r="I9" s="6">
        <f t="shared" si="1"/>
        <v>2.5641025641026235E-3</v>
      </c>
      <c r="J9" s="7">
        <f t="shared" si="2"/>
        <v>6.4102564102563875E-3</v>
      </c>
      <c r="K9" s="8" t="s">
        <v>583</v>
      </c>
      <c r="L9" s="8" t="s">
        <v>584</v>
      </c>
      <c r="M9" s="8" t="s">
        <v>585</v>
      </c>
      <c r="N9" s="8" t="s">
        <v>586</v>
      </c>
    </row>
    <row r="10" spans="1:14" ht="16" x14ac:dyDescent="0.2">
      <c r="A10" s="4">
        <v>41204</v>
      </c>
      <c r="B10" s="1" t="s">
        <v>63</v>
      </c>
      <c r="C10" s="10">
        <v>15.77</v>
      </c>
      <c r="D10" s="2">
        <v>16.53</v>
      </c>
      <c r="E10" s="2">
        <v>16.670000000000002</v>
      </c>
      <c r="F10" s="1">
        <v>0.35</v>
      </c>
      <c r="G10" s="1">
        <v>0.26</v>
      </c>
      <c r="H10" s="5">
        <f t="shared" si="0"/>
        <v>0.34615384615384603</v>
      </c>
      <c r="I10" s="6">
        <f t="shared" si="1"/>
        <v>4.8192771084337449E-2</v>
      </c>
      <c r="J10" s="7">
        <f t="shared" si="2"/>
        <v>5.707038681039963E-2</v>
      </c>
      <c r="K10" s="8" t="s">
        <v>587</v>
      </c>
      <c r="L10" s="8" t="s">
        <v>588</v>
      </c>
      <c r="M10" s="8" t="s">
        <v>589</v>
      </c>
      <c r="N10" s="8" t="s">
        <v>590</v>
      </c>
    </row>
    <row r="11" spans="1:14" ht="16" x14ac:dyDescent="0.2">
      <c r="A11" s="4">
        <v>41302</v>
      </c>
      <c r="B11" s="1" t="s">
        <v>70</v>
      </c>
      <c r="C11" s="10">
        <v>20.309999999999999</v>
      </c>
      <c r="D11" s="2">
        <v>20.87</v>
      </c>
      <c r="E11" s="2">
        <v>19.7</v>
      </c>
      <c r="F11" s="1">
        <v>0.32</v>
      </c>
      <c r="G11" s="1">
        <v>0.28000000000000003</v>
      </c>
      <c r="H11" s="5">
        <f t="shared" si="0"/>
        <v>0.14285714285714277</v>
      </c>
      <c r="I11" s="6">
        <f t="shared" si="1"/>
        <v>2.7572624322993712E-2</v>
      </c>
      <c r="J11" s="7">
        <f t="shared" si="2"/>
        <v>-3.0034465780403717E-2</v>
      </c>
      <c r="K11" s="8" t="s">
        <v>591</v>
      </c>
      <c r="L11" s="8" t="s">
        <v>592</v>
      </c>
      <c r="M11" s="8" t="s">
        <v>593</v>
      </c>
      <c r="N11" s="8" t="s">
        <v>594</v>
      </c>
    </row>
    <row r="12" spans="1:14" ht="16" x14ac:dyDescent="0.2">
      <c r="A12" s="4">
        <v>41380</v>
      </c>
      <c r="B12" s="1" t="s">
        <v>77</v>
      </c>
      <c r="C12" s="10">
        <v>23.79</v>
      </c>
      <c r="D12" s="2">
        <v>23.45</v>
      </c>
      <c r="E12" s="2">
        <v>23.7</v>
      </c>
      <c r="F12" s="1">
        <v>0.38</v>
      </c>
      <c r="G12" s="1">
        <v>0.24</v>
      </c>
      <c r="H12" s="5">
        <f t="shared" si="0"/>
        <v>0.58333333333333337</v>
      </c>
      <c r="I12" s="6">
        <f t="shared" si="1"/>
        <v>-1.4291719209751991E-2</v>
      </c>
      <c r="J12" s="7">
        <f t="shared" si="2"/>
        <v>-3.7831021437578758E-3</v>
      </c>
      <c r="K12" s="8" t="s">
        <v>595</v>
      </c>
      <c r="L12" s="8" t="s">
        <v>596</v>
      </c>
      <c r="M12" s="8" t="s">
        <v>597</v>
      </c>
      <c r="N12" s="8" t="s">
        <v>598</v>
      </c>
    </row>
    <row r="13" spans="1:14" ht="16" x14ac:dyDescent="0.2">
      <c r="A13" s="4">
        <v>41471</v>
      </c>
      <c r="B13" s="1" t="s">
        <v>84</v>
      </c>
      <c r="C13" s="10">
        <v>26.88</v>
      </c>
      <c r="D13" s="2">
        <v>27.66</v>
      </c>
      <c r="E13" s="2">
        <v>29.66</v>
      </c>
      <c r="F13" s="1">
        <v>0.35</v>
      </c>
      <c r="G13" s="1">
        <v>0.3</v>
      </c>
      <c r="H13" s="5">
        <f t="shared" si="0"/>
        <v>0.16666666666666663</v>
      </c>
      <c r="I13" s="6">
        <f t="shared" si="1"/>
        <v>2.9017857142857185E-2</v>
      </c>
      <c r="J13" s="7">
        <f t="shared" si="2"/>
        <v>0.1034226190476191</v>
      </c>
      <c r="K13" s="8" t="s">
        <v>599</v>
      </c>
      <c r="L13" s="8" t="s">
        <v>381</v>
      </c>
      <c r="M13" s="8" t="s">
        <v>600</v>
      </c>
      <c r="N13" s="8" t="s">
        <v>601</v>
      </c>
    </row>
    <row r="14" spans="1:14" ht="16" x14ac:dyDescent="0.2">
      <c r="A14" s="4">
        <v>41562</v>
      </c>
      <c r="B14" s="1" t="s">
        <v>91</v>
      </c>
      <c r="C14" s="10">
        <v>33.380000000000003</v>
      </c>
      <c r="D14" s="2">
        <v>33.9</v>
      </c>
      <c r="E14" s="2">
        <v>33.090000000000003</v>
      </c>
      <c r="F14" s="1">
        <v>0.34</v>
      </c>
      <c r="G14" s="1">
        <v>0.33</v>
      </c>
      <c r="H14" s="5">
        <f t="shared" si="0"/>
        <v>3.0303030303030328E-2</v>
      </c>
      <c r="I14" s="6">
        <f t="shared" si="1"/>
        <v>1.5578190533253326E-2</v>
      </c>
      <c r="J14" s="7">
        <f t="shared" si="2"/>
        <v>-8.6878370281605489E-3</v>
      </c>
      <c r="K14" s="8" t="s">
        <v>602</v>
      </c>
      <c r="L14" s="8" t="s">
        <v>603</v>
      </c>
      <c r="M14" s="8" t="s">
        <v>604</v>
      </c>
      <c r="N14" s="8" t="s">
        <v>605</v>
      </c>
    </row>
    <row r="15" spans="1:14" ht="16" x14ac:dyDescent="0.2">
      <c r="A15" s="4">
        <v>41667</v>
      </c>
      <c r="B15" s="1" t="s">
        <v>98</v>
      </c>
      <c r="C15" s="10">
        <v>38.22</v>
      </c>
      <c r="D15" s="10">
        <v>35.770000000000003</v>
      </c>
      <c r="E15" s="2">
        <v>34.89</v>
      </c>
      <c r="F15" s="1">
        <v>0.46</v>
      </c>
      <c r="G15" s="1">
        <v>0.38</v>
      </c>
      <c r="H15" s="5">
        <f t="shared" si="0"/>
        <v>0.21052631578947373</v>
      </c>
      <c r="I15" s="6">
        <f t="shared" si="1"/>
        <v>-6.4102564102564E-2</v>
      </c>
      <c r="J15" s="7">
        <f t="shared" si="2"/>
        <v>-8.7127158555729944E-2</v>
      </c>
      <c r="K15" s="8" t="s">
        <v>606</v>
      </c>
      <c r="L15" s="8" t="s">
        <v>104</v>
      </c>
      <c r="M15" s="8" t="s">
        <v>607</v>
      </c>
      <c r="N15" s="8" t="s">
        <v>608</v>
      </c>
    </row>
    <row r="16" spans="1:14" ht="16" x14ac:dyDescent="0.2">
      <c r="A16" s="4">
        <v>41744</v>
      </c>
      <c r="B16" s="1" t="s">
        <v>105</v>
      </c>
      <c r="C16" s="10">
        <v>34.21</v>
      </c>
      <c r="D16" s="2">
        <v>36.979999999999997</v>
      </c>
      <c r="E16" s="2">
        <v>36.35</v>
      </c>
      <c r="F16" s="1">
        <v>0.38</v>
      </c>
      <c r="G16" s="1">
        <v>0.37</v>
      </c>
      <c r="H16" s="5">
        <f t="shared" si="0"/>
        <v>2.7027027027027053E-2</v>
      </c>
      <c r="I16" s="6">
        <f t="shared" si="1"/>
        <v>8.0970476468868638E-2</v>
      </c>
      <c r="J16" s="7">
        <f t="shared" si="2"/>
        <v>6.2554808535515941E-2</v>
      </c>
      <c r="K16" s="8" t="s">
        <v>609</v>
      </c>
      <c r="L16" s="8" t="s">
        <v>610</v>
      </c>
      <c r="M16" s="8" t="s">
        <v>611</v>
      </c>
      <c r="N16" s="8" t="s">
        <v>612</v>
      </c>
    </row>
    <row r="17" spans="1:14" ht="16" x14ac:dyDescent="0.2">
      <c r="A17" s="4">
        <v>41835</v>
      </c>
      <c r="B17" s="1" t="s">
        <v>112</v>
      </c>
      <c r="C17" s="10">
        <v>35.61</v>
      </c>
      <c r="D17" s="2">
        <v>34.42</v>
      </c>
      <c r="E17" s="2">
        <v>33.79</v>
      </c>
      <c r="F17" s="1">
        <v>0.37</v>
      </c>
      <c r="G17" s="1">
        <v>0.38</v>
      </c>
      <c r="H17" s="5">
        <f t="shared" si="0"/>
        <v>-2.6315789473684233E-2</v>
      </c>
      <c r="I17" s="6">
        <f t="shared" si="1"/>
        <v>-3.341757933164835E-2</v>
      </c>
      <c r="J17" s="7">
        <f t="shared" si="2"/>
        <v>-5.1109238977815226E-2</v>
      </c>
      <c r="K17" s="8" t="s">
        <v>613</v>
      </c>
      <c r="L17" s="8" t="s">
        <v>614</v>
      </c>
      <c r="M17" s="8" t="s">
        <v>181</v>
      </c>
      <c r="N17" s="8" t="s">
        <v>615</v>
      </c>
    </row>
    <row r="18" spans="1:14" ht="16" x14ac:dyDescent="0.2">
      <c r="A18" s="4">
        <v>41933</v>
      </c>
      <c r="B18" s="1" t="s">
        <v>119</v>
      </c>
      <c r="C18" s="10">
        <v>40.18</v>
      </c>
      <c r="D18" s="2">
        <v>42.42</v>
      </c>
      <c r="E18" s="2">
        <v>42</v>
      </c>
      <c r="F18" s="1">
        <v>0.52</v>
      </c>
      <c r="G18" s="1">
        <v>0.3</v>
      </c>
      <c r="H18" s="5">
        <f t="shared" si="0"/>
        <v>0.7333333333333335</v>
      </c>
      <c r="I18" s="6">
        <f t="shared" si="1"/>
        <v>5.5749128919860676E-2</v>
      </c>
      <c r="J18" s="7">
        <f t="shared" si="2"/>
        <v>4.5296167247386769E-2</v>
      </c>
      <c r="K18" s="8" t="s">
        <v>616</v>
      </c>
      <c r="L18" s="8" t="s">
        <v>617</v>
      </c>
      <c r="M18" s="8" t="s">
        <v>618</v>
      </c>
      <c r="N18" s="8" t="s">
        <v>619</v>
      </c>
    </row>
    <row r="19" spans="1:14" ht="16" x14ac:dyDescent="0.2">
      <c r="A19" s="4">
        <v>42031</v>
      </c>
      <c r="B19" s="1" t="s">
        <v>126</v>
      </c>
      <c r="C19" s="10">
        <v>47.99</v>
      </c>
      <c r="D19" s="2">
        <v>49.8</v>
      </c>
      <c r="E19" s="2">
        <v>46.46</v>
      </c>
      <c r="F19" s="1">
        <v>0.3</v>
      </c>
      <c r="G19" s="1">
        <v>0.28999999999999998</v>
      </c>
      <c r="H19" s="5">
        <f t="shared" si="0"/>
        <v>3.4482758620689689E-2</v>
      </c>
      <c r="I19" s="6">
        <f t="shared" si="1"/>
        <v>3.7716190873098458E-2</v>
      </c>
      <c r="J19" s="7">
        <f t="shared" si="2"/>
        <v>-3.1881642008751848E-2</v>
      </c>
      <c r="K19" s="8" t="s">
        <v>213</v>
      </c>
      <c r="L19" s="8" t="s">
        <v>620</v>
      </c>
      <c r="M19" s="8" t="s">
        <v>621</v>
      </c>
      <c r="N19" s="8" t="s">
        <v>622</v>
      </c>
    </row>
    <row r="20" spans="1:14" ht="16" x14ac:dyDescent="0.2">
      <c r="A20" s="4">
        <v>42115</v>
      </c>
      <c r="B20" s="1" t="s">
        <v>131</v>
      </c>
      <c r="C20" s="10">
        <v>44.49</v>
      </c>
      <c r="D20" s="2">
        <v>44.58</v>
      </c>
      <c r="E20" s="2">
        <v>43.98</v>
      </c>
      <c r="F20" s="1">
        <v>0.15</v>
      </c>
      <c r="G20" s="1">
        <v>0.18</v>
      </c>
      <c r="H20" s="5">
        <f t="shared" si="0"/>
        <v>-0.16666666666666666</v>
      </c>
      <c r="I20" s="6">
        <f t="shared" si="1"/>
        <v>2.0229265003370712E-3</v>
      </c>
      <c r="J20" s="7">
        <f t="shared" si="2"/>
        <v>-1.1463250168577323E-2</v>
      </c>
      <c r="K20" s="8" t="s">
        <v>623</v>
      </c>
      <c r="L20" s="8" t="s">
        <v>624</v>
      </c>
      <c r="M20" s="8" t="s">
        <v>625</v>
      </c>
      <c r="N20" s="8" t="s">
        <v>626</v>
      </c>
    </row>
    <row r="21" spans="1:14" ht="16" x14ac:dyDescent="0.2">
      <c r="A21" s="4">
        <v>42206</v>
      </c>
      <c r="B21" s="1" t="s">
        <v>136</v>
      </c>
      <c r="C21" s="10">
        <v>39.729999999999997</v>
      </c>
      <c r="D21" s="2">
        <v>38.57</v>
      </c>
      <c r="E21" s="2">
        <v>39.24</v>
      </c>
      <c r="F21" s="1">
        <v>0.16</v>
      </c>
      <c r="G21" s="1">
        <v>0.18</v>
      </c>
      <c r="H21" s="5">
        <f t="shared" si="0"/>
        <v>-0.11111111111111106</v>
      </c>
      <c r="I21" s="6">
        <f t="shared" si="1"/>
        <v>-2.9197080291970719E-2</v>
      </c>
      <c r="J21" s="7">
        <f t="shared" si="2"/>
        <v>-1.2333249433677194E-2</v>
      </c>
      <c r="K21" s="8" t="s">
        <v>627</v>
      </c>
      <c r="L21" s="8" t="s">
        <v>628</v>
      </c>
      <c r="M21" s="8" t="s">
        <v>629</v>
      </c>
      <c r="N21" s="8" t="s">
        <v>630</v>
      </c>
    </row>
    <row r="22" spans="1:14" ht="16" x14ac:dyDescent="0.2">
      <c r="A22" s="4">
        <v>42297</v>
      </c>
      <c r="B22" s="1" t="s">
        <v>143</v>
      </c>
      <c r="C22" s="10">
        <v>32.83</v>
      </c>
      <c r="D22" s="2">
        <v>32.06</v>
      </c>
      <c r="E22" s="2">
        <v>31.12</v>
      </c>
      <c r="F22" s="1">
        <v>0.15</v>
      </c>
      <c r="G22" s="1">
        <v>0.16</v>
      </c>
      <c r="H22" s="5">
        <f t="shared" si="0"/>
        <v>-6.2500000000000056E-2</v>
      </c>
      <c r="I22" s="6">
        <f t="shared" si="1"/>
        <v>-2.3454157782515871E-2</v>
      </c>
      <c r="J22" s="7">
        <f t="shared" si="2"/>
        <v>-5.2086506244288684E-2</v>
      </c>
      <c r="K22" s="8" t="s">
        <v>631</v>
      </c>
      <c r="L22" s="8" t="s">
        <v>632</v>
      </c>
      <c r="M22" s="8" t="s">
        <v>625</v>
      </c>
      <c r="N22" s="8" t="s">
        <v>633</v>
      </c>
    </row>
    <row r="23" spans="1:14" ht="16" x14ac:dyDescent="0.2">
      <c r="A23" s="4">
        <v>42402</v>
      </c>
      <c r="B23" s="1" t="s">
        <v>146</v>
      </c>
      <c r="C23" s="10">
        <v>29.06</v>
      </c>
      <c r="D23" s="2">
        <v>28.45</v>
      </c>
      <c r="E23" s="2">
        <v>27.68</v>
      </c>
      <c r="F23" s="1">
        <v>0.13</v>
      </c>
      <c r="G23" s="1">
        <v>0.13</v>
      </c>
      <c r="H23" s="5">
        <f t="shared" si="0"/>
        <v>0</v>
      </c>
      <c r="I23" s="6">
        <f t="shared" si="1"/>
        <v>-2.0991052993805902E-2</v>
      </c>
      <c r="J23" s="7">
        <f t="shared" si="2"/>
        <v>-4.7487955953200246E-2</v>
      </c>
      <c r="K23" s="8" t="s">
        <v>634</v>
      </c>
      <c r="L23" s="8" t="s">
        <v>635</v>
      </c>
      <c r="M23" s="8" t="s">
        <v>636</v>
      </c>
      <c r="N23" s="8" t="s">
        <v>637</v>
      </c>
    </row>
    <row r="24" spans="1:14" ht="16" x14ac:dyDescent="0.2">
      <c r="A24" s="4">
        <v>42479</v>
      </c>
      <c r="B24" s="1" t="s">
        <v>157</v>
      </c>
      <c r="C24" s="10">
        <v>36.33</v>
      </c>
      <c r="D24" s="2">
        <v>37.1</v>
      </c>
      <c r="E24" s="2">
        <v>37.840000000000003</v>
      </c>
      <c r="F24" s="1">
        <v>0.08</v>
      </c>
      <c r="G24" s="1">
        <v>7.0000000000000007E-2</v>
      </c>
      <c r="H24" s="5">
        <f t="shared" si="0"/>
        <v>0.14285714285714277</v>
      </c>
      <c r="I24" s="6">
        <f t="shared" si="1"/>
        <v>2.1194605009633997E-2</v>
      </c>
      <c r="J24" s="7">
        <f t="shared" si="2"/>
        <v>4.1563446187723785E-2</v>
      </c>
      <c r="K24" s="8" t="s">
        <v>642</v>
      </c>
      <c r="L24" s="8" t="s">
        <v>643</v>
      </c>
      <c r="M24" s="8" t="s">
        <v>644</v>
      </c>
      <c r="N24" s="8" t="s">
        <v>645</v>
      </c>
    </row>
    <row r="25" spans="1:14" ht="16" x14ac:dyDescent="0.2">
      <c r="A25" s="4">
        <v>42569</v>
      </c>
      <c r="B25" s="1" t="s">
        <v>168</v>
      </c>
      <c r="C25" s="10">
        <v>37.950000000000003</v>
      </c>
      <c r="D25" s="10">
        <v>37.770000000000003</v>
      </c>
      <c r="E25" s="2">
        <v>38.17</v>
      </c>
      <c r="F25" s="1">
        <v>0.09</v>
      </c>
      <c r="G25" s="1">
        <v>0.1</v>
      </c>
      <c r="H25" s="5">
        <f t="shared" si="0"/>
        <v>-0.10000000000000009</v>
      </c>
      <c r="I25" s="6">
        <f t="shared" si="1"/>
        <v>-4.7430830039525617E-3</v>
      </c>
      <c r="J25" s="7">
        <f t="shared" si="2"/>
        <v>5.797101449275332E-3</v>
      </c>
      <c r="K25" s="8" t="s">
        <v>650</v>
      </c>
      <c r="L25" s="8" t="s">
        <v>651</v>
      </c>
      <c r="M25" s="8" t="s">
        <v>652</v>
      </c>
      <c r="N25" s="8" t="s">
        <v>653</v>
      </c>
    </row>
    <row r="26" spans="1:14" ht="16" x14ac:dyDescent="0.2">
      <c r="A26" s="4">
        <v>42661</v>
      </c>
      <c r="B26" s="1" t="s">
        <v>179</v>
      </c>
      <c r="C26" s="10">
        <v>41.68</v>
      </c>
      <c r="D26" s="2">
        <v>42.3</v>
      </c>
      <c r="E26" s="2">
        <v>42.73</v>
      </c>
      <c r="F26" s="1">
        <v>0.2</v>
      </c>
      <c r="G26" s="1">
        <v>0.14000000000000001</v>
      </c>
      <c r="H26" s="5">
        <f t="shared" si="0"/>
        <v>0.42857142857142849</v>
      </c>
      <c r="I26" s="6">
        <f t="shared" si="1"/>
        <v>1.4875239923224507E-2</v>
      </c>
      <c r="J26" s="7">
        <f t="shared" si="2"/>
        <v>2.5191938579654443E-2</v>
      </c>
      <c r="K26" s="8" t="s">
        <v>19</v>
      </c>
      <c r="L26" s="8" t="s">
        <v>662</v>
      </c>
      <c r="M26" s="8" t="s">
        <v>663</v>
      </c>
      <c r="N26" s="8" t="s">
        <v>664</v>
      </c>
    </row>
    <row r="27" spans="1:14" ht="15.75" customHeight="1" x14ac:dyDescent="0.15">
      <c r="F27" s="1"/>
      <c r="G27" s="1"/>
    </row>
    <row r="29" spans="1:14" ht="15.75" customHeight="1" x14ac:dyDescent="0.15">
      <c r="B29" s="14" t="s">
        <v>211</v>
      </c>
    </row>
    <row r="30" spans="1:14" ht="15.75" customHeight="1" x14ac:dyDescent="0.15">
      <c r="B30" s="14">
        <v>0</v>
      </c>
      <c r="C30" s="14">
        <v>1</v>
      </c>
      <c r="D30" s="14">
        <v>2</v>
      </c>
      <c r="E30" s="14">
        <v>3</v>
      </c>
      <c r="F30" s="20">
        <v>4</v>
      </c>
      <c r="G30" s="14" t="s">
        <v>8</v>
      </c>
      <c r="H30" s="14" t="s">
        <v>9</v>
      </c>
    </row>
    <row r="31" spans="1:14" ht="15.75" customHeight="1" x14ac:dyDescent="0.15">
      <c r="A31" s="1" t="s">
        <v>15</v>
      </c>
      <c r="B31" s="14"/>
      <c r="C31" s="14"/>
      <c r="D31" s="14"/>
      <c r="E31" s="14"/>
      <c r="F31" s="20"/>
      <c r="G31" s="15">
        <f t="shared" ref="G31:H31" si="3">I2</f>
        <v>1.936733376371846E-2</v>
      </c>
      <c r="H31" s="16">
        <f t="shared" si="3"/>
        <v>2.0012911555842512E-2</v>
      </c>
    </row>
    <row r="32" spans="1:14" ht="15.75" customHeight="1" x14ac:dyDescent="0.15">
      <c r="A32" s="1" t="s">
        <v>15</v>
      </c>
      <c r="B32" s="14"/>
      <c r="C32" s="20"/>
      <c r="D32" s="20"/>
      <c r="E32" s="20"/>
      <c r="F32" s="20"/>
      <c r="G32" s="16">
        <f t="shared" ref="G32:H32" si="4">I2</f>
        <v>1.936733376371846E-2</v>
      </c>
      <c r="H32" s="16">
        <f t="shared" si="4"/>
        <v>2.0012911555842512E-2</v>
      </c>
    </row>
    <row r="33" spans="1:8" ht="15.75" customHeight="1" x14ac:dyDescent="0.15">
      <c r="A33" s="1" t="s">
        <v>18</v>
      </c>
      <c r="B33" s="14"/>
      <c r="C33" s="20"/>
      <c r="D33" s="20"/>
      <c r="E33" s="20"/>
      <c r="F33" s="20"/>
      <c r="G33" s="24">
        <f t="shared" ref="G33:H33" si="5">I3</f>
        <v>-5.6179775280898788E-3</v>
      </c>
      <c r="H33" s="24">
        <f t="shared" si="5"/>
        <v>-2.8089887640449396E-2</v>
      </c>
    </row>
    <row r="34" spans="1:8" ht="15.75" customHeight="1" x14ac:dyDescent="0.15">
      <c r="A34" s="1" t="s">
        <v>18</v>
      </c>
      <c r="B34" s="14"/>
      <c r="C34" s="20"/>
      <c r="D34" s="20"/>
      <c r="E34" s="20"/>
      <c r="F34" s="20"/>
      <c r="G34" s="24">
        <f t="shared" ref="G34:H34" si="6">I3</f>
        <v>-5.6179775280898788E-3</v>
      </c>
      <c r="H34" s="24">
        <f t="shared" si="6"/>
        <v>-2.8089887640449396E-2</v>
      </c>
    </row>
    <row r="35" spans="1:8" ht="15.75" customHeight="1" x14ac:dyDescent="0.15">
      <c r="A35" s="1" t="s">
        <v>21</v>
      </c>
      <c r="B35" s="14"/>
      <c r="C35" s="20"/>
      <c r="D35" s="20"/>
      <c r="E35" s="20"/>
      <c r="F35" s="20"/>
      <c r="G35" s="16">
        <f t="shared" ref="G35:H35" si="7">I4</f>
        <v>3.5980148883374585E-2</v>
      </c>
      <c r="H35" s="16">
        <f t="shared" si="7"/>
        <v>4.6526054590570715E-2</v>
      </c>
    </row>
    <row r="36" spans="1:8" ht="15.75" customHeight="1" x14ac:dyDescent="0.15">
      <c r="A36" s="1" t="s">
        <v>21</v>
      </c>
      <c r="B36" s="20"/>
      <c r="C36" s="20"/>
      <c r="D36" s="20"/>
      <c r="E36" s="20"/>
      <c r="F36" s="20"/>
      <c r="G36" s="16">
        <f t="shared" ref="G36:H36" si="8">I4</f>
        <v>3.5980148883374585E-2</v>
      </c>
      <c r="H36" s="16">
        <f t="shared" si="8"/>
        <v>4.6526054590570715E-2</v>
      </c>
    </row>
    <row r="37" spans="1:8" ht="15.75" customHeight="1" x14ac:dyDescent="0.15">
      <c r="A37" s="1" t="s">
        <v>28</v>
      </c>
      <c r="B37" s="20"/>
      <c r="C37" s="20"/>
      <c r="D37" s="20"/>
      <c r="E37" s="20"/>
      <c r="F37" s="20"/>
      <c r="G37" s="16">
        <f t="shared" ref="G37:H37" si="9">I5</f>
        <v>-3.0157642220699075E-2</v>
      </c>
      <c r="H37" s="16">
        <f t="shared" si="9"/>
        <v>-7.6079506511309083E-2</v>
      </c>
    </row>
    <row r="38" spans="1:8" ht="15.75" customHeight="1" x14ac:dyDescent="0.15">
      <c r="A38" s="1" t="s">
        <v>28</v>
      </c>
      <c r="B38" s="20"/>
      <c r="C38" s="20"/>
      <c r="D38" s="20"/>
      <c r="E38" s="20"/>
      <c r="F38" s="20"/>
      <c r="G38" s="16">
        <f t="shared" ref="G38:H38" si="10">I5</f>
        <v>-3.0157642220699075E-2</v>
      </c>
      <c r="H38" s="16">
        <f t="shared" si="10"/>
        <v>-7.6079506511309083E-2</v>
      </c>
    </row>
    <row r="39" spans="1:8" ht="15.75" customHeight="1" x14ac:dyDescent="0.15">
      <c r="A39" s="1" t="s">
        <v>35</v>
      </c>
      <c r="B39" s="20"/>
      <c r="C39" s="20"/>
      <c r="D39" s="20"/>
      <c r="E39" s="20"/>
      <c r="F39" s="20"/>
      <c r="G39" s="16">
        <f t="shared" ref="G39:H39" si="11">I6</f>
        <v>3.6845507433742632E-2</v>
      </c>
      <c r="H39" s="16">
        <f t="shared" si="11"/>
        <v>3.038138332255972E-2</v>
      </c>
    </row>
    <row r="40" spans="1:8" ht="15.75" customHeight="1" x14ac:dyDescent="0.15">
      <c r="A40" s="1" t="s">
        <v>35</v>
      </c>
      <c r="B40" s="20"/>
      <c r="C40" s="20"/>
      <c r="D40" s="20"/>
      <c r="E40" s="20"/>
      <c r="F40" s="20"/>
      <c r="G40" s="16">
        <f t="shared" ref="G40:H40" si="12">I6</f>
        <v>3.6845507433742632E-2</v>
      </c>
      <c r="H40" s="16">
        <f t="shared" si="12"/>
        <v>3.038138332255972E-2</v>
      </c>
    </row>
    <row r="41" spans="1:8" ht="13" x14ac:dyDescent="0.15">
      <c r="A41" s="1" t="s">
        <v>42</v>
      </c>
      <c r="B41" s="20"/>
      <c r="C41" s="20"/>
      <c r="D41" s="20"/>
      <c r="E41" s="20"/>
      <c r="F41" s="20"/>
      <c r="G41" s="16">
        <f t="shared" ref="G41:H41" si="13">I7</f>
        <v>-5.7361376673040068E-3</v>
      </c>
      <c r="H41" s="16">
        <f t="shared" si="13"/>
        <v>-8.2855321861057367E-3</v>
      </c>
    </row>
    <row r="42" spans="1:8" ht="13" x14ac:dyDescent="0.15">
      <c r="A42" s="1" t="s">
        <v>42</v>
      </c>
      <c r="B42" s="20"/>
      <c r="C42" s="20"/>
      <c r="D42" s="20"/>
      <c r="E42" s="20"/>
      <c r="F42" s="20"/>
      <c r="G42" s="16">
        <f t="shared" ref="G42:H42" si="14">I7</f>
        <v>-5.7361376673040068E-3</v>
      </c>
      <c r="H42" s="16">
        <f t="shared" si="14"/>
        <v>-8.2855321861057367E-3</v>
      </c>
    </row>
    <row r="43" spans="1:8" ht="13" x14ac:dyDescent="0.15">
      <c r="A43" s="1" t="s">
        <v>49</v>
      </c>
      <c r="B43" s="20"/>
      <c r="C43" s="20"/>
      <c r="D43" s="20"/>
      <c r="E43" s="20"/>
      <c r="F43" s="20"/>
      <c r="G43" s="16">
        <f t="shared" ref="G43:H43" si="15">I8</f>
        <v>2.5982678214523689E-2</v>
      </c>
      <c r="H43" s="16">
        <f t="shared" si="15"/>
        <v>3.1978680879413753E-2</v>
      </c>
    </row>
    <row r="44" spans="1:8" ht="13" x14ac:dyDescent="0.15">
      <c r="A44" s="1" t="s">
        <v>49</v>
      </c>
      <c r="B44" s="20"/>
      <c r="C44" s="20"/>
      <c r="D44" s="20"/>
      <c r="E44" s="20"/>
      <c r="F44" s="20"/>
      <c r="G44" s="16">
        <f t="shared" ref="G44:H44" si="16">I8</f>
        <v>2.5982678214523689E-2</v>
      </c>
      <c r="H44" s="16">
        <f t="shared" si="16"/>
        <v>3.1978680879413753E-2</v>
      </c>
    </row>
    <row r="45" spans="1:8" ht="13" x14ac:dyDescent="0.15">
      <c r="A45" s="1" t="s">
        <v>56</v>
      </c>
      <c r="B45" s="20"/>
      <c r="C45" s="20"/>
      <c r="D45" s="20"/>
      <c r="E45" s="20"/>
      <c r="F45" s="20"/>
      <c r="G45" s="16">
        <f t="shared" ref="G45:H45" si="17">I9</f>
        <v>2.5641025641026235E-3</v>
      </c>
      <c r="H45" s="16">
        <f t="shared" si="17"/>
        <v>6.4102564102563875E-3</v>
      </c>
    </row>
    <row r="46" spans="1:8" ht="13" x14ac:dyDescent="0.15">
      <c r="A46" s="1" t="s">
        <v>56</v>
      </c>
      <c r="B46" s="20"/>
      <c r="C46" s="20"/>
      <c r="D46" s="20"/>
      <c r="E46" s="20"/>
      <c r="F46" s="20"/>
      <c r="G46" s="16">
        <f t="shared" ref="G46:H46" si="18">I9</f>
        <v>2.5641025641026235E-3</v>
      </c>
      <c r="H46" s="16">
        <f t="shared" si="18"/>
        <v>6.4102564102563875E-3</v>
      </c>
    </row>
    <row r="47" spans="1:8" ht="13" x14ac:dyDescent="0.15">
      <c r="A47" s="1" t="s">
        <v>63</v>
      </c>
      <c r="B47" s="20"/>
      <c r="C47" s="20"/>
      <c r="D47" s="20"/>
      <c r="E47" s="20"/>
      <c r="F47" s="20"/>
      <c r="G47" s="16">
        <f t="shared" ref="G47:H47" si="19">I10</f>
        <v>4.8192771084337449E-2</v>
      </c>
      <c r="H47" s="16">
        <f t="shared" si="19"/>
        <v>5.707038681039963E-2</v>
      </c>
    </row>
    <row r="48" spans="1:8" ht="13" x14ac:dyDescent="0.15">
      <c r="A48" s="1" t="s">
        <v>63</v>
      </c>
      <c r="B48" s="20"/>
      <c r="C48" s="20"/>
      <c r="D48" s="20"/>
      <c r="E48" s="20"/>
      <c r="F48" s="20"/>
      <c r="G48" s="16">
        <f t="shared" ref="G48:H48" si="20">I10</f>
        <v>4.8192771084337449E-2</v>
      </c>
      <c r="H48" s="16">
        <f t="shared" si="20"/>
        <v>5.707038681039963E-2</v>
      </c>
    </row>
    <row r="49" spans="1:8" ht="13" x14ac:dyDescent="0.15">
      <c r="A49" s="1" t="s">
        <v>70</v>
      </c>
      <c r="B49" s="20"/>
      <c r="C49" s="20"/>
      <c r="D49" s="20"/>
      <c r="E49" s="20"/>
      <c r="F49" s="20"/>
      <c r="G49" s="16">
        <f t="shared" ref="G49:H49" si="21">I11</f>
        <v>2.7572624322993712E-2</v>
      </c>
      <c r="H49" s="16">
        <f t="shared" si="21"/>
        <v>-3.0034465780403717E-2</v>
      </c>
    </row>
    <row r="50" spans="1:8" ht="13" x14ac:dyDescent="0.15">
      <c r="A50" s="1" t="s">
        <v>70</v>
      </c>
      <c r="B50" s="20"/>
      <c r="C50" s="20"/>
      <c r="D50" s="20"/>
      <c r="E50" s="20"/>
      <c r="F50" s="20"/>
      <c r="G50" s="16">
        <f t="shared" ref="G50:H50" si="22">I11</f>
        <v>2.7572624322993712E-2</v>
      </c>
      <c r="H50" s="16">
        <f t="shared" si="22"/>
        <v>-3.0034465780403717E-2</v>
      </c>
    </row>
    <row r="51" spans="1:8" ht="13" x14ac:dyDescent="0.15">
      <c r="A51" s="1" t="s">
        <v>77</v>
      </c>
      <c r="B51" s="37">
        <v>1.5974440894599999E-3</v>
      </c>
      <c r="C51" s="37">
        <v>2.0766773162900001E-2</v>
      </c>
      <c r="D51" s="37">
        <v>0.93769968051100006</v>
      </c>
      <c r="E51" s="37">
        <v>3.6741214057499999E-2</v>
      </c>
      <c r="F51" s="37">
        <v>3.19488817891E-3</v>
      </c>
      <c r="G51" s="38">
        <f t="shared" ref="G51:H51" si="23">I12</f>
        <v>-1.4291719209751991E-2</v>
      </c>
      <c r="H51" s="38">
        <f t="shared" si="23"/>
        <v>-3.7831021437578758E-3</v>
      </c>
    </row>
    <row r="52" spans="1:8" ht="13" x14ac:dyDescent="0.15">
      <c r="A52" s="1" t="s">
        <v>77</v>
      </c>
      <c r="B52" s="37">
        <v>2.4271844660200001E-3</v>
      </c>
      <c r="C52" s="37">
        <v>7.2815533980600004E-3</v>
      </c>
      <c r="D52" s="37">
        <v>0.95873786407799999</v>
      </c>
      <c r="E52" s="37">
        <v>2.9126213592199999E-2</v>
      </c>
      <c r="F52" s="37">
        <v>2.4271844660200001E-3</v>
      </c>
      <c r="G52" s="38">
        <f t="shared" ref="G52:H52" si="24">I12</f>
        <v>-1.4291719209751991E-2</v>
      </c>
      <c r="H52" s="38">
        <f t="shared" si="24"/>
        <v>-3.7831021437578758E-3</v>
      </c>
    </row>
    <row r="53" spans="1:8" ht="13" x14ac:dyDescent="0.15">
      <c r="A53" s="1" t="s">
        <v>84</v>
      </c>
      <c r="B53" s="37">
        <v>0</v>
      </c>
      <c r="C53" s="37">
        <v>1.9569471624300001E-3</v>
      </c>
      <c r="D53" s="37">
        <v>0.97651663405099998</v>
      </c>
      <c r="E53" s="37">
        <v>1.9569471624299999E-2</v>
      </c>
      <c r="F53" s="37">
        <v>1.9569471624300001E-3</v>
      </c>
      <c r="G53" s="38">
        <f t="shared" ref="G53:H53" si="25">I13</f>
        <v>2.9017857142857185E-2</v>
      </c>
      <c r="H53" s="38">
        <f t="shared" si="25"/>
        <v>0.1034226190476191</v>
      </c>
    </row>
    <row r="54" spans="1:8" ht="14" x14ac:dyDescent="0.15">
      <c r="A54" s="1" t="s">
        <v>84</v>
      </c>
      <c r="B54" s="37">
        <v>0</v>
      </c>
      <c r="C54" s="37">
        <v>1.6317016316999999E-2</v>
      </c>
      <c r="D54" s="37">
        <v>0.94405594405600002</v>
      </c>
      <c r="E54" s="37">
        <v>3.7296037295999999E-2</v>
      </c>
      <c r="F54" s="37">
        <v>2.331002331E-3</v>
      </c>
      <c r="G54" s="39">
        <f t="shared" ref="G54:H54" si="26">I13</f>
        <v>2.9017857142857185E-2</v>
      </c>
      <c r="H54" s="39">
        <f t="shared" si="26"/>
        <v>0.1034226190476191</v>
      </c>
    </row>
    <row r="55" spans="1:8" ht="13" x14ac:dyDescent="0.15">
      <c r="A55" s="1" t="s">
        <v>91</v>
      </c>
      <c r="B55" s="37">
        <v>0</v>
      </c>
      <c r="C55" s="37">
        <v>1.33928571429E-2</v>
      </c>
      <c r="D55" s="37">
        <v>0.96205357142900005</v>
      </c>
      <c r="E55" s="37">
        <v>2.0089285714299999E-2</v>
      </c>
      <c r="F55" s="37">
        <v>4.4642857142899997E-3</v>
      </c>
      <c r="G55" s="38">
        <f t="shared" ref="G55:H55" si="27">I14</f>
        <v>1.5578190533253326E-2</v>
      </c>
      <c r="H55" s="38">
        <f t="shared" si="27"/>
        <v>-8.6878370281605489E-3</v>
      </c>
    </row>
    <row r="56" spans="1:8" ht="14" x14ac:dyDescent="0.15">
      <c r="A56" s="1" t="s">
        <v>91</v>
      </c>
      <c r="B56" s="37">
        <v>0</v>
      </c>
      <c r="C56" s="37">
        <v>1.7035775127799999E-2</v>
      </c>
      <c r="D56" s="37">
        <v>0.95911413969299997</v>
      </c>
      <c r="E56" s="37">
        <v>2.2146507666100001E-2</v>
      </c>
      <c r="F56" s="37">
        <v>1.7035775127800001E-3</v>
      </c>
      <c r="G56" s="39">
        <f t="shared" ref="G56:H56" si="28">I14</f>
        <v>1.5578190533253326E-2</v>
      </c>
      <c r="H56" s="39">
        <f t="shared" si="28"/>
        <v>-8.6878370281605489E-3</v>
      </c>
    </row>
    <row r="57" spans="1:8" ht="13" x14ac:dyDescent="0.15">
      <c r="A57" s="1" t="s">
        <v>105</v>
      </c>
      <c r="B57" s="37">
        <v>0</v>
      </c>
      <c r="C57" s="37">
        <v>1.6985138004199998E-2</v>
      </c>
      <c r="D57" s="37">
        <v>0.94267515923599998</v>
      </c>
      <c r="E57" s="37">
        <v>3.8216560509599998E-2</v>
      </c>
      <c r="F57" s="37">
        <v>2.1231422505300001E-3</v>
      </c>
      <c r="G57" s="37">
        <f t="shared" ref="G57:H57" si="29">I16</f>
        <v>8.0970476468868638E-2</v>
      </c>
      <c r="H57" s="37">
        <f t="shared" si="29"/>
        <v>6.2554808535515941E-2</v>
      </c>
    </row>
    <row r="58" spans="1:8" ht="13" x14ac:dyDescent="0.15">
      <c r="A58" s="1" t="s">
        <v>105</v>
      </c>
      <c r="B58" s="37">
        <v>0</v>
      </c>
      <c r="C58" s="37">
        <v>1.4E-2</v>
      </c>
      <c r="D58" s="37">
        <v>0.95599999999999996</v>
      </c>
      <c r="E58" s="37">
        <v>2.8000000000000001E-2</v>
      </c>
      <c r="F58" s="37">
        <v>2E-3</v>
      </c>
      <c r="G58" s="37">
        <f t="shared" ref="G58:H58" si="30">I16</f>
        <v>8.0970476468868638E-2</v>
      </c>
      <c r="H58" s="37">
        <f t="shared" si="30"/>
        <v>6.2554808535515941E-2</v>
      </c>
    </row>
    <row r="59" spans="1:8" ht="13" x14ac:dyDescent="0.15">
      <c r="A59" s="1" t="s">
        <v>112</v>
      </c>
      <c r="B59" s="37">
        <v>0</v>
      </c>
      <c r="C59" s="37">
        <v>1.12570356473E-2</v>
      </c>
      <c r="D59" s="37">
        <v>0.94746716697900002</v>
      </c>
      <c r="E59" s="37">
        <v>3.7523452157600001E-2</v>
      </c>
      <c r="F59" s="37">
        <v>3.75234521576E-3</v>
      </c>
      <c r="G59" s="37">
        <f t="shared" ref="G59:H59" si="31">I17</f>
        <v>-3.341757933164835E-2</v>
      </c>
      <c r="H59" s="37">
        <f t="shared" si="31"/>
        <v>-5.1109238977815226E-2</v>
      </c>
    </row>
    <row r="60" spans="1:8" ht="13" x14ac:dyDescent="0.15">
      <c r="A60" s="1" t="s">
        <v>112</v>
      </c>
      <c r="B60" s="37">
        <v>0</v>
      </c>
      <c r="C60" s="37">
        <v>1.1513157894699999E-2</v>
      </c>
      <c r="D60" s="37">
        <v>0.94572368421099995</v>
      </c>
      <c r="E60" s="37">
        <v>3.6184210526299998E-2</v>
      </c>
      <c r="F60" s="37">
        <v>6.5789473684200002E-3</v>
      </c>
      <c r="G60" s="37">
        <f t="shared" ref="G60:H60" si="32">I17</f>
        <v>-3.341757933164835E-2</v>
      </c>
      <c r="H60" s="37">
        <f t="shared" si="32"/>
        <v>-5.1109238977815226E-2</v>
      </c>
    </row>
    <row r="61" spans="1:8" ht="13" x14ac:dyDescent="0.15">
      <c r="A61" s="1" t="s">
        <v>119</v>
      </c>
      <c r="B61" s="37">
        <v>1.8115942029000001E-3</v>
      </c>
      <c r="C61" s="37">
        <v>1.4492753623200001E-2</v>
      </c>
      <c r="D61" s="37">
        <v>0.95833333333299997</v>
      </c>
      <c r="E61" s="37">
        <v>2.3550724637699999E-2</v>
      </c>
      <c r="F61" s="37">
        <v>1.8115942029000001E-3</v>
      </c>
      <c r="G61" s="37">
        <f t="shared" ref="G61:H61" si="33">I18</f>
        <v>5.5749128919860676E-2</v>
      </c>
      <c r="H61" s="37">
        <f t="shared" si="33"/>
        <v>4.5296167247386769E-2</v>
      </c>
    </row>
    <row r="62" spans="1:8" ht="13" x14ac:dyDescent="0.15">
      <c r="A62" s="1" t="s">
        <v>119</v>
      </c>
      <c r="B62" s="37">
        <v>0</v>
      </c>
      <c r="C62" s="37">
        <v>1.2658227848099999E-2</v>
      </c>
      <c r="D62" s="37">
        <v>0.95886075949399996</v>
      </c>
      <c r="E62" s="37">
        <v>2.3734177215199999E-2</v>
      </c>
      <c r="F62" s="37">
        <v>4.7468354430400001E-3</v>
      </c>
      <c r="G62" s="37">
        <f t="shared" ref="G62:H62" si="34">I18</f>
        <v>5.5749128919860676E-2</v>
      </c>
      <c r="H62" s="37">
        <f t="shared" si="34"/>
        <v>4.5296167247386769E-2</v>
      </c>
    </row>
    <row r="63" spans="1:8" ht="13" x14ac:dyDescent="0.15">
      <c r="A63" s="1" t="s">
        <v>126</v>
      </c>
      <c r="B63" s="37">
        <v>0</v>
      </c>
      <c r="C63" s="37">
        <v>1.1413520632100001E-2</v>
      </c>
      <c r="D63" s="37">
        <v>0.95961369622500003</v>
      </c>
      <c r="E63" s="37">
        <v>2.8972783143099999E-2</v>
      </c>
      <c r="F63" s="37">
        <v>0</v>
      </c>
      <c r="G63" s="37">
        <f t="shared" ref="G63:H63" si="35">I19</f>
        <v>3.7716190873098458E-2</v>
      </c>
      <c r="H63" s="37">
        <f t="shared" si="35"/>
        <v>-3.1881642008751848E-2</v>
      </c>
    </row>
    <row r="64" spans="1:8" ht="13" x14ac:dyDescent="0.15">
      <c r="A64" s="1" t="s">
        <v>126</v>
      </c>
      <c r="B64" s="37">
        <v>0</v>
      </c>
      <c r="C64" s="37">
        <v>6.9930069930100001E-3</v>
      </c>
      <c r="D64" s="37">
        <v>0.96270396270400005</v>
      </c>
      <c r="E64" s="37">
        <v>3.0303030303000002E-2</v>
      </c>
      <c r="F64" s="37">
        <v>0</v>
      </c>
      <c r="G64" s="37">
        <f t="shared" ref="G64:H64" si="36">I19</f>
        <v>3.7716190873098458E-2</v>
      </c>
      <c r="H64" s="37">
        <f t="shared" si="36"/>
        <v>-3.1881642008751848E-2</v>
      </c>
    </row>
    <row r="65" spans="1:9" ht="13" x14ac:dyDescent="0.15">
      <c r="A65" s="1" t="s">
        <v>131</v>
      </c>
      <c r="B65" s="37">
        <v>0</v>
      </c>
      <c r="C65" s="37">
        <v>6.0606060606100002E-3</v>
      </c>
      <c r="D65" s="37">
        <v>0.96666666666699996</v>
      </c>
      <c r="E65" s="37">
        <v>2.1212121212100001E-2</v>
      </c>
      <c r="F65" s="37">
        <v>6.0606060606100002E-3</v>
      </c>
      <c r="G65" s="37">
        <f t="shared" ref="G65:H65" si="37">I20</f>
        <v>2.0229265003370712E-3</v>
      </c>
      <c r="H65" s="37">
        <f t="shared" si="37"/>
        <v>-1.1463250168577323E-2</v>
      </c>
    </row>
    <row r="66" spans="1:9" ht="13" x14ac:dyDescent="0.15">
      <c r="A66" s="1" t="s">
        <v>131</v>
      </c>
      <c r="B66" s="37">
        <v>0</v>
      </c>
      <c r="C66" s="37">
        <v>1.7429193899800001E-2</v>
      </c>
      <c r="D66" s="37">
        <v>0.94989106753800001</v>
      </c>
      <c r="E66" s="37">
        <v>3.0501089324600002E-2</v>
      </c>
      <c r="F66" s="37">
        <v>2.1786492374700002E-3</v>
      </c>
      <c r="G66" s="37">
        <f t="shared" ref="G66:H66" si="38">I20</f>
        <v>2.0229265003370712E-3</v>
      </c>
      <c r="H66" s="37">
        <f t="shared" si="38"/>
        <v>-1.1463250168577323E-2</v>
      </c>
    </row>
    <row r="67" spans="1:9" ht="13" x14ac:dyDescent="0.15">
      <c r="A67" s="1" t="s">
        <v>136</v>
      </c>
      <c r="B67" s="37">
        <v>0</v>
      </c>
      <c r="C67" s="37">
        <v>1.9512195122E-2</v>
      </c>
      <c r="D67" s="37">
        <v>0.95853658536599995</v>
      </c>
      <c r="E67" s="37">
        <v>2.1951219512199999E-2</v>
      </c>
      <c r="F67" s="37">
        <v>0</v>
      </c>
      <c r="G67" s="37">
        <f t="shared" ref="G67:H67" si="39">I21</f>
        <v>-2.9197080291970719E-2</v>
      </c>
      <c r="H67" s="37">
        <f t="shared" si="39"/>
        <v>-1.2333249433677194E-2</v>
      </c>
    </row>
    <row r="68" spans="1:9" ht="13" x14ac:dyDescent="0.15">
      <c r="A68" s="1" t="s">
        <v>136</v>
      </c>
      <c r="B68" s="37">
        <v>0</v>
      </c>
      <c r="C68" s="37">
        <v>9.9337748344400009E-3</v>
      </c>
      <c r="D68" s="37">
        <v>0.95695364238400005</v>
      </c>
      <c r="E68" s="37">
        <v>3.3112582781499998E-2</v>
      </c>
      <c r="F68" s="37">
        <v>0</v>
      </c>
      <c r="G68" s="37">
        <f t="shared" ref="G68:H68" si="40">I21</f>
        <v>-2.9197080291970719E-2</v>
      </c>
      <c r="H68" s="37">
        <f t="shared" si="40"/>
        <v>-1.2333249433677194E-2</v>
      </c>
    </row>
    <row r="69" spans="1:9" ht="13" x14ac:dyDescent="0.15">
      <c r="A69" s="1" t="s">
        <v>143</v>
      </c>
      <c r="B69" s="37">
        <v>0</v>
      </c>
      <c r="C69" s="37">
        <v>9.6685082872900001E-3</v>
      </c>
      <c r="D69" s="37">
        <v>0.95441988950300005</v>
      </c>
      <c r="E69" s="37">
        <v>3.3149171270700002E-2</v>
      </c>
      <c r="F69" s="37">
        <v>2.7624309392299999E-3</v>
      </c>
      <c r="G69" s="37">
        <f t="shared" ref="G69:H69" si="41">I22</f>
        <v>-2.3454157782515871E-2</v>
      </c>
      <c r="H69" s="37">
        <f t="shared" si="41"/>
        <v>-5.2086506244288684E-2</v>
      </c>
    </row>
    <row r="70" spans="1:9" ht="13" x14ac:dyDescent="0.15">
      <c r="A70" s="1" t="s">
        <v>143</v>
      </c>
      <c r="B70" s="37">
        <v>0</v>
      </c>
      <c r="C70" s="37">
        <v>7.6045627376399999E-3</v>
      </c>
      <c r="D70" s="37">
        <v>0.95057034220500003</v>
      </c>
      <c r="E70" s="37">
        <v>4.1825095057000002E-2</v>
      </c>
      <c r="F70" s="37">
        <v>0</v>
      </c>
      <c r="G70" s="37">
        <f t="shared" ref="G70:H70" si="42">I22</f>
        <v>-2.3454157782515871E-2</v>
      </c>
      <c r="H70" s="37">
        <f t="shared" si="42"/>
        <v>-5.2086506244288684E-2</v>
      </c>
    </row>
    <row r="71" spans="1:9" ht="13" x14ac:dyDescent="0.15">
      <c r="A71" s="1" t="s">
        <v>146</v>
      </c>
      <c r="B71" s="37">
        <v>0</v>
      </c>
      <c r="C71" s="37">
        <v>2.1207177814E-2</v>
      </c>
      <c r="D71" s="37">
        <v>0.944535073409</v>
      </c>
      <c r="E71" s="37">
        <v>3.4257748776500001E-2</v>
      </c>
      <c r="F71" s="37">
        <v>0</v>
      </c>
      <c r="G71" s="37">
        <f t="shared" ref="G71:H71" si="43">I23</f>
        <v>-2.0991052993805902E-2</v>
      </c>
      <c r="H71" s="37">
        <f t="shared" si="43"/>
        <v>-4.7487955953200246E-2</v>
      </c>
    </row>
    <row r="72" spans="1:9" ht="13" x14ac:dyDescent="0.15">
      <c r="A72" s="1" t="s">
        <v>157</v>
      </c>
      <c r="B72" s="37">
        <v>1.4104372355399999E-3</v>
      </c>
      <c r="C72" s="37">
        <v>1.9746121297599999E-2</v>
      </c>
      <c r="D72" s="37">
        <v>0.94922425952</v>
      </c>
      <c r="E72" s="37">
        <v>2.3977433004200001E-2</v>
      </c>
      <c r="F72" s="37">
        <v>5.6417489421700003E-3</v>
      </c>
      <c r="G72" s="37">
        <f t="shared" ref="G72:H72" si="44">I24</f>
        <v>2.1194605009633997E-2</v>
      </c>
      <c r="H72" s="37">
        <f t="shared" si="44"/>
        <v>4.1563446187723785E-2</v>
      </c>
      <c r="I72" t="s">
        <v>791</v>
      </c>
    </row>
    <row r="73" spans="1:9" ht="13" x14ac:dyDescent="0.15">
      <c r="A73" s="1" t="s">
        <v>157</v>
      </c>
      <c r="B73" s="37">
        <v>1.53374233129E-3</v>
      </c>
      <c r="C73" s="37">
        <v>9.2024539877299995E-3</v>
      </c>
      <c r="D73" s="37">
        <v>0.95398773006100002</v>
      </c>
      <c r="E73" s="37">
        <v>3.22085889571E-2</v>
      </c>
      <c r="F73" s="37">
        <v>3.0674846625800001E-3</v>
      </c>
      <c r="G73" s="37">
        <f t="shared" ref="G73:H73" si="45">I24</f>
        <v>2.1194605009633997E-2</v>
      </c>
      <c r="H73" s="37">
        <f t="shared" si="45"/>
        <v>4.1563446187723785E-2</v>
      </c>
    </row>
    <row r="74" spans="1:9" ht="13" x14ac:dyDescent="0.15">
      <c r="A74" s="1" t="s">
        <v>168</v>
      </c>
      <c r="B74" s="37">
        <v>0</v>
      </c>
      <c r="C74" s="37">
        <v>1.1326860841399999E-2</v>
      </c>
      <c r="D74" s="37">
        <v>0.95469255663399999</v>
      </c>
      <c r="E74" s="37">
        <v>3.07443365696E-2</v>
      </c>
      <c r="F74" s="37">
        <v>3.2362459546899998E-3</v>
      </c>
      <c r="G74" s="37">
        <f t="shared" ref="G74:H74" si="46">I25</f>
        <v>-4.7430830039525617E-3</v>
      </c>
      <c r="H74" s="37">
        <f t="shared" si="46"/>
        <v>5.797101449275332E-3</v>
      </c>
    </row>
    <row r="75" spans="1:9" ht="13" x14ac:dyDescent="0.15">
      <c r="A75" s="1" t="s">
        <v>168</v>
      </c>
      <c r="B75" s="37">
        <v>0</v>
      </c>
      <c r="C75" s="37">
        <v>9.7181729834799994E-3</v>
      </c>
      <c r="D75" s="37">
        <v>0.960155490768</v>
      </c>
      <c r="E75" s="37">
        <v>2.5267249756999999E-2</v>
      </c>
      <c r="F75" s="37">
        <v>4.8590864917399997E-3</v>
      </c>
      <c r="G75" s="37">
        <f t="shared" ref="G75:H75" si="47">I25</f>
        <v>-4.7430830039525617E-3</v>
      </c>
      <c r="H75" s="37">
        <f t="shared" si="47"/>
        <v>5.797101449275332E-3</v>
      </c>
    </row>
    <row r="76" spans="1:9" ht="13" x14ac:dyDescent="0.15">
      <c r="A76" s="1" t="s">
        <v>179</v>
      </c>
      <c r="B76" s="37">
        <v>0</v>
      </c>
      <c r="C76" s="37">
        <v>2.38970588235E-2</v>
      </c>
      <c r="D76" s="37">
        <v>0.95955882352900002</v>
      </c>
      <c r="E76" s="37">
        <v>1.6544117647099999E-2</v>
      </c>
      <c r="F76" s="37">
        <v>0</v>
      </c>
      <c r="G76" s="37">
        <f t="shared" ref="G76:H76" si="48">I26</f>
        <v>1.4875239923224507E-2</v>
      </c>
      <c r="H76" s="37">
        <f t="shared" si="48"/>
        <v>2.5191938579654443E-2</v>
      </c>
    </row>
    <row r="77" spans="1:9" ht="13" x14ac:dyDescent="0.15">
      <c r="A77" s="1" t="s">
        <v>179</v>
      </c>
      <c r="B77" s="37">
        <v>0</v>
      </c>
      <c r="C77" s="37">
        <v>2.0992366412200002E-2</v>
      </c>
      <c r="D77" s="37">
        <v>0.95419847328200003</v>
      </c>
      <c r="E77" s="37">
        <v>1.9083969465599999E-2</v>
      </c>
      <c r="F77" s="37">
        <v>5.7251908396899996E-3</v>
      </c>
      <c r="G77" s="37">
        <f t="shared" ref="G77:H77" si="49">I26</f>
        <v>1.4875239923224507E-2</v>
      </c>
      <c r="H77" s="37">
        <f t="shared" si="49"/>
        <v>2.5191938579654443E-2</v>
      </c>
    </row>
    <row r="78" spans="1:9" ht="13" x14ac:dyDescent="0.15">
      <c r="F78" s="20"/>
    </row>
    <row r="79" spans="1:9" ht="13" x14ac:dyDescent="0.15">
      <c r="F79" s="20"/>
    </row>
    <row r="80" spans="1:9" ht="13" x14ac:dyDescent="0.15">
      <c r="F80" s="20"/>
    </row>
    <row r="81" spans="6:6" ht="13" x14ac:dyDescent="0.15">
      <c r="F81" s="20"/>
    </row>
    <row r="82" spans="6:6" ht="13" x14ac:dyDescent="0.15">
      <c r="F82" s="20"/>
    </row>
    <row r="83" spans="6:6" ht="13" x14ac:dyDescent="0.15">
      <c r="F83" s="20"/>
    </row>
    <row r="84" spans="6:6" ht="13" x14ac:dyDescent="0.15">
      <c r="F84" s="20"/>
    </row>
    <row r="85" spans="6:6" ht="13" x14ac:dyDescent="0.15">
      <c r="F85" s="20"/>
    </row>
    <row r="86" spans="6:6" ht="13" x14ac:dyDescent="0.15">
      <c r="F86" s="20"/>
    </row>
    <row r="87" spans="6:6" ht="13" x14ac:dyDescent="0.15">
      <c r="F87" s="20"/>
    </row>
    <row r="88" spans="6:6" ht="13" x14ac:dyDescent="0.15">
      <c r="F88" s="20"/>
    </row>
    <row r="89" spans="6:6" ht="13" x14ac:dyDescent="0.15">
      <c r="F89" s="20"/>
    </row>
  </sheetData>
  <phoneticPr fontId="1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opLeftCell="A27" workbookViewId="0">
      <selection activeCell="K53" sqref="K53"/>
    </sheetView>
  </sheetViews>
  <sheetFormatPr baseColWidth="10" defaultColWidth="14.5" defaultRowHeight="15.75" customHeight="1" x14ac:dyDescent="0.15"/>
  <sheetData>
    <row r="1" spans="1:14" ht="15.75" customHeight="1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6" x14ac:dyDescent="0.2">
      <c r="A2" s="4">
        <v>41675</v>
      </c>
      <c r="B2" s="1" t="s">
        <v>98</v>
      </c>
      <c r="C2" s="10">
        <v>65.97</v>
      </c>
      <c r="D2" s="10">
        <v>50.61</v>
      </c>
      <c r="E2" s="2">
        <v>50.03</v>
      </c>
      <c r="F2" s="36">
        <v>0.02</v>
      </c>
      <c r="G2" s="28">
        <v>-0.02</v>
      </c>
      <c r="H2" s="5">
        <f t="shared" ref="H2:H13" si="0">(F2 - G2)/ABS(G2)</f>
        <v>2</v>
      </c>
      <c r="I2" s="6">
        <f t="shared" ref="I2:I13" si="1">(D2 - C2)/C2</f>
        <v>-0.23283310595725329</v>
      </c>
      <c r="J2" s="7">
        <f t="shared" ref="J2:J13" si="2">(E2 - C2)/C2</f>
        <v>-0.24162498105199329</v>
      </c>
      <c r="K2" s="8" t="s">
        <v>638</v>
      </c>
      <c r="L2" s="8" t="s">
        <v>639</v>
      </c>
      <c r="M2" s="8" t="s">
        <v>640</v>
      </c>
      <c r="N2" s="8" t="s">
        <v>641</v>
      </c>
    </row>
    <row r="3" spans="1:14" ht="16" x14ac:dyDescent="0.2">
      <c r="A3" s="4">
        <v>41758</v>
      </c>
      <c r="B3" s="1" t="s">
        <v>105</v>
      </c>
      <c r="C3" s="10">
        <v>42.62</v>
      </c>
      <c r="D3" s="2">
        <v>37.659999999999997</v>
      </c>
      <c r="E3" s="2">
        <v>38.97</v>
      </c>
      <c r="F3" s="36">
        <v>0</v>
      </c>
      <c r="G3" s="28">
        <v>-0.03</v>
      </c>
      <c r="H3" s="5">
        <f t="shared" si="0"/>
        <v>1</v>
      </c>
      <c r="I3" s="6">
        <f t="shared" si="1"/>
        <v>-0.11637728765837638</v>
      </c>
      <c r="J3" s="7">
        <f t="shared" si="2"/>
        <v>-8.5640544345377725E-2</v>
      </c>
      <c r="K3" s="8" t="s">
        <v>646</v>
      </c>
      <c r="L3" s="8" t="s">
        <v>647</v>
      </c>
      <c r="M3" s="8" t="s">
        <v>648</v>
      </c>
      <c r="N3" s="8" t="s">
        <v>649</v>
      </c>
    </row>
    <row r="4" spans="1:14" ht="16" x14ac:dyDescent="0.2">
      <c r="A4" s="4">
        <v>41849</v>
      </c>
      <c r="B4" s="1" t="s">
        <v>112</v>
      </c>
      <c r="C4" s="10">
        <v>38.590000000000003</v>
      </c>
      <c r="D4" s="2">
        <v>47.01</v>
      </c>
      <c r="E4" s="2">
        <v>46.03</v>
      </c>
      <c r="F4" s="36">
        <v>0.02</v>
      </c>
      <c r="G4" s="28">
        <v>-0.01</v>
      </c>
      <c r="H4" s="5">
        <f t="shared" si="0"/>
        <v>3</v>
      </c>
      <c r="I4" s="6">
        <f t="shared" si="1"/>
        <v>0.21819124125421077</v>
      </c>
      <c r="J4" s="7">
        <f t="shared" si="2"/>
        <v>0.19279606115573975</v>
      </c>
      <c r="K4" s="8" t="s">
        <v>658</v>
      </c>
      <c r="L4" s="8" t="s">
        <v>659</v>
      </c>
      <c r="M4" s="8" t="s">
        <v>660</v>
      </c>
      <c r="N4" s="8" t="s">
        <v>661</v>
      </c>
    </row>
    <row r="5" spans="1:14" ht="16" x14ac:dyDescent="0.2">
      <c r="A5" s="4">
        <v>41939</v>
      </c>
      <c r="B5" s="1" t="s">
        <v>119</v>
      </c>
      <c r="C5" s="10">
        <v>48.56</v>
      </c>
      <c r="D5" s="10">
        <v>42.25</v>
      </c>
      <c r="E5" s="2">
        <v>43.78</v>
      </c>
      <c r="F5" s="36">
        <v>0.01</v>
      </c>
      <c r="G5" s="28">
        <v>0.01</v>
      </c>
      <c r="H5" s="5">
        <f t="shared" si="0"/>
        <v>0</v>
      </c>
      <c r="I5" s="6">
        <f t="shared" si="1"/>
        <v>-0.1299423393739704</v>
      </c>
      <c r="J5" s="7">
        <f t="shared" si="2"/>
        <v>-9.8434925864909414E-2</v>
      </c>
      <c r="K5" s="8" t="s">
        <v>669</v>
      </c>
      <c r="L5" s="8" t="s">
        <v>670</v>
      </c>
      <c r="M5" s="8" t="s">
        <v>671</v>
      </c>
      <c r="N5" s="8" t="s">
        <v>672</v>
      </c>
    </row>
    <row r="6" spans="1:14" ht="16" x14ac:dyDescent="0.2">
      <c r="A6" s="4">
        <v>42040</v>
      </c>
      <c r="B6" s="1" t="s">
        <v>126</v>
      </c>
      <c r="C6" s="10">
        <v>41.26</v>
      </c>
      <c r="D6" s="2">
        <v>46.12</v>
      </c>
      <c r="E6" s="2">
        <v>48.01</v>
      </c>
      <c r="F6" s="36">
        <v>0.12</v>
      </c>
      <c r="G6" s="28">
        <v>0.06</v>
      </c>
      <c r="H6" s="5">
        <f t="shared" si="0"/>
        <v>1</v>
      </c>
      <c r="I6" s="6">
        <f t="shared" si="1"/>
        <v>0.11778962675714977</v>
      </c>
      <c r="J6" s="7">
        <f t="shared" si="2"/>
        <v>0.16359670382937472</v>
      </c>
      <c r="K6" s="8" t="s">
        <v>677</v>
      </c>
      <c r="L6" s="8" t="s">
        <v>678</v>
      </c>
      <c r="M6" s="8" t="s">
        <v>679</v>
      </c>
      <c r="N6" s="8" t="s">
        <v>680</v>
      </c>
    </row>
    <row r="7" spans="1:14" ht="16" x14ac:dyDescent="0.2">
      <c r="A7" s="4">
        <v>42122</v>
      </c>
      <c r="B7" s="1" t="s">
        <v>131</v>
      </c>
      <c r="C7" s="10">
        <v>42.27</v>
      </c>
      <c r="D7" s="10">
        <v>40.21</v>
      </c>
      <c r="E7" s="2">
        <v>38.49</v>
      </c>
      <c r="F7" s="36">
        <v>7.0000000000000007E-2</v>
      </c>
      <c r="G7" s="28">
        <v>0.04</v>
      </c>
      <c r="H7" s="5">
        <f t="shared" si="0"/>
        <v>0.75000000000000011</v>
      </c>
      <c r="I7" s="6">
        <f t="shared" si="1"/>
        <v>-4.873432694582451E-2</v>
      </c>
      <c r="J7" s="7">
        <f t="shared" si="2"/>
        <v>-8.9425124201561415E-2</v>
      </c>
      <c r="K7" s="8" t="s">
        <v>685</v>
      </c>
      <c r="L7" s="8" t="s">
        <v>686</v>
      </c>
      <c r="M7" s="8" t="s">
        <v>687</v>
      </c>
      <c r="N7" s="8" t="s">
        <v>688</v>
      </c>
    </row>
    <row r="8" spans="1:14" ht="16" x14ac:dyDescent="0.2">
      <c r="A8" s="4">
        <v>42213</v>
      </c>
      <c r="B8" s="1" t="s">
        <v>136</v>
      </c>
      <c r="C8" s="10">
        <v>36.54</v>
      </c>
      <c r="D8" s="2">
        <v>32.590000000000003</v>
      </c>
      <c r="E8" s="2">
        <v>31.24</v>
      </c>
      <c r="F8" s="36">
        <v>7.0000000000000007E-2</v>
      </c>
      <c r="G8" s="28">
        <v>0.04</v>
      </c>
      <c r="H8" s="5">
        <f t="shared" si="0"/>
        <v>0.75000000000000011</v>
      </c>
      <c r="I8" s="6">
        <f t="shared" si="1"/>
        <v>-0.1081007115489873</v>
      </c>
      <c r="J8" s="7">
        <f t="shared" si="2"/>
        <v>-0.14504652435686921</v>
      </c>
      <c r="K8" s="8" t="s">
        <v>693</v>
      </c>
      <c r="L8" s="8" t="s">
        <v>694</v>
      </c>
      <c r="M8" s="8" t="s">
        <v>695</v>
      </c>
      <c r="N8" s="8" t="s">
        <v>696</v>
      </c>
    </row>
    <row r="9" spans="1:14" ht="16" x14ac:dyDescent="0.2">
      <c r="A9" s="4">
        <v>42304</v>
      </c>
      <c r="B9" s="1" t="s">
        <v>143</v>
      </c>
      <c r="C9" s="10">
        <v>31.34</v>
      </c>
      <c r="D9" s="2">
        <v>28.13</v>
      </c>
      <c r="E9" s="2">
        <v>30.87</v>
      </c>
      <c r="F9" s="36">
        <v>0.1</v>
      </c>
      <c r="G9" s="28">
        <v>0.05</v>
      </c>
      <c r="H9" s="5">
        <f t="shared" si="0"/>
        <v>1</v>
      </c>
      <c r="I9" s="6">
        <f t="shared" si="1"/>
        <v>-0.10242501595405236</v>
      </c>
      <c r="J9" s="7">
        <f t="shared" si="2"/>
        <v>-1.4996809189534105E-2</v>
      </c>
      <c r="K9" s="8" t="s">
        <v>701</v>
      </c>
      <c r="L9" s="8" t="s">
        <v>702</v>
      </c>
      <c r="M9" s="8" t="s">
        <v>703</v>
      </c>
      <c r="N9" s="8" t="s">
        <v>704</v>
      </c>
    </row>
    <row r="10" spans="1:14" ht="16" x14ac:dyDescent="0.2">
      <c r="A10" s="4">
        <v>42410</v>
      </c>
      <c r="B10" s="1" t="s">
        <v>146</v>
      </c>
      <c r="C10" s="10">
        <v>14.98</v>
      </c>
      <c r="D10" s="2">
        <v>14.07</v>
      </c>
      <c r="E10" s="2">
        <v>14.31</v>
      </c>
      <c r="F10" s="36">
        <v>0.16</v>
      </c>
      <c r="G10" s="28">
        <v>0.12</v>
      </c>
      <c r="H10" s="5">
        <f t="shared" si="0"/>
        <v>0.33333333333333343</v>
      </c>
      <c r="I10" s="6">
        <f t="shared" si="1"/>
        <v>-6.0747663551401876E-2</v>
      </c>
      <c r="J10" s="7">
        <f t="shared" si="2"/>
        <v>-4.4726301735647525E-2</v>
      </c>
      <c r="K10" s="8" t="s">
        <v>710</v>
      </c>
      <c r="L10" s="8" t="s">
        <v>712</v>
      </c>
      <c r="M10" s="8" t="s">
        <v>714</v>
      </c>
      <c r="N10" s="8" t="s">
        <v>716</v>
      </c>
    </row>
    <row r="11" spans="1:14" ht="16" x14ac:dyDescent="0.2">
      <c r="A11" s="4">
        <v>42486</v>
      </c>
      <c r="B11" s="1" t="s">
        <v>157</v>
      </c>
      <c r="C11" s="10">
        <v>17.75</v>
      </c>
      <c r="D11" s="2">
        <v>15.15</v>
      </c>
      <c r="E11" s="10">
        <v>14.86</v>
      </c>
      <c r="F11" s="36">
        <v>0.15</v>
      </c>
      <c r="G11" s="28">
        <v>0.1</v>
      </c>
      <c r="H11" s="5">
        <f t="shared" si="0"/>
        <v>0.49999999999999989</v>
      </c>
      <c r="I11" s="6">
        <f t="shared" si="1"/>
        <v>-0.14647887323943659</v>
      </c>
      <c r="J11" s="7">
        <f t="shared" si="2"/>
        <v>-0.16281690140845073</v>
      </c>
      <c r="K11" s="8" t="s">
        <v>721</v>
      </c>
      <c r="L11" s="8" t="s">
        <v>722</v>
      </c>
      <c r="M11" s="8" t="s">
        <v>723</v>
      </c>
      <c r="N11" s="8" t="s">
        <v>724</v>
      </c>
    </row>
    <row r="12" spans="1:14" ht="16" x14ac:dyDescent="0.2">
      <c r="A12" s="4">
        <v>42577</v>
      </c>
      <c r="B12" s="1" t="s">
        <v>168</v>
      </c>
      <c r="C12" s="10">
        <v>18.45</v>
      </c>
      <c r="D12" s="2">
        <v>16.34</v>
      </c>
      <c r="E12" s="2">
        <v>15.77</v>
      </c>
      <c r="F12" s="36">
        <v>0.13</v>
      </c>
      <c r="G12" s="28">
        <v>0.1</v>
      </c>
      <c r="H12" s="5">
        <f t="shared" si="0"/>
        <v>0.3</v>
      </c>
      <c r="I12" s="6">
        <f t="shared" si="1"/>
        <v>-0.11436314363143629</v>
      </c>
      <c r="J12" s="7">
        <f t="shared" si="2"/>
        <v>-0.14525745257452574</v>
      </c>
      <c r="K12" s="8" t="s">
        <v>729</v>
      </c>
      <c r="L12" s="8" t="s">
        <v>730</v>
      </c>
      <c r="M12" s="8" t="s">
        <v>731</v>
      </c>
      <c r="N12" s="8" t="s">
        <v>732</v>
      </c>
    </row>
    <row r="13" spans="1:14" ht="16" x14ac:dyDescent="0.2">
      <c r="A13" s="4">
        <v>42670</v>
      </c>
      <c r="B13" s="1" t="s">
        <v>179</v>
      </c>
      <c r="C13" s="10">
        <v>17.399999999999999</v>
      </c>
      <c r="D13" s="2">
        <v>17.7</v>
      </c>
      <c r="E13" s="2">
        <v>17.66</v>
      </c>
      <c r="F13" s="36">
        <v>0.13</v>
      </c>
      <c r="G13" s="28">
        <v>0.09</v>
      </c>
      <c r="H13" s="5">
        <f t="shared" si="0"/>
        <v>0.44444444444444453</v>
      </c>
      <c r="I13" s="6">
        <f t="shared" si="1"/>
        <v>1.7241379310344869E-2</v>
      </c>
      <c r="J13" s="7">
        <f t="shared" si="2"/>
        <v>1.4942528735632276E-2</v>
      </c>
      <c r="K13" s="8" t="s">
        <v>737</v>
      </c>
      <c r="L13" s="8" t="s">
        <v>738</v>
      </c>
      <c r="M13" s="8" t="s">
        <v>739</v>
      </c>
      <c r="N13" s="8" t="s">
        <v>740</v>
      </c>
    </row>
    <row r="14" spans="1:14" ht="15.75" customHeight="1" x14ac:dyDescent="0.15">
      <c r="J14" s="7"/>
    </row>
    <row r="15" spans="1:14" ht="15.75" customHeight="1" x14ac:dyDescent="0.15">
      <c r="J15" s="7"/>
    </row>
    <row r="16" spans="1:14" ht="15.75" customHeight="1" x14ac:dyDescent="0.15">
      <c r="J16" s="7"/>
    </row>
    <row r="17" spans="1:10" ht="15.75" customHeight="1" x14ac:dyDescent="0.15">
      <c r="J17" s="7"/>
    </row>
    <row r="18" spans="1:10" ht="15.75" customHeight="1" x14ac:dyDescent="0.15">
      <c r="J18" s="7"/>
    </row>
    <row r="19" spans="1:10" ht="15.75" customHeight="1" x14ac:dyDescent="0.15">
      <c r="J19" s="7"/>
    </row>
    <row r="20" spans="1:10" ht="15.75" customHeight="1" x14ac:dyDescent="0.15">
      <c r="J20" s="7"/>
    </row>
    <row r="21" spans="1:10" ht="15.75" customHeight="1" x14ac:dyDescent="0.15">
      <c r="J21" s="7"/>
    </row>
    <row r="22" spans="1:10" ht="15.75" customHeight="1" x14ac:dyDescent="0.15">
      <c r="J22" s="7"/>
    </row>
    <row r="23" spans="1:10" ht="15.75" customHeight="1" x14ac:dyDescent="0.15">
      <c r="J23" s="7"/>
    </row>
    <row r="24" spans="1:10" ht="15.75" customHeight="1" x14ac:dyDescent="0.15">
      <c r="J24" s="7"/>
    </row>
    <row r="25" spans="1:10" ht="15.75" customHeight="1" x14ac:dyDescent="0.15">
      <c r="J25" s="7"/>
    </row>
    <row r="29" spans="1:10" ht="15.75" customHeight="1" x14ac:dyDescent="0.15">
      <c r="B29" s="14" t="s">
        <v>211</v>
      </c>
    </row>
    <row r="30" spans="1:10" ht="15.75" customHeight="1" x14ac:dyDescent="0.15">
      <c r="B30" s="14">
        <v>0</v>
      </c>
      <c r="C30" s="14">
        <v>1</v>
      </c>
      <c r="D30" s="14">
        <v>2</v>
      </c>
      <c r="E30" s="14">
        <v>3</v>
      </c>
      <c r="F30" s="14">
        <v>4</v>
      </c>
      <c r="G30" s="14" t="s">
        <v>8</v>
      </c>
      <c r="H30" s="14" t="s">
        <v>9</v>
      </c>
    </row>
    <row r="31" spans="1:10" ht="15.75" customHeight="1" x14ac:dyDescent="0.15">
      <c r="A31" s="1" t="s">
        <v>98</v>
      </c>
      <c r="B31" s="37">
        <v>0</v>
      </c>
      <c r="C31" s="37">
        <v>1.33079847909E-2</v>
      </c>
      <c r="D31" s="37">
        <v>0.96197718631200002</v>
      </c>
      <c r="E31" s="37">
        <v>2.4714828897299999E-2</v>
      </c>
      <c r="F31" s="37">
        <v>0</v>
      </c>
      <c r="G31" s="37">
        <f t="shared" ref="G31:H31" si="3">I2</f>
        <v>-0.23283310595725329</v>
      </c>
      <c r="H31" s="38">
        <f t="shared" si="3"/>
        <v>-0.24162498105199329</v>
      </c>
    </row>
    <row r="32" spans="1:10" ht="15.75" customHeight="1" x14ac:dyDescent="0.15">
      <c r="A32" s="1" t="s">
        <v>98</v>
      </c>
      <c r="B32" s="37">
        <v>0</v>
      </c>
      <c r="C32" s="37">
        <v>3.3670033670000002E-3</v>
      </c>
      <c r="D32" s="37">
        <v>0.96464646464600001</v>
      </c>
      <c r="E32" s="37">
        <v>3.0303030303000002E-2</v>
      </c>
      <c r="F32" s="37">
        <v>1.6835016835000001E-3</v>
      </c>
      <c r="G32" s="38">
        <f t="shared" ref="G32:H32" si="4">I2</f>
        <v>-0.23283310595725329</v>
      </c>
      <c r="H32" s="38">
        <f t="shared" si="4"/>
        <v>-0.24162498105199329</v>
      </c>
    </row>
    <row r="33" spans="1:8" ht="15.75" customHeight="1" x14ac:dyDescent="0.15">
      <c r="A33" s="1" t="s">
        <v>105</v>
      </c>
      <c r="B33" s="37">
        <v>0</v>
      </c>
      <c r="C33" s="37">
        <v>1.6838166510800001E-2</v>
      </c>
      <c r="D33" s="37">
        <v>0.95509822263800004</v>
      </c>
      <c r="E33" s="37">
        <v>2.4321796071100001E-2</v>
      </c>
      <c r="F33" s="40">
        <v>3.7418147801700002E-3</v>
      </c>
      <c r="G33" s="38">
        <f t="shared" ref="G33:H33" si="5">I3</f>
        <v>-0.11637728765837638</v>
      </c>
      <c r="H33" s="38">
        <f t="shared" si="5"/>
        <v>-8.5640544345377725E-2</v>
      </c>
    </row>
    <row r="34" spans="1:8" ht="15.75" customHeight="1" x14ac:dyDescent="0.15">
      <c r="A34" s="1" t="s">
        <v>105</v>
      </c>
      <c r="B34" s="37">
        <v>0</v>
      </c>
      <c r="C34" s="37">
        <v>1.12781954887E-2</v>
      </c>
      <c r="D34" s="37">
        <v>0.94360902255599999</v>
      </c>
      <c r="E34" s="37">
        <v>4.32330827068E-2</v>
      </c>
      <c r="F34" s="37">
        <v>1.8796992481200001E-3</v>
      </c>
      <c r="G34" s="38">
        <f t="shared" ref="G34:H34" si="6">I3</f>
        <v>-0.11637728765837638</v>
      </c>
      <c r="H34" s="38">
        <f t="shared" si="6"/>
        <v>-8.5640544345377725E-2</v>
      </c>
    </row>
    <row r="35" spans="1:8" ht="15.75" customHeight="1" x14ac:dyDescent="0.15">
      <c r="A35" s="1" t="s">
        <v>112</v>
      </c>
      <c r="B35" s="37">
        <v>8.4674005080400002E-4</v>
      </c>
      <c r="C35" s="37">
        <v>9.3141405588499995E-3</v>
      </c>
      <c r="D35" s="37">
        <v>0.956816257409</v>
      </c>
      <c r="E35" s="37">
        <v>3.13293818798E-2</v>
      </c>
      <c r="F35" s="37">
        <v>1.69348010161E-3</v>
      </c>
      <c r="G35" s="38">
        <f t="shared" ref="G35:H35" si="7">I4</f>
        <v>0.21819124125421077</v>
      </c>
      <c r="H35" s="38">
        <f t="shared" si="7"/>
        <v>0.19279606115573975</v>
      </c>
    </row>
    <row r="36" spans="1:8" ht="15.75" customHeight="1" x14ac:dyDescent="0.15">
      <c r="A36" s="1" t="s">
        <v>112</v>
      </c>
      <c r="B36" s="37">
        <v>0</v>
      </c>
      <c r="C36" s="37">
        <v>9.9667774086399999E-3</v>
      </c>
      <c r="D36" s="37">
        <v>0.95182724252499995</v>
      </c>
      <c r="E36" s="37">
        <v>3.8205980066399997E-2</v>
      </c>
      <c r="F36" s="37">
        <v>0</v>
      </c>
      <c r="G36" s="38">
        <f t="shared" ref="G36:H36" si="8">I4</f>
        <v>0.21819124125421077</v>
      </c>
      <c r="H36" s="38">
        <f t="shared" si="8"/>
        <v>0.19279606115573975</v>
      </c>
    </row>
    <row r="37" spans="1:8" ht="15.75" customHeight="1" x14ac:dyDescent="0.15">
      <c r="A37" s="1" t="s">
        <v>119</v>
      </c>
      <c r="B37" s="37">
        <v>0</v>
      </c>
      <c r="C37" s="37">
        <v>8.1967213114800003E-3</v>
      </c>
      <c r="D37" s="37">
        <v>0.94877049180299999</v>
      </c>
      <c r="E37" s="37">
        <v>4.09836065574E-2</v>
      </c>
      <c r="F37" s="37">
        <v>2.0491803278700001E-3</v>
      </c>
      <c r="G37" s="38">
        <f t="shared" ref="G37:H37" si="9">I5</f>
        <v>-0.1299423393739704</v>
      </c>
      <c r="H37" s="38">
        <f t="shared" si="9"/>
        <v>-9.8434925864909414E-2</v>
      </c>
    </row>
    <row r="38" spans="1:8" ht="15.75" customHeight="1" x14ac:dyDescent="0.15">
      <c r="A38" s="1" t="s">
        <v>119</v>
      </c>
      <c r="B38" s="37">
        <v>0</v>
      </c>
      <c r="C38" s="37">
        <v>1.33495145631E-2</v>
      </c>
      <c r="D38" s="37">
        <v>0.95509708737900001</v>
      </c>
      <c r="E38" s="37">
        <v>2.54854368932E-2</v>
      </c>
      <c r="F38" s="37">
        <v>6.0679611650499999E-3</v>
      </c>
      <c r="G38" s="38">
        <f t="shared" ref="G38:H38" si="10">I5</f>
        <v>-0.1299423393739704</v>
      </c>
      <c r="H38" s="38">
        <f t="shared" si="10"/>
        <v>-9.8434925864909414E-2</v>
      </c>
    </row>
    <row r="39" spans="1:8" ht="15.75" customHeight="1" x14ac:dyDescent="0.15">
      <c r="A39" s="1" t="s">
        <v>126</v>
      </c>
      <c r="B39" s="37">
        <v>0</v>
      </c>
      <c r="C39" s="37">
        <v>1.3384321223700001E-2</v>
      </c>
      <c r="D39" s="37">
        <v>0.96367112810699995</v>
      </c>
      <c r="E39" s="37">
        <v>2.0076481835599999E-2</v>
      </c>
      <c r="F39" s="37">
        <v>2.8680688336499998E-3</v>
      </c>
      <c r="G39" s="38">
        <f t="shared" ref="G39:H39" si="11">I6</f>
        <v>0.11778962675714977</v>
      </c>
      <c r="H39" s="38">
        <f t="shared" si="11"/>
        <v>0.16359670382937472</v>
      </c>
    </row>
    <row r="40" spans="1:8" ht="15.75" customHeight="1" x14ac:dyDescent="0.15">
      <c r="A40" s="1" t="s">
        <v>126</v>
      </c>
      <c r="B40" s="37">
        <v>0</v>
      </c>
      <c r="C40" s="37">
        <v>1.2285012285000001E-2</v>
      </c>
      <c r="D40" s="37">
        <v>0.95577395577400004</v>
      </c>
      <c r="E40" s="37">
        <v>2.9484029484000002E-2</v>
      </c>
      <c r="F40" s="40">
        <v>2.4570024570000001E-3</v>
      </c>
      <c r="G40" s="38">
        <f t="shared" ref="G40:H40" si="12">I6</f>
        <v>0.11778962675714977</v>
      </c>
      <c r="H40" s="38">
        <f t="shared" si="12"/>
        <v>0.16359670382937472</v>
      </c>
    </row>
    <row r="41" spans="1:8" ht="13" x14ac:dyDescent="0.15">
      <c r="A41" s="1" t="s">
        <v>131</v>
      </c>
      <c r="B41" s="37">
        <v>0</v>
      </c>
      <c r="C41" s="37">
        <v>3.15533980583E-2</v>
      </c>
      <c r="D41" s="37">
        <v>0.94417475728199995</v>
      </c>
      <c r="E41" s="37">
        <v>2.1844660194200002E-2</v>
      </c>
      <c r="F41" s="37">
        <v>2.4271844660200001E-3</v>
      </c>
      <c r="G41" s="38">
        <f t="shared" ref="G41:H41" si="13">I7</f>
        <v>-4.873432694582451E-2</v>
      </c>
      <c r="H41" s="38">
        <f t="shared" si="13"/>
        <v>-8.9425124201561415E-2</v>
      </c>
    </row>
    <row r="42" spans="1:8" ht="13" x14ac:dyDescent="0.15">
      <c r="A42" s="1" t="s">
        <v>131</v>
      </c>
      <c r="B42" s="37">
        <v>0</v>
      </c>
      <c r="C42" s="37">
        <v>5.6561085972900004E-3</v>
      </c>
      <c r="D42" s="37">
        <v>0.96493212669700001</v>
      </c>
      <c r="E42" s="37">
        <v>2.9411764705900002E-2</v>
      </c>
      <c r="F42" s="37">
        <v>0</v>
      </c>
      <c r="G42" s="38">
        <f t="shared" ref="G42:H42" si="14">I7</f>
        <v>-4.873432694582451E-2</v>
      </c>
      <c r="H42" s="38">
        <f t="shared" si="14"/>
        <v>-8.9425124201561415E-2</v>
      </c>
    </row>
    <row r="43" spans="1:8" ht="13" x14ac:dyDescent="0.15">
      <c r="A43" s="1" t="s">
        <v>136</v>
      </c>
      <c r="B43" s="37">
        <v>0</v>
      </c>
      <c r="C43" s="37">
        <v>1.45695364238E-2</v>
      </c>
      <c r="D43" s="37">
        <v>0.95496688741699998</v>
      </c>
      <c r="E43" s="37">
        <v>2.7814569536400002E-2</v>
      </c>
      <c r="F43" s="37">
        <v>2.6490066225200001E-3</v>
      </c>
      <c r="G43" s="38">
        <f t="shared" ref="G43:H43" si="15">I8</f>
        <v>-0.1081007115489873</v>
      </c>
      <c r="H43" s="38">
        <f t="shared" si="15"/>
        <v>-0.14504652435686921</v>
      </c>
    </row>
    <row r="44" spans="1:8" ht="13" x14ac:dyDescent="0.15">
      <c r="A44" s="1" t="s">
        <v>136</v>
      </c>
      <c r="B44" s="37">
        <v>0</v>
      </c>
      <c r="C44" s="37">
        <v>1.5679442508700001E-2</v>
      </c>
      <c r="D44" s="37">
        <v>0.94599303135900004</v>
      </c>
      <c r="E44" s="37">
        <v>3.5714285714299999E-2</v>
      </c>
      <c r="F44" s="37">
        <v>2.6132404181200002E-3</v>
      </c>
      <c r="G44" s="38">
        <f t="shared" ref="G44:H44" si="16">I8</f>
        <v>-0.1081007115489873</v>
      </c>
      <c r="H44" s="38">
        <f t="shared" si="16"/>
        <v>-0.14504652435686921</v>
      </c>
    </row>
    <row r="45" spans="1:8" ht="13" x14ac:dyDescent="0.15">
      <c r="A45" s="1" t="s">
        <v>143</v>
      </c>
      <c r="B45" s="37">
        <v>0</v>
      </c>
      <c r="C45" s="37">
        <v>1.4367816092E-2</v>
      </c>
      <c r="D45" s="37">
        <v>0.96264367816100005</v>
      </c>
      <c r="E45" s="37">
        <v>2.1551724137900002E-2</v>
      </c>
      <c r="F45" s="37">
        <v>1.4367816091999999E-3</v>
      </c>
      <c r="G45" s="38">
        <f t="shared" ref="G45:H45" si="17">I9</f>
        <v>-0.10242501595405236</v>
      </c>
      <c r="H45" s="38">
        <f t="shared" si="17"/>
        <v>-1.4996809189534105E-2</v>
      </c>
    </row>
    <row r="46" spans="1:8" ht="13" x14ac:dyDescent="0.15">
      <c r="A46" s="1" t="s">
        <v>143</v>
      </c>
      <c r="B46" s="37">
        <v>0</v>
      </c>
      <c r="C46" s="37">
        <v>1.45695364238E-2</v>
      </c>
      <c r="D46" s="37">
        <v>0.95496688741699998</v>
      </c>
      <c r="E46" s="37">
        <v>2.7814569536400002E-2</v>
      </c>
      <c r="F46" s="37">
        <v>2.6490066225200001E-3</v>
      </c>
      <c r="G46" s="38">
        <f t="shared" ref="G46:H46" si="18">I9</f>
        <v>-0.10242501595405236</v>
      </c>
      <c r="H46" s="38">
        <f t="shared" si="18"/>
        <v>-1.4996809189534105E-2</v>
      </c>
    </row>
    <row r="47" spans="1:8" ht="13" x14ac:dyDescent="0.15">
      <c r="A47" s="1" t="s">
        <v>146</v>
      </c>
      <c r="B47" s="37">
        <v>1.31926121372E-3</v>
      </c>
      <c r="C47" s="37">
        <v>1.5831134564599999E-2</v>
      </c>
      <c r="D47" s="37">
        <v>0.95514511873399999</v>
      </c>
      <c r="E47" s="37">
        <v>2.6385224274400002E-2</v>
      </c>
      <c r="F47" s="40">
        <v>1.31926121372E-3</v>
      </c>
      <c r="G47" s="38">
        <f t="shared" ref="G47:H47" si="19">I10</f>
        <v>-6.0747663551401876E-2</v>
      </c>
      <c r="H47" s="38">
        <f t="shared" si="19"/>
        <v>-4.4726301735647525E-2</v>
      </c>
    </row>
    <row r="48" spans="1:8" ht="13" x14ac:dyDescent="0.15">
      <c r="A48" s="1" t="s">
        <v>146</v>
      </c>
      <c r="B48" s="37">
        <v>0</v>
      </c>
      <c r="C48" s="37">
        <v>1.51306740028E-2</v>
      </c>
      <c r="D48" s="37">
        <v>0.95598349381000003</v>
      </c>
      <c r="E48" s="37">
        <v>2.7510316368600001E-2</v>
      </c>
      <c r="F48" s="37">
        <v>1.3755158184300001E-3</v>
      </c>
      <c r="G48" s="38">
        <f t="shared" ref="G48:H48" si="20">I10</f>
        <v>-6.0747663551401876E-2</v>
      </c>
      <c r="H48" s="38">
        <f t="shared" si="20"/>
        <v>-4.4726301735647525E-2</v>
      </c>
    </row>
    <row r="49" spans="1:8" ht="13" x14ac:dyDescent="0.15">
      <c r="A49" s="1" t="s">
        <v>157</v>
      </c>
      <c r="B49" s="37">
        <v>0</v>
      </c>
      <c r="C49" s="37">
        <v>2.3861171366600001E-2</v>
      </c>
      <c r="D49" s="37">
        <v>0.92841648590000003</v>
      </c>
      <c r="E49" s="37">
        <v>4.5553145336200002E-2</v>
      </c>
      <c r="F49" s="37">
        <v>2.1691973969599999E-3</v>
      </c>
      <c r="G49" s="38">
        <f t="shared" ref="G49:H49" si="21">I11</f>
        <v>-0.14647887323943659</v>
      </c>
      <c r="H49" s="38">
        <f t="shared" si="21"/>
        <v>-0.16281690140845073</v>
      </c>
    </row>
    <row r="50" spans="1:8" ht="13" x14ac:dyDescent="0.15">
      <c r="A50" s="1" t="s">
        <v>168</v>
      </c>
      <c r="B50" s="37">
        <v>0</v>
      </c>
      <c r="C50" s="37">
        <v>2.5335320417300002E-2</v>
      </c>
      <c r="D50" s="37">
        <v>0.93293591654200003</v>
      </c>
      <c r="E50" s="37">
        <v>3.8748137108799999E-2</v>
      </c>
      <c r="F50" s="37">
        <v>2.9806259314499998E-3</v>
      </c>
      <c r="G50" s="38">
        <f t="shared" ref="G50:H50" si="22">I12</f>
        <v>-0.11436314363143629</v>
      </c>
      <c r="H50" s="38">
        <f t="shared" si="22"/>
        <v>-0.14525745257452574</v>
      </c>
    </row>
    <row r="51" spans="1:8" ht="13" x14ac:dyDescent="0.15">
      <c r="A51" s="1" t="s">
        <v>168</v>
      </c>
      <c r="B51" s="37">
        <v>0</v>
      </c>
      <c r="C51" s="37">
        <v>2.0316027088E-2</v>
      </c>
      <c r="D51" s="37">
        <v>0.94808126410799998</v>
      </c>
      <c r="E51" s="37">
        <v>3.1602708803599999E-2</v>
      </c>
      <c r="F51" s="48">
        <v>0</v>
      </c>
      <c r="G51" s="38">
        <f t="shared" ref="G51:H51" si="23">I12</f>
        <v>-0.11436314363143629</v>
      </c>
      <c r="H51" s="38">
        <f t="shared" si="23"/>
        <v>-0.14525745257452574</v>
      </c>
    </row>
    <row r="52" spans="1:8" ht="13" x14ac:dyDescent="0.15">
      <c r="A52" s="1" t="s">
        <v>179</v>
      </c>
      <c r="B52" s="37">
        <v>0</v>
      </c>
      <c r="C52" s="37">
        <v>1.5513126491600001E-2</v>
      </c>
      <c r="D52" s="37">
        <v>0.94749403341299998</v>
      </c>
      <c r="E52" s="37">
        <v>3.46062052506E-2</v>
      </c>
      <c r="F52" s="49">
        <v>2.3866348448699998E-3</v>
      </c>
      <c r="G52" s="38">
        <f t="shared" ref="G52:H52" si="24">I13</f>
        <v>1.7241379310344869E-2</v>
      </c>
      <c r="H52" s="38">
        <f t="shared" si="24"/>
        <v>1.4942528735632276E-2</v>
      </c>
    </row>
    <row r="53" spans="1:8" ht="14" x14ac:dyDescent="0.15">
      <c r="A53" s="1" t="s">
        <v>179</v>
      </c>
      <c r="B53" s="37">
        <v>0</v>
      </c>
      <c r="C53" s="37">
        <v>1.7221584385800001E-2</v>
      </c>
      <c r="D53" s="37">
        <v>0.95177956372000005</v>
      </c>
      <c r="E53" s="37">
        <v>2.9850746268700001E-2</v>
      </c>
      <c r="F53" s="48">
        <v>1.1481056257200001E-3</v>
      </c>
      <c r="G53" s="39">
        <f t="shared" ref="G53:H53" si="25">I13</f>
        <v>1.7241379310344869E-2</v>
      </c>
      <c r="H53" s="39">
        <v>0.01</v>
      </c>
    </row>
    <row r="54" spans="1:8" ht="13" x14ac:dyDescent="0.15">
      <c r="A54" s="1"/>
      <c r="B54" s="20"/>
      <c r="C54" s="20"/>
      <c r="D54" s="20"/>
      <c r="E54" s="20"/>
      <c r="F54" s="21"/>
      <c r="G54" s="17">
        <f t="shared" ref="G54:H54" si="26">I14</f>
        <v>0</v>
      </c>
      <c r="H54" s="16">
        <f t="shared" si="26"/>
        <v>0</v>
      </c>
    </row>
    <row r="55" spans="1:8" ht="14" x14ac:dyDescent="0.15">
      <c r="A55" s="1"/>
      <c r="B55" s="20"/>
      <c r="C55" s="20"/>
      <c r="D55" s="20"/>
      <c r="E55" s="20"/>
      <c r="F55" s="20"/>
      <c r="G55" s="31">
        <f t="shared" ref="G55:H55" si="27">I14</f>
        <v>0</v>
      </c>
      <c r="H55" s="30">
        <f t="shared" si="27"/>
        <v>0</v>
      </c>
    </row>
    <row r="56" spans="1:8" ht="14" x14ac:dyDescent="0.15">
      <c r="B56" s="20"/>
      <c r="C56" s="20"/>
      <c r="D56" s="20"/>
      <c r="E56" s="20"/>
      <c r="F56" s="20"/>
      <c r="G56" s="31">
        <f t="shared" ref="G56:H56" si="28">I15</f>
        <v>0</v>
      </c>
      <c r="H56" s="30">
        <f t="shared" si="28"/>
        <v>0</v>
      </c>
    </row>
    <row r="57" spans="1:8" ht="13" x14ac:dyDescent="0.15">
      <c r="B57" s="20"/>
      <c r="C57" s="20"/>
      <c r="D57" s="20"/>
      <c r="E57" s="20"/>
      <c r="F57" s="20"/>
      <c r="G57" s="20">
        <f t="shared" ref="G57:H57" si="29">I15</f>
        <v>0</v>
      </c>
      <c r="H57" s="32">
        <f t="shared" si="29"/>
        <v>0</v>
      </c>
    </row>
    <row r="58" spans="1:8" ht="13" x14ac:dyDescent="0.15">
      <c r="B58" s="20"/>
      <c r="C58" s="20"/>
      <c r="D58" s="20"/>
      <c r="E58" s="20"/>
      <c r="F58" s="20"/>
      <c r="G58" s="20">
        <f t="shared" ref="G58:H58" si="30">I16</f>
        <v>0</v>
      </c>
      <c r="H58" s="32">
        <f t="shared" si="30"/>
        <v>0</v>
      </c>
    </row>
    <row r="59" spans="1:8" ht="13" x14ac:dyDescent="0.15">
      <c r="B59" s="20"/>
      <c r="C59" s="20"/>
      <c r="D59" s="20"/>
      <c r="E59" s="20"/>
      <c r="F59" s="20"/>
      <c r="G59" s="20">
        <f t="shared" ref="G59:H59" si="31">I16</f>
        <v>0</v>
      </c>
      <c r="H59" s="32">
        <f t="shared" si="31"/>
        <v>0</v>
      </c>
    </row>
    <row r="60" spans="1:8" ht="13" x14ac:dyDescent="0.15">
      <c r="B60" s="20"/>
      <c r="C60" s="20"/>
      <c r="D60" s="20"/>
      <c r="E60" s="20"/>
      <c r="F60" s="20"/>
      <c r="G60" s="20">
        <f t="shared" ref="G60:H60" si="32">I17</f>
        <v>0</v>
      </c>
      <c r="H60" s="32">
        <f t="shared" si="32"/>
        <v>0</v>
      </c>
    </row>
    <row r="61" spans="1:8" ht="13" x14ac:dyDescent="0.15">
      <c r="B61" s="20"/>
      <c r="C61" s="20"/>
      <c r="D61" s="20"/>
      <c r="E61" s="20"/>
      <c r="F61" s="20"/>
      <c r="G61" s="20">
        <f t="shared" ref="G61:H61" si="33">I17</f>
        <v>0</v>
      </c>
      <c r="H61" s="32">
        <f t="shared" si="33"/>
        <v>0</v>
      </c>
    </row>
    <row r="62" spans="1:8" ht="13" x14ac:dyDescent="0.15">
      <c r="B62" s="20"/>
      <c r="C62" s="20"/>
      <c r="D62" s="20"/>
      <c r="E62" s="20"/>
      <c r="F62" s="20"/>
      <c r="G62" s="20">
        <f t="shared" ref="G62:H62" si="34">I18</f>
        <v>0</v>
      </c>
      <c r="H62" s="32">
        <f t="shared" si="34"/>
        <v>0</v>
      </c>
    </row>
    <row r="63" spans="1:8" ht="13" x14ac:dyDescent="0.15">
      <c r="B63" s="20"/>
      <c r="C63" s="20"/>
      <c r="D63" s="20"/>
      <c r="E63" s="20"/>
      <c r="F63" s="20"/>
      <c r="G63" s="20">
        <f t="shared" ref="G63:H63" si="35">I18</f>
        <v>0</v>
      </c>
      <c r="H63" s="32">
        <f t="shared" si="35"/>
        <v>0</v>
      </c>
    </row>
    <row r="64" spans="1:8" ht="13" x14ac:dyDescent="0.15">
      <c r="B64" s="20"/>
      <c r="C64" s="20"/>
      <c r="D64" s="20"/>
      <c r="E64" s="20"/>
      <c r="F64" s="20"/>
      <c r="G64" s="20">
        <f t="shared" ref="G64:H64" si="36">I19</f>
        <v>0</v>
      </c>
      <c r="H64" s="32">
        <f t="shared" si="36"/>
        <v>0</v>
      </c>
    </row>
    <row r="65" spans="2:8" ht="13" x14ac:dyDescent="0.15">
      <c r="B65" s="20"/>
      <c r="C65" s="20"/>
      <c r="D65" s="20"/>
      <c r="E65" s="20"/>
      <c r="F65" s="20"/>
      <c r="G65" s="20">
        <f t="shared" ref="G65:H65" si="37">I19</f>
        <v>0</v>
      </c>
      <c r="H65" s="32">
        <f t="shared" si="37"/>
        <v>0</v>
      </c>
    </row>
    <row r="66" spans="2:8" ht="13" x14ac:dyDescent="0.15">
      <c r="B66" s="20"/>
      <c r="C66" s="20"/>
      <c r="D66" s="20"/>
      <c r="E66" s="20"/>
      <c r="F66" s="20"/>
      <c r="G66" s="20">
        <f t="shared" ref="G66:H66" si="38">I20</f>
        <v>0</v>
      </c>
      <c r="H66" s="32">
        <f t="shared" si="38"/>
        <v>0</v>
      </c>
    </row>
    <row r="67" spans="2:8" ht="13" x14ac:dyDescent="0.15">
      <c r="B67" s="20"/>
      <c r="C67" s="20"/>
      <c r="D67" s="20"/>
      <c r="E67" s="20"/>
      <c r="F67" s="20"/>
      <c r="G67" s="20">
        <f t="shared" ref="G67:H67" si="39">I20</f>
        <v>0</v>
      </c>
      <c r="H67" s="32">
        <f t="shared" si="39"/>
        <v>0</v>
      </c>
    </row>
    <row r="68" spans="2:8" ht="13" x14ac:dyDescent="0.15">
      <c r="B68" s="20"/>
      <c r="C68" s="20"/>
      <c r="D68" s="20"/>
      <c r="E68" s="20"/>
      <c r="F68" s="20"/>
      <c r="G68" s="20">
        <f t="shared" ref="G68:H68" si="40">I21</f>
        <v>0</v>
      </c>
      <c r="H68" s="32">
        <f t="shared" si="40"/>
        <v>0</v>
      </c>
    </row>
    <row r="69" spans="2:8" ht="13" x14ac:dyDescent="0.15">
      <c r="B69" s="20"/>
      <c r="C69" s="20"/>
      <c r="D69" s="20"/>
      <c r="E69" s="20"/>
      <c r="F69" s="20"/>
      <c r="G69" s="20">
        <f t="shared" ref="G69:H69" si="41">I21</f>
        <v>0</v>
      </c>
      <c r="H69" s="32">
        <f t="shared" si="41"/>
        <v>0</v>
      </c>
    </row>
    <row r="70" spans="2:8" ht="13" x14ac:dyDescent="0.15">
      <c r="B70" s="20"/>
      <c r="C70" s="20"/>
      <c r="D70" s="20"/>
      <c r="E70" s="20"/>
      <c r="F70" s="20"/>
      <c r="G70" s="20">
        <f t="shared" ref="G70:H70" si="42">I22</f>
        <v>0</v>
      </c>
      <c r="H70" s="32">
        <f t="shared" si="42"/>
        <v>0</v>
      </c>
    </row>
    <row r="71" spans="2:8" ht="13" x14ac:dyDescent="0.15">
      <c r="B71" s="20"/>
      <c r="C71" s="20"/>
      <c r="D71" s="20"/>
      <c r="E71" s="20"/>
      <c r="F71" s="20"/>
      <c r="G71" s="20">
        <f t="shared" ref="G71:H71" si="43">I22</f>
        <v>0</v>
      </c>
      <c r="H71" s="32">
        <f t="shared" si="43"/>
        <v>0</v>
      </c>
    </row>
    <row r="72" spans="2:8" ht="13" x14ac:dyDescent="0.15">
      <c r="B72" s="20"/>
      <c r="C72" s="20"/>
      <c r="D72" s="20"/>
      <c r="E72" s="20"/>
      <c r="F72" s="20"/>
      <c r="G72" s="20">
        <f t="shared" ref="G72:H72" si="44">I23</f>
        <v>0</v>
      </c>
      <c r="H72" s="32">
        <f t="shared" si="44"/>
        <v>0</v>
      </c>
    </row>
    <row r="73" spans="2:8" ht="13" x14ac:dyDescent="0.15">
      <c r="B73" s="20"/>
      <c r="C73" s="20"/>
      <c r="D73" s="20"/>
      <c r="E73" s="20"/>
      <c r="F73" s="20"/>
      <c r="G73" s="20">
        <f t="shared" ref="G73:H73" si="45">I23</f>
        <v>0</v>
      </c>
      <c r="H73" s="32">
        <f t="shared" si="45"/>
        <v>0</v>
      </c>
    </row>
    <row r="74" spans="2:8" ht="13" x14ac:dyDescent="0.15">
      <c r="B74" s="20"/>
      <c r="C74" s="20"/>
      <c r="D74" s="20"/>
      <c r="E74" s="20"/>
      <c r="F74" s="20"/>
      <c r="G74" s="20">
        <f t="shared" ref="G74:H74" si="46">I24</f>
        <v>0</v>
      </c>
      <c r="H74" s="32">
        <f t="shared" si="46"/>
        <v>0</v>
      </c>
    </row>
    <row r="75" spans="2:8" ht="13" x14ac:dyDescent="0.15">
      <c r="B75" s="20"/>
      <c r="C75" s="20"/>
      <c r="D75" s="20"/>
      <c r="E75" s="20"/>
      <c r="F75" s="20"/>
      <c r="G75" s="20">
        <f t="shared" ref="G75:H75" si="47">I24</f>
        <v>0</v>
      </c>
      <c r="H75" s="32">
        <f t="shared" si="47"/>
        <v>0</v>
      </c>
    </row>
    <row r="76" spans="2:8" ht="13" x14ac:dyDescent="0.15">
      <c r="B76" s="20"/>
      <c r="C76" s="20"/>
      <c r="D76" s="20"/>
      <c r="E76" s="20"/>
      <c r="F76" s="20"/>
      <c r="G76" s="20">
        <f t="shared" ref="G76:H76" si="48">I25</f>
        <v>0</v>
      </c>
      <c r="H76" s="32">
        <f t="shared" si="48"/>
        <v>0</v>
      </c>
    </row>
    <row r="77" spans="2:8" ht="13" x14ac:dyDescent="0.15">
      <c r="B77" s="20"/>
      <c r="C77" s="20"/>
      <c r="D77" s="20"/>
      <c r="E77" s="20"/>
      <c r="F77" s="20"/>
      <c r="G77" s="20">
        <f t="shared" ref="G77:H77" si="49">I25</f>
        <v>0</v>
      </c>
      <c r="H77" s="32">
        <f t="shared" si="49"/>
        <v>0</v>
      </c>
    </row>
    <row r="78" spans="2:8" ht="13" x14ac:dyDescent="0.15">
      <c r="B78" s="20"/>
      <c r="C78" s="20"/>
      <c r="D78" s="20"/>
      <c r="E78" s="20"/>
      <c r="F78" s="20"/>
      <c r="G78" s="20">
        <f t="shared" ref="G78:H78" si="50">I26</f>
        <v>0</v>
      </c>
      <c r="H78" s="20">
        <f t="shared" si="50"/>
        <v>0</v>
      </c>
    </row>
    <row r="79" spans="2:8" ht="13" x14ac:dyDescent="0.15">
      <c r="B79" s="20"/>
      <c r="C79" s="20"/>
      <c r="D79" s="20"/>
      <c r="E79" s="20"/>
      <c r="F79" s="20"/>
      <c r="G79" s="20">
        <f t="shared" ref="G79:H79" si="51">I26</f>
        <v>0</v>
      </c>
      <c r="H79" s="20">
        <f t="shared" si="51"/>
        <v>0</v>
      </c>
    </row>
  </sheetData>
  <phoneticPr fontId="1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"/>
  <sheetViews>
    <sheetView tabSelected="1" topLeftCell="A42" workbookViewId="0">
      <selection activeCell="I68" sqref="I68"/>
    </sheetView>
  </sheetViews>
  <sheetFormatPr baseColWidth="10" defaultColWidth="14.5" defaultRowHeight="15.75" customHeight="1" x14ac:dyDescent="0.15"/>
  <cols>
    <col min="3" max="3" width="19" customWidth="1"/>
  </cols>
  <sheetData>
    <row r="1" spans="1:14" ht="15.75" customHeight="1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6" x14ac:dyDescent="0.2">
      <c r="A2" s="4">
        <v>40528</v>
      </c>
      <c r="B2" s="1" t="s">
        <v>15</v>
      </c>
      <c r="C2" s="10">
        <v>30.27</v>
      </c>
      <c r="D2" s="2">
        <v>31.92</v>
      </c>
      <c r="E2" s="2">
        <v>31.46</v>
      </c>
      <c r="F2" s="36">
        <v>0.51</v>
      </c>
      <c r="G2" s="28">
        <v>0.46</v>
      </c>
      <c r="H2" s="5">
        <f t="shared" ref="H2:H25" si="0">(F2 - G2)/ABS(G2)</f>
        <v>0.10869565217391301</v>
      </c>
      <c r="I2" s="6">
        <f t="shared" ref="I2:I25" si="1">(D2 - C2)/C2</f>
        <v>5.4509415262636342E-2</v>
      </c>
      <c r="J2" s="7">
        <f t="shared" ref="J2:J25" si="2">(E2 - C2)/C2</f>
        <v>3.9312851007598328E-2</v>
      </c>
      <c r="K2" s="8" t="s">
        <v>654</v>
      </c>
      <c r="L2" s="8" t="s">
        <v>655</v>
      </c>
      <c r="M2" s="8" t="s">
        <v>656</v>
      </c>
      <c r="N2" s="8" t="s">
        <v>657</v>
      </c>
    </row>
    <row r="3" spans="1:14" ht="16" x14ac:dyDescent="0.2">
      <c r="A3" s="4">
        <v>40626</v>
      </c>
      <c r="B3" s="1" t="s">
        <v>18</v>
      </c>
      <c r="C3" s="10">
        <v>32.14</v>
      </c>
      <c r="D3" s="2">
        <v>33.74</v>
      </c>
      <c r="E3" s="2">
        <v>32.64</v>
      </c>
      <c r="F3" s="36">
        <v>0.54</v>
      </c>
      <c r="G3" s="28">
        <v>0.49</v>
      </c>
      <c r="H3" s="5">
        <f t="shared" si="0"/>
        <v>0.10204081632653071</v>
      </c>
      <c r="I3" s="6">
        <f t="shared" si="1"/>
        <v>4.9782202862476706E-2</v>
      </c>
      <c r="J3" s="7">
        <f t="shared" si="2"/>
        <v>1.5556938394523958E-2</v>
      </c>
      <c r="K3" s="8" t="s">
        <v>665</v>
      </c>
      <c r="L3" s="8" t="s">
        <v>666</v>
      </c>
      <c r="M3" s="8" t="s">
        <v>667</v>
      </c>
      <c r="N3" s="8" t="s">
        <v>668</v>
      </c>
    </row>
    <row r="4" spans="1:14" ht="16" x14ac:dyDescent="0.2">
      <c r="A4" s="4">
        <v>40717</v>
      </c>
      <c r="B4" s="1" t="s">
        <v>21</v>
      </c>
      <c r="C4" s="10">
        <v>32.46</v>
      </c>
      <c r="D4" s="2">
        <v>31.49</v>
      </c>
      <c r="E4" s="2">
        <v>31.14</v>
      </c>
      <c r="F4" s="36">
        <v>0.75</v>
      </c>
      <c r="G4" s="28">
        <v>0.71</v>
      </c>
      <c r="H4" s="5">
        <f t="shared" si="0"/>
        <v>5.6338028169014134E-2</v>
      </c>
      <c r="I4" s="6">
        <f t="shared" si="1"/>
        <v>-2.9882932840419051E-2</v>
      </c>
      <c r="J4" s="7">
        <f t="shared" si="2"/>
        <v>-4.0665434380776348E-2</v>
      </c>
      <c r="K4" s="8" t="s">
        <v>673</v>
      </c>
      <c r="L4" s="8" t="s">
        <v>674</v>
      </c>
      <c r="M4" s="8" t="s">
        <v>675</v>
      </c>
      <c r="N4" s="8" t="s">
        <v>676</v>
      </c>
    </row>
    <row r="5" spans="1:14" ht="16" x14ac:dyDescent="0.2">
      <c r="A5" s="4">
        <v>40806</v>
      </c>
      <c r="B5" s="1" t="s">
        <v>28</v>
      </c>
      <c r="C5" s="10">
        <v>28.35</v>
      </c>
      <c r="D5" s="2">
        <v>29.81</v>
      </c>
      <c r="E5" s="2">
        <v>29.54</v>
      </c>
      <c r="F5" s="36">
        <v>0.48</v>
      </c>
      <c r="G5" s="28">
        <v>0.47</v>
      </c>
      <c r="H5" s="5">
        <f t="shared" si="0"/>
        <v>2.1276595744680871E-2</v>
      </c>
      <c r="I5" s="6">
        <f t="shared" si="1"/>
        <v>5.1499118165784737E-2</v>
      </c>
      <c r="J5" s="7">
        <f t="shared" si="2"/>
        <v>4.1975308641975226E-2</v>
      </c>
      <c r="K5" s="8" t="s">
        <v>681</v>
      </c>
      <c r="L5" s="8" t="s">
        <v>682</v>
      </c>
      <c r="M5" s="8" t="s">
        <v>683</v>
      </c>
      <c r="N5" s="8" t="s">
        <v>684</v>
      </c>
    </row>
    <row r="6" spans="1:14" ht="16" x14ac:dyDescent="0.2">
      <c r="A6" s="4">
        <v>40897</v>
      </c>
      <c r="B6" s="1" t="s">
        <v>35</v>
      </c>
      <c r="C6" s="10">
        <v>29.17</v>
      </c>
      <c r="D6" s="2">
        <v>25.67</v>
      </c>
      <c r="E6" s="2">
        <v>25.77</v>
      </c>
      <c r="F6" s="36">
        <v>0.54</v>
      </c>
      <c r="G6" s="28">
        <v>0.56999999999999995</v>
      </c>
      <c r="H6" s="5">
        <f t="shared" si="0"/>
        <v>-5.2631578947368279E-2</v>
      </c>
      <c r="I6" s="6">
        <f t="shared" si="1"/>
        <v>-0.11998628728145354</v>
      </c>
      <c r="J6" s="7">
        <f t="shared" si="2"/>
        <v>-0.11655810764484066</v>
      </c>
      <c r="K6" s="8" t="s">
        <v>689</v>
      </c>
      <c r="L6" s="8" t="s">
        <v>690</v>
      </c>
      <c r="M6" s="8" t="s">
        <v>691</v>
      </c>
      <c r="N6" s="8" t="s">
        <v>692</v>
      </c>
    </row>
    <row r="7" spans="1:14" ht="16" x14ac:dyDescent="0.2">
      <c r="A7" s="4">
        <v>40988</v>
      </c>
      <c r="B7" s="1" t="s">
        <v>42</v>
      </c>
      <c r="C7" s="10">
        <v>30.1</v>
      </c>
      <c r="D7" s="2">
        <v>30.87</v>
      </c>
      <c r="E7" s="2">
        <v>29.41</v>
      </c>
      <c r="F7" s="36">
        <v>0.62</v>
      </c>
      <c r="G7" s="28">
        <v>0.56000000000000005</v>
      </c>
      <c r="H7" s="5">
        <f t="shared" si="0"/>
        <v>0.10714285714285703</v>
      </c>
      <c r="I7" s="6">
        <f t="shared" si="1"/>
        <v>2.5581395348837195E-2</v>
      </c>
      <c r="J7" s="7">
        <f t="shared" si="2"/>
        <v>-2.2923588039867149E-2</v>
      </c>
      <c r="K7" s="8" t="s">
        <v>697</v>
      </c>
      <c r="L7" s="8" t="s">
        <v>698</v>
      </c>
      <c r="M7" s="8" t="s">
        <v>699</v>
      </c>
      <c r="N7" s="8" t="s">
        <v>700</v>
      </c>
    </row>
    <row r="8" spans="1:14" ht="16" x14ac:dyDescent="0.2">
      <c r="A8" s="4">
        <v>41078</v>
      </c>
      <c r="B8" s="1" t="s">
        <v>49</v>
      </c>
      <c r="C8" s="10">
        <v>27.12</v>
      </c>
      <c r="D8" s="10">
        <v>28.39</v>
      </c>
      <c r="E8" s="2">
        <v>27.96</v>
      </c>
      <c r="F8" s="36">
        <v>0.82</v>
      </c>
      <c r="G8" s="28">
        <v>0.78</v>
      </c>
      <c r="H8" s="5">
        <f t="shared" si="0"/>
        <v>5.1282051282051183E-2</v>
      </c>
      <c r="I8" s="6">
        <f t="shared" si="1"/>
        <v>4.6828908554572252E-2</v>
      </c>
      <c r="J8" s="7">
        <f t="shared" si="2"/>
        <v>3.0973451327433621E-2</v>
      </c>
      <c r="K8" s="8" t="s">
        <v>705</v>
      </c>
      <c r="L8" s="8" t="s">
        <v>706</v>
      </c>
      <c r="M8" s="8" t="s">
        <v>707</v>
      </c>
      <c r="N8" s="8" t="s">
        <v>708</v>
      </c>
    </row>
    <row r="9" spans="1:14" ht="16" x14ac:dyDescent="0.2">
      <c r="A9" s="4">
        <v>41172</v>
      </c>
      <c r="B9" s="1" t="s">
        <v>56</v>
      </c>
      <c r="C9" s="10">
        <v>32.26</v>
      </c>
      <c r="D9" s="2">
        <v>33.03</v>
      </c>
      <c r="E9" s="2">
        <v>32.47</v>
      </c>
      <c r="F9" s="36">
        <v>0.53</v>
      </c>
      <c r="G9" s="28">
        <v>0.53</v>
      </c>
      <c r="H9" s="5">
        <f t="shared" si="0"/>
        <v>0</v>
      </c>
      <c r="I9" s="6">
        <f t="shared" si="1"/>
        <v>2.3868567885926943E-2</v>
      </c>
      <c r="J9" s="7">
        <f t="shared" si="2"/>
        <v>6.5096094234346211E-3</v>
      </c>
      <c r="K9" s="8" t="s">
        <v>709</v>
      </c>
      <c r="L9" s="8" t="s">
        <v>711</v>
      </c>
      <c r="M9" s="8" t="s">
        <v>713</v>
      </c>
      <c r="N9" s="8" t="s">
        <v>715</v>
      </c>
    </row>
    <row r="10" spans="1:14" ht="16" x14ac:dyDescent="0.2">
      <c r="A10" s="4">
        <v>41261</v>
      </c>
      <c r="B10" s="1" t="s">
        <v>63</v>
      </c>
      <c r="C10" s="10">
        <v>32.880000000000003</v>
      </c>
      <c r="D10" s="2">
        <v>33.86</v>
      </c>
      <c r="E10" s="2">
        <v>34.090000000000003</v>
      </c>
      <c r="F10" s="36">
        <v>0.64</v>
      </c>
      <c r="G10" s="28">
        <v>0.61</v>
      </c>
      <c r="H10" s="5">
        <f t="shared" si="0"/>
        <v>4.9180327868852507E-2</v>
      </c>
      <c r="I10" s="6">
        <f t="shared" si="1"/>
        <v>2.9805352798053429E-2</v>
      </c>
      <c r="J10" s="7">
        <f t="shared" si="2"/>
        <v>3.6800486618004891E-2</v>
      </c>
      <c r="K10" s="8" t="s">
        <v>717</v>
      </c>
      <c r="L10" s="8" t="s">
        <v>718</v>
      </c>
      <c r="M10" s="8" t="s">
        <v>719</v>
      </c>
      <c r="N10" s="8" t="s">
        <v>720</v>
      </c>
    </row>
    <row r="11" spans="1:14" ht="16" x14ac:dyDescent="0.2">
      <c r="A11" s="4">
        <v>41353</v>
      </c>
      <c r="B11" s="1" t="s">
        <v>70</v>
      </c>
      <c r="C11" s="10">
        <v>35.770000000000003</v>
      </c>
      <c r="D11" s="2">
        <v>32.78</v>
      </c>
      <c r="E11" s="2">
        <v>32.299999999999997</v>
      </c>
      <c r="F11" s="36">
        <v>0.65</v>
      </c>
      <c r="G11" s="28">
        <v>0.66</v>
      </c>
      <c r="H11" s="5">
        <f t="shared" si="0"/>
        <v>-1.5151515151515164E-2</v>
      </c>
      <c r="I11" s="6">
        <f t="shared" si="1"/>
        <v>-8.3589600223651153E-2</v>
      </c>
      <c r="J11" s="7">
        <f t="shared" si="2"/>
        <v>-9.7008666480290912E-2</v>
      </c>
      <c r="K11" s="8" t="s">
        <v>725</v>
      </c>
      <c r="L11" s="8" t="s">
        <v>726</v>
      </c>
      <c r="M11" s="8" t="s">
        <v>727</v>
      </c>
      <c r="N11" s="8" t="s">
        <v>728</v>
      </c>
    </row>
    <row r="12" spans="1:14" ht="16" x14ac:dyDescent="0.2">
      <c r="A12" s="4">
        <v>41445</v>
      </c>
      <c r="B12" s="1" t="s">
        <v>77</v>
      </c>
      <c r="C12" s="10">
        <v>33.21</v>
      </c>
      <c r="D12" s="2">
        <v>30.71</v>
      </c>
      <c r="E12" s="2">
        <v>30.14</v>
      </c>
      <c r="F12" s="36">
        <v>0.87</v>
      </c>
      <c r="G12" s="28">
        <v>0.87</v>
      </c>
      <c r="H12" s="5">
        <f t="shared" si="0"/>
        <v>0</v>
      </c>
      <c r="I12" s="6">
        <f t="shared" si="1"/>
        <v>-7.527853056308341E-2</v>
      </c>
      <c r="J12" s="7">
        <f t="shared" si="2"/>
        <v>-9.2442035531466432E-2</v>
      </c>
      <c r="K12" s="8" t="s">
        <v>733</v>
      </c>
      <c r="L12" s="8" t="s">
        <v>734</v>
      </c>
      <c r="M12" s="8" t="s">
        <v>735</v>
      </c>
      <c r="N12" s="8" t="s">
        <v>736</v>
      </c>
    </row>
    <row r="13" spans="1:14" ht="16" x14ac:dyDescent="0.2">
      <c r="A13" s="4">
        <v>41535</v>
      </c>
      <c r="B13" s="1" t="s">
        <v>84</v>
      </c>
      <c r="C13" s="10">
        <v>33.869999999999997</v>
      </c>
      <c r="D13" s="2">
        <v>33.64</v>
      </c>
      <c r="E13" s="2">
        <v>33.89</v>
      </c>
      <c r="F13" s="36">
        <v>0.59</v>
      </c>
      <c r="G13" s="28">
        <v>0.56000000000000005</v>
      </c>
      <c r="H13" s="5">
        <f t="shared" si="0"/>
        <v>5.3571428571428416E-2</v>
      </c>
      <c r="I13" s="6">
        <f t="shared" si="1"/>
        <v>-6.7906702096249454E-3</v>
      </c>
      <c r="J13" s="7">
        <f t="shared" si="2"/>
        <v>5.9049306170661734E-4</v>
      </c>
      <c r="K13" s="8" t="s">
        <v>741</v>
      </c>
      <c r="L13" s="8" t="s">
        <v>742</v>
      </c>
      <c r="M13" s="8" t="s">
        <v>743</v>
      </c>
      <c r="N13" s="8" t="s">
        <v>744</v>
      </c>
    </row>
    <row r="14" spans="1:14" ht="16" x14ac:dyDescent="0.2">
      <c r="A14" s="4">
        <v>41626</v>
      </c>
      <c r="B14" s="1" t="s">
        <v>91</v>
      </c>
      <c r="C14" s="10">
        <v>34.6</v>
      </c>
      <c r="D14" s="10">
        <v>35.520000000000003</v>
      </c>
      <c r="E14" s="2">
        <v>36.6</v>
      </c>
      <c r="F14" s="36">
        <v>0.69</v>
      </c>
      <c r="G14" s="28">
        <v>0.67</v>
      </c>
      <c r="H14" s="5">
        <f t="shared" si="0"/>
        <v>2.9850746268656577E-2</v>
      </c>
      <c r="I14" s="6">
        <f t="shared" si="1"/>
        <v>2.6589595375722593E-2</v>
      </c>
      <c r="J14" s="7">
        <f t="shared" si="2"/>
        <v>5.7803468208092484E-2</v>
      </c>
      <c r="K14" s="8" t="s">
        <v>745</v>
      </c>
      <c r="L14" s="8" t="s">
        <v>746</v>
      </c>
      <c r="M14" s="8" t="s">
        <v>747</v>
      </c>
      <c r="N14" s="8" t="s">
        <v>748</v>
      </c>
    </row>
    <row r="15" spans="1:14" ht="16" x14ac:dyDescent="0.2">
      <c r="A15" s="4">
        <v>41716</v>
      </c>
      <c r="B15" s="1" t="s">
        <v>98</v>
      </c>
      <c r="C15" s="10">
        <v>38.840000000000003</v>
      </c>
      <c r="D15" s="2">
        <v>37.799999999999997</v>
      </c>
      <c r="E15" s="2">
        <v>38.549999999999997</v>
      </c>
      <c r="F15" s="36">
        <v>0.68</v>
      </c>
      <c r="G15" s="28">
        <v>0.7</v>
      </c>
      <c r="H15" s="5">
        <f t="shared" si="0"/>
        <v>-2.8571428571428439E-2</v>
      </c>
      <c r="I15" s="6">
        <f t="shared" si="1"/>
        <v>-2.6776519052523332E-2</v>
      </c>
      <c r="J15" s="7">
        <f t="shared" si="2"/>
        <v>-7.4665293511845063E-3</v>
      </c>
      <c r="K15" s="8" t="s">
        <v>749</v>
      </c>
      <c r="L15" s="8" t="s">
        <v>750</v>
      </c>
      <c r="M15" s="8" t="s">
        <v>751</v>
      </c>
      <c r="N15" s="8" t="s">
        <v>752</v>
      </c>
    </row>
    <row r="16" spans="1:14" ht="16" x14ac:dyDescent="0.2">
      <c r="A16" s="4">
        <v>41809</v>
      </c>
      <c r="B16" s="1" t="s">
        <v>105</v>
      </c>
      <c r="C16" s="10">
        <v>42.51</v>
      </c>
      <c r="D16" s="10">
        <v>40.26</v>
      </c>
      <c r="E16" s="2">
        <v>40.82</v>
      </c>
      <c r="F16" s="36">
        <v>0.92</v>
      </c>
      <c r="G16" s="28">
        <v>0.95</v>
      </c>
      <c r="H16" s="5">
        <f t="shared" si="0"/>
        <v>-3.1578947368420963E-2</v>
      </c>
      <c r="I16" s="6">
        <f t="shared" si="1"/>
        <v>-5.2928722653493299E-2</v>
      </c>
      <c r="J16" s="7">
        <f t="shared" si="2"/>
        <v>-3.9755351681957138E-2</v>
      </c>
      <c r="K16" s="8" t="s">
        <v>753</v>
      </c>
      <c r="L16" s="8" t="s">
        <v>754</v>
      </c>
      <c r="M16" s="8" t="s">
        <v>755</v>
      </c>
      <c r="N16" s="8" t="s">
        <v>756</v>
      </c>
    </row>
    <row r="17" spans="1:14" ht="16" x14ac:dyDescent="0.2">
      <c r="A17" s="4">
        <v>41900</v>
      </c>
      <c r="B17" s="1" t="s">
        <v>112</v>
      </c>
      <c r="C17" s="10">
        <v>41.55</v>
      </c>
      <c r="D17" s="2">
        <v>40.58</v>
      </c>
      <c r="E17" s="2">
        <v>39.799999999999997</v>
      </c>
      <c r="F17" s="36">
        <v>0.62</v>
      </c>
      <c r="G17" s="28">
        <v>0.64</v>
      </c>
      <c r="H17" s="5">
        <f t="shared" si="0"/>
        <v>-3.1250000000000028E-2</v>
      </c>
      <c r="I17" s="6">
        <f t="shared" si="1"/>
        <v>-2.334536702767747E-2</v>
      </c>
      <c r="J17" s="7">
        <f t="shared" si="2"/>
        <v>-4.2117930204572808E-2</v>
      </c>
      <c r="K17" s="8" t="s">
        <v>302</v>
      </c>
      <c r="L17" s="8" t="s">
        <v>757</v>
      </c>
      <c r="M17" s="8" t="s">
        <v>758</v>
      </c>
      <c r="N17" s="8" t="s">
        <v>759</v>
      </c>
    </row>
    <row r="18" spans="1:14" ht="16" x14ac:dyDescent="0.2">
      <c r="A18" s="4">
        <v>41990</v>
      </c>
      <c r="B18" s="1" t="s">
        <v>119</v>
      </c>
      <c r="C18" s="10">
        <v>41.16</v>
      </c>
      <c r="D18" s="2">
        <v>43.83</v>
      </c>
      <c r="E18" s="2">
        <v>45.35</v>
      </c>
      <c r="F18" s="36">
        <v>0.69</v>
      </c>
      <c r="G18" s="28">
        <v>0.69</v>
      </c>
      <c r="H18" s="5">
        <f t="shared" si="0"/>
        <v>0</v>
      </c>
      <c r="I18" s="6">
        <f t="shared" si="1"/>
        <v>6.4868804664723084E-2</v>
      </c>
      <c r="J18" s="7">
        <f t="shared" si="2"/>
        <v>0.10179786200194375</v>
      </c>
      <c r="K18" s="8" t="s">
        <v>760</v>
      </c>
      <c r="L18" s="8" t="s">
        <v>761</v>
      </c>
      <c r="M18" s="8" t="s">
        <v>762</v>
      </c>
      <c r="N18" s="8" t="s">
        <v>518</v>
      </c>
    </row>
    <row r="19" spans="1:14" ht="16" x14ac:dyDescent="0.2">
      <c r="A19" s="4">
        <v>42080</v>
      </c>
      <c r="B19" s="1" t="s">
        <v>126</v>
      </c>
      <c r="C19" s="10">
        <v>42.87</v>
      </c>
      <c r="D19" s="2">
        <v>44.3</v>
      </c>
      <c r="E19" s="2">
        <v>44.13</v>
      </c>
      <c r="F19" s="36">
        <v>0.68</v>
      </c>
      <c r="G19" s="28">
        <v>0.68</v>
      </c>
      <c r="H19" s="5">
        <f t="shared" si="0"/>
        <v>0</v>
      </c>
      <c r="I19" s="6">
        <f t="shared" si="1"/>
        <v>3.3356659668766032E-2</v>
      </c>
      <c r="J19" s="7">
        <f t="shared" si="2"/>
        <v>2.939118264520656E-2</v>
      </c>
      <c r="K19" s="8" t="s">
        <v>257</v>
      </c>
      <c r="L19" s="8" t="s">
        <v>763</v>
      </c>
      <c r="M19" s="8" t="s">
        <v>764</v>
      </c>
      <c r="N19" s="8" t="s">
        <v>765</v>
      </c>
    </row>
    <row r="20" spans="1:14" ht="16" x14ac:dyDescent="0.2">
      <c r="A20" s="4">
        <v>42172</v>
      </c>
      <c r="B20" s="1" t="s">
        <v>131</v>
      </c>
      <c r="C20" s="10">
        <v>44.91</v>
      </c>
      <c r="D20" s="2">
        <v>41.91</v>
      </c>
      <c r="E20" s="2">
        <v>42.74</v>
      </c>
      <c r="F20" s="36">
        <v>0.78</v>
      </c>
      <c r="G20" s="28">
        <v>0.87</v>
      </c>
      <c r="H20" s="5">
        <f t="shared" si="0"/>
        <v>-0.10344827586206894</v>
      </c>
      <c r="I20" s="6">
        <f t="shared" si="1"/>
        <v>-6.6800267201068811E-2</v>
      </c>
      <c r="J20" s="7">
        <f t="shared" si="2"/>
        <v>-4.8318859942106315E-2</v>
      </c>
      <c r="K20" s="8" t="s">
        <v>766</v>
      </c>
      <c r="L20" s="8" t="s">
        <v>767</v>
      </c>
      <c r="M20" s="8" t="s">
        <v>768</v>
      </c>
      <c r="N20" s="8" t="s">
        <v>769</v>
      </c>
    </row>
    <row r="21" spans="1:14" ht="16" x14ac:dyDescent="0.2">
      <c r="A21" s="4">
        <v>42263</v>
      </c>
      <c r="B21" s="1" t="s">
        <v>136</v>
      </c>
      <c r="C21" s="10">
        <v>38.270000000000003</v>
      </c>
      <c r="D21" s="2">
        <v>38.270000000000003</v>
      </c>
      <c r="E21" s="2">
        <v>36.74</v>
      </c>
      <c r="F21" s="36">
        <v>0.53</v>
      </c>
      <c r="G21" s="28">
        <v>0.52</v>
      </c>
      <c r="H21" s="5">
        <f t="shared" si="0"/>
        <v>1.9230769230769246E-2</v>
      </c>
      <c r="I21" s="6">
        <f t="shared" si="1"/>
        <v>0</v>
      </c>
      <c r="J21" s="7">
        <f t="shared" si="2"/>
        <v>-3.9979095897569927E-2</v>
      </c>
      <c r="K21" s="8" t="s">
        <v>770</v>
      </c>
      <c r="L21" s="8" t="s">
        <v>771</v>
      </c>
      <c r="M21" s="8" t="s">
        <v>772</v>
      </c>
      <c r="N21" s="8" t="s">
        <v>773</v>
      </c>
    </row>
    <row r="22" spans="1:14" ht="16" x14ac:dyDescent="0.2">
      <c r="A22" s="4">
        <v>42354</v>
      </c>
      <c r="B22" s="1" t="s">
        <v>143</v>
      </c>
      <c r="C22" s="10">
        <v>38.909999999999997</v>
      </c>
      <c r="D22" s="2">
        <v>38.090000000000003</v>
      </c>
      <c r="E22" s="2">
        <v>36.93</v>
      </c>
      <c r="F22" s="36">
        <v>0.63</v>
      </c>
      <c r="G22" s="28">
        <v>0.6</v>
      </c>
      <c r="H22" s="5">
        <f t="shared" si="0"/>
        <v>5.0000000000000044E-2</v>
      </c>
      <c r="I22" s="6">
        <f t="shared" si="1"/>
        <v>-2.1074273965561378E-2</v>
      </c>
      <c r="J22" s="7">
        <f t="shared" si="2"/>
        <v>-5.088666152659977E-2</v>
      </c>
      <c r="K22" s="8" t="s">
        <v>774</v>
      </c>
      <c r="L22" s="8" t="s">
        <v>775</v>
      </c>
      <c r="M22" s="8" t="s">
        <v>776</v>
      </c>
      <c r="N22" s="8" t="s">
        <v>777</v>
      </c>
    </row>
    <row r="23" spans="1:14" ht="16" x14ac:dyDescent="0.2">
      <c r="A23" s="4">
        <v>42444</v>
      </c>
      <c r="B23" s="1" t="s">
        <v>146</v>
      </c>
      <c r="C23" s="10">
        <v>38.74</v>
      </c>
      <c r="D23" s="10">
        <v>39.549999999999997</v>
      </c>
      <c r="E23" s="10">
        <v>40.22</v>
      </c>
      <c r="F23" s="36">
        <v>0.64</v>
      </c>
      <c r="G23" s="28">
        <v>0.62</v>
      </c>
      <c r="H23" s="5">
        <f t="shared" si="0"/>
        <v>3.2258064516129059E-2</v>
      </c>
      <c r="I23" s="6">
        <f t="shared" si="1"/>
        <v>2.0908621579762393E-2</v>
      </c>
      <c r="J23" s="7">
        <f t="shared" si="2"/>
        <v>3.8203407330924026E-2</v>
      </c>
      <c r="K23" s="8" t="s">
        <v>778</v>
      </c>
      <c r="L23" s="8" t="s">
        <v>779</v>
      </c>
      <c r="M23" s="8" t="s">
        <v>780</v>
      </c>
      <c r="N23" s="8" t="s">
        <v>781</v>
      </c>
    </row>
    <row r="24" spans="1:14" ht="16" x14ac:dyDescent="0.2">
      <c r="A24" s="4">
        <v>42537</v>
      </c>
      <c r="B24" s="1" t="s">
        <v>157</v>
      </c>
      <c r="C24" s="10">
        <v>38.64</v>
      </c>
      <c r="D24" s="2">
        <v>39.49</v>
      </c>
      <c r="E24" s="2">
        <v>39.68</v>
      </c>
      <c r="F24" s="36">
        <v>0.81</v>
      </c>
      <c r="G24" s="28">
        <v>0.82</v>
      </c>
      <c r="H24" s="5">
        <f t="shared" si="0"/>
        <v>-1.2195121951219388E-2</v>
      </c>
      <c r="I24" s="6">
        <f t="shared" si="1"/>
        <v>2.1997929606625295E-2</v>
      </c>
      <c r="J24" s="7">
        <f t="shared" si="2"/>
        <v>2.6915113871635588E-2</v>
      </c>
      <c r="K24" s="8" t="s">
        <v>782</v>
      </c>
      <c r="L24" s="8" t="s">
        <v>783</v>
      </c>
      <c r="M24" s="8" t="s">
        <v>784</v>
      </c>
      <c r="N24" s="8" t="s">
        <v>785</v>
      </c>
    </row>
    <row r="25" spans="1:14" ht="16" x14ac:dyDescent="0.2">
      <c r="A25" s="4">
        <v>42628</v>
      </c>
      <c r="B25" s="1" t="s">
        <v>168</v>
      </c>
      <c r="C25" s="10">
        <v>40.86</v>
      </c>
      <c r="D25" s="2">
        <v>39.61</v>
      </c>
      <c r="E25" s="2">
        <v>38.92</v>
      </c>
      <c r="F25" s="36">
        <v>0.55000000000000004</v>
      </c>
      <c r="G25" s="28">
        <v>0.57999999999999996</v>
      </c>
      <c r="H25" s="5">
        <f t="shared" si="0"/>
        <v>-5.1724137931034343E-2</v>
      </c>
      <c r="I25" s="6">
        <f t="shared" si="1"/>
        <v>-3.0592266275085659E-2</v>
      </c>
      <c r="J25" s="7">
        <f t="shared" si="2"/>
        <v>-4.747919725893289E-2</v>
      </c>
      <c r="K25" s="8" t="s">
        <v>786</v>
      </c>
      <c r="L25" s="8" t="s">
        <v>787</v>
      </c>
      <c r="M25" s="8" t="s">
        <v>788</v>
      </c>
      <c r="N25" s="8" t="s">
        <v>789</v>
      </c>
    </row>
    <row r="26" spans="1:14" ht="15.75" customHeight="1" x14ac:dyDescent="0.15">
      <c r="B26" s="1"/>
      <c r="H26" s="5"/>
      <c r="I26" s="6"/>
    </row>
    <row r="29" spans="1:14" ht="15.75" customHeight="1" x14ac:dyDescent="0.15">
      <c r="B29" s="14" t="s">
        <v>211</v>
      </c>
    </row>
    <row r="30" spans="1:14" ht="15.75" customHeight="1" x14ac:dyDescent="0.15">
      <c r="B30" s="14">
        <v>0</v>
      </c>
      <c r="C30" s="14">
        <v>1</v>
      </c>
      <c r="D30" s="14">
        <v>2</v>
      </c>
      <c r="E30" s="14">
        <v>3</v>
      </c>
      <c r="F30" s="14">
        <v>4</v>
      </c>
      <c r="G30" s="14" t="s">
        <v>8</v>
      </c>
      <c r="H30" s="14" t="s">
        <v>9</v>
      </c>
    </row>
    <row r="31" spans="1:14" ht="15.75" customHeight="1" x14ac:dyDescent="0.15">
      <c r="A31" s="1" t="s">
        <v>15</v>
      </c>
      <c r="B31" s="14"/>
      <c r="C31" s="14"/>
      <c r="D31" s="14"/>
      <c r="E31" s="14"/>
      <c r="F31" s="14"/>
      <c r="G31" s="15">
        <f t="shared" ref="G31:H31" si="3">I2</f>
        <v>5.4509415262636342E-2</v>
      </c>
      <c r="H31" s="16">
        <f t="shared" si="3"/>
        <v>3.9312851007598328E-2</v>
      </c>
    </row>
    <row r="32" spans="1:14" ht="15.75" customHeight="1" x14ac:dyDescent="0.15">
      <c r="A32" s="1" t="s">
        <v>15</v>
      </c>
      <c r="B32" s="14"/>
      <c r="C32" s="20"/>
      <c r="D32" s="20"/>
      <c r="E32" s="20"/>
      <c r="F32" s="14"/>
      <c r="G32" s="16">
        <f t="shared" ref="G32:H32" si="4">I2</f>
        <v>5.4509415262636342E-2</v>
      </c>
      <c r="H32" s="16">
        <f t="shared" si="4"/>
        <v>3.9312851007598328E-2</v>
      </c>
    </row>
    <row r="33" spans="1:8" ht="15.75" customHeight="1" x14ac:dyDescent="0.15">
      <c r="A33" s="1" t="s">
        <v>18</v>
      </c>
      <c r="B33" s="14"/>
      <c r="C33" s="20"/>
      <c r="D33" s="20"/>
      <c r="E33" s="20"/>
      <c r="F33" s="14"/>
      <c r="G33" s="24">
        <f t="shared" ref="G33:H33" si="5">I3</f>
        <v>4.9782202862476706E-2</v>
      </c>
      <c r="H33" s="24">
        <f t="shared" si="5"/>
        <v>1.5556938394523958E-2</v>
      </c>
    </row>
    <row r="34" spans="1:8" ht="15.75" customHeight="1" x14ac:dyDescent="0.15">
      <c r="A34" s="1" t="s">
        <v>18</v>
      </c>
      <c r="B34" s="14"/>
      <c r="C34" s="20"/>
      <c r="D34" s="20"/>
      <c r="E34" s="20"/>
      <c r="F34" s="14"/>
      <c r="G34" s="24">
        <f t="shared" ref="G34:H34" si="6">I3</f>
        <v>4.9782202862476706E-2</v>
      </c>
      <c r="H34" s="24">
        <f t="shared" si="6"/>
        <v>1.5556938394523958E-2</v>
      </c>
    </row>
    <row r="35" spans="1:8" ht="15.75" customHeight="1" x14ac:dyDescent="0.15">
      <c r="A35" s="1" t="s">
        <v>21</v>
      </c>
      <c r="B35" s="14"/>
      <c r="C35" s="20"/>
      <c r="D35" s="20"/>
      <c r="E35" s="20"/>
      <c r="F35" s="14"/>
      <c r="G35" s="16">
        <f t="shared" ref="G35:H35" si="7">I4</f>
        <v>-2.9882932840419051E-2</v>
      </c>
      <c r="H35" s="16">
        <f t="shared" si="7"/>
        <v>-4.0665434380776348E-2</v>
      </c>
    </row>
    <row r="36" spans="1:8" ht="15.75" customHeight="1" x14ac:dyDescent="0.15">
      <c r="A36" s="1" t="s">
        <v>21</v>
      </c>
      <c r="B36" s="20"/>
      <c r="C36" s="20"/>
      <c r="D36" s="20"/>
      <c r="E36" s="20"/>
      <c r="F36" s="14"/>
      <c r="G36" s="16">
        <f t="shared" ref="G36:H36" si="8">I4</f>
        <v>-2.9882932840419051E-2</v>
      </c>
      <c r="H36" s="16">
        <f t="shared" si="8"/>
        <v>-4.0665434380776348E-2</v>
      </c>
    </row>
    <row r="37" spans="1:8" ht="15.75" customHeight="1" x14ac:dyDescent="0.15">
      <c r="A37" s="1" t="s">
        <v>28</v>
      </c>
      <c r="B37" s="37">
        <v>0</v>
      </c>
      <c r="C37" s="37">
        <v>1.8456375838899999E-2</v>
      </c>
      <c r="D37" s="37">
        <v>0.92617449664399998</v>
      </c>
      <c r="E37" s="37">
        <v>4.8657718120799998E-2</v>
      </c>
      <c r="F37" s="37">
        <v>6.7114093959699996E-3</v>
      </c>
      <c r="G37" s="38">
        <f t="shared" ref="G37:H37" si="9">I5</f>
        <v>5.1499118165784737E-2</v>
      </c>
      <c r="H37" s="38">
        <f t="shared" si="9"/>
        <v>4.1975308641975226E-2</v>
      </c>
    </row>
    <row r="38" spans="1:8" ht="15.75" customHeight="1" x14ac:dyDescent="0.15">
      <c r="A38" s="1" t="s">
        <v>35</v>
      </c>
      <c r="B38" s="37">
        <v>0</v>
      </c>
      <c r="C38" s="37">
        <v>7.2239422084599998E-3</v>
      </c>
      <c r="D38" s="37">
        <v>0.94736842105300001</v>
      </c>
      <c r="E38" s="37">
        <v>4.2311661506700002E-2</v>
      </c>
      <c r="F38" s="37">
        <v>3.0959752322000001E-3</v>
      </c>
      <c r="G38" s="38">
        <f t="shared" ref="G38:H38" si="10">I6</f>
        <v>-0.11998628728145354</v>
      </c>
      <c r="H38" s="38">
        <f t="shared" si="10"/>
        <v>-0.11655810764484066</v>
      </c>
    </row>
    <row r="39" spans="1:8" ht="15.75" customHeight="1" x14ac:dyDescent="0.15">
      <c r="A39" s="1" t="s">
        <v>35</v>
      </c>
      <c r="B39" s="37">
        <v>0</v>
      </c>
      <c r="C39" s="37">
        <v>8.6880973066900003E-3</v>
      </c>
      <c r="D39" s="37">
        <v>0.95308427454400002</v>
      </c>
      <c r="E39" s="37">
        <v>3.4752389226799997E-2</v>
      </c>
      <c r="F39" s="37">
        <v>3.47523892268E-3</v>
      </c>
      <c r="G39" s="38">
        <f t="shared" ref="G39:H39" si="11">I6</f>
        <v>-0.11998628728145354</v>
      </c>
      <c r="H39" s="38">
        <f t="shared" si="11"/>
        <v>-0.11655810764484066</v>
      </c>
    </row>
    <row r="40" spans="1:8" ht="13" x14ac:dyDescent="0.15">
      <c r="A40" s="1" t="s">
        <v>42</v>
      </c>
      <c r="B40" s="37">
        <v>0</v>
      </c>
      <c r="C40" s="37">
        <v>6.9767441860500001E-3</v>
      </c>
      <c r="D40" s="37">
        <v>0.96279069767400005</v>
      </c>
      <c r="E40" s="37">
        <v>3.0232558139500001E-2</v>
      </c>
      <c r="F40" s="37">
        <v>0</v>
      </c>
      <c r="G40" s="38">
        <f t="shared" ref="G40:H40" si="12">I7</f>
        <v>2.5581395348837195E-2</v>
      </c>
      <c r="H40" s="38">
        <f t="shared" si="12"/>
        <v>-2.2923588039867149E-2</v>
      </c>
    </row>
    <row r="41" spans="1:8" ht="13" x14ac:dyDescent="0.15">
      <c r="A41" s="1" t="s">
        <v>42</v>
      </c>
      <c r="B41" s="37">
        <v>0</v>
      </c>
      <c r="C41" s="37">
        <v>6.0240963855399997E-3</v>
      </c>
      <c r="D41" s="37">
        <v>0.95983935743000004</v>
      </c>
      <c r="E41" s="37">
        <v>3.21285140562E-2</v>
      </c>
      <c r="F41" s="37">
        <v>2.0080321285099998E-3</v>
      </c>
      <c r="G41" s="38">
        <f t="shared" ref="G41:H41" si="13">I7</f>
        <v>2.5581395348837195E-2</v>
      </c>
      <c r="H41" s="38">
        <f t="shared" si="13"/>
        <v>-2.2923588039867149E-2</v>
      </c>
    </row>
    <row r="42" spans="1:8" ht="13" x14ac:dyDescent="0.15">
      <c r="A42" s="1" t="s">
        <v>49</v>
      </c>
      <c r="B42" s="37">
        <v>0</v>
      </c>
      <c r="C42" s="37">
        <v>2.8901734103999998E-3</v>
      </c>
      <c r="D42" s="37">
        <v>0.96146435452800005</v>
      </c>
      <c r="E42" s="37">
        <v>3.4682080924900001E-2</v>
      </c>
      <c r="F42" s="37">
        <v>9.6339113680200003E-4</v>
      </c>
      <c r="G42" s="38">
        <f t="shared" ref="G42:H42" si="14">I8</f>
        <v>4.6828908554572252E-2</v>
      </c>
      <c r="H42" s="38">
        <f t="shared" si="14"/>
        <v>3.0973451327433621E-2</v>
      </c>
    </row>
    <row r="43" spans="1:8" ht="13" x14ac:dyDescent="0.15">
      <c r="A43" s="1" t="s">
        <v>49</v>
      </c>
      <c r="B43" s="37">
        <v>0</v>
      </c>
      <c r="C43" s="37">
        <v>6.0240963855399997E-3</v>
      </c>
      <c r="D43" s="37">
        <v>0.95983935743000004</v>
      </c>
      <c r="E43" s="37">
        <v>3.21285140562E-2</v>
      </c>
      <c r="F43" s="37">
        <v>2.0080321285099998E-3</v>
      </c>
      <c r="G43" s="38">
        <f t="shared" ref="G43:H43" si="15">I8</f>
        <v>4.6828908554572252E-2</v>
      </c>
      <c r="H43" s="38">
        <f t="shared" si="15"/>
        <v>3.0973451327433621E-2</v>
      </c>
    </row>
    <row r="44" spans="1:8" ht="13" x14ac:dyDescent="0.15">
      <c r="A44" s="1" t="s">
        <v>56</v>
      </c>
      <c r="B44" s="37">
        <v>0</v>
      </c>
      <c r="C44" s="37">
        <v>2.12089077413E-3</v>
      </c>
      <c r="D44" s="37">
        <v>0.95758218451699995</v>
      </c>
      <c r="E44" s="37">
        <v>3.9236479321299998E-2</v>
      </c>
      <c r="F44" s="37">
        <v>1.0604453870600001E-3</v>
      </c>
      <c r="G44" s="38">
        <f t="shared" ref="G44:H44" si="16">I9</f>
        <v>2.3868567885926943E-2</v>
      </c>
      <c r="H44" s="38">
        <f t="shared" si="16"/>
        <v>6.5096094234346211E-3</v>
      </c>
    </row>
    <row r="45" spans="1:8" ht="13" x14ac:dyDescent="0.15">
      <c r="A45" s="1" t="s">
        <v>56</v>
      </c>
      <c r="B45" s="37">
        <v>0</v>
      </c>
      <c r="C45" s="37">
        <v>9.7613882863300007E-3</v>
      </c>
      <c r="D45" s="37">
        <v>0.95986984815599996</v>
      </c>
      <c r="E45" s="37">
        <v>2.7114967462000001E-2</v>
      </c>
      <c r="F45" s="37">
        <v>3.2537960954399999E-3</v>
      </c>
      <c r="G45" s="38">
        <f t="shared" ref="G45:H45" si="17">I9</f>
        <v>2.3868567885926943E-2</v>
      </c>
      <c r="H45" s="38">
        <f t="shared" si="17"/>
        <v>6.5096094234346211E-3</v>
      </c>
    </row>
    <row r="46" spans="1:8" ht="13" x14ac:dyDescent="0.15">
      <c r="A46" s="1" t="s">
        <v>63</v>
      </c>
      <c r="B46" s="37">
        <v>0</v>
      </c>
      <c r="C46" s="37">
        <v>4.2826552462500002E-3</v>
      </c>
      <c r="D46" s="37">
        <v>0.96038543897200002</v>
      </c>
      <c r="E46" s="37">
        <v>3.4261241970000002E-2</v>
      </c>
      <c r="F46" s="37">
        <v>1.0706638115600001E-3</v>
      </c>
      <c r="G46" s="38">
        <f t="shared" ref="G46:H46" si="18">I10</f>
        <v>2.9805352798053429E-2</v>
      </c>
      <c r="H46" s="38">
        <f t="shared" si="18"/>
        <v>3.6800486618004891E-2</v>
      </c>
    </row>
    <row r="47" spans="1:8" ht="13" x14ac:dyDescent="0.15">
      <c r="A47" s="1" t="s">
        <v>63</v>
      </c>
      <c r="B47" s="37">
        <v>0</v>
      </c>
      <c r="C47" s="37">
        <v>1.35922330097E-2</v>
      </c>
      <c r="D47" s="37">
        <v>0.95728155339800003</v>
      </c>
      <c r="E47" s="37">
        <v>2.71844660194E-2</v>
      </c>
      <c r="F47" s="37">
        <v>1.9417475728199999E-3</v>
      </c>
      <c r="G47" s="38">
        <f t="shared" ref="G47:H47" si="19">I10</f>
        <v>2.9805352798053429E-2</v>
      </c>
      <c r="H47" s="38">
        <f t="shared" si="19"/>
        <v>3.6800486618004891E-2</v>
      </c>
    </row>
    <row r="48" spans="1:8" ht="13" x14ac:dyDescent="0.15">
      <c r="A48" s="1" t="s">
        <v>70</v>
      </c>
      <c r="B48" s="37">
        <v>0</v>
      </c>
      <c r="C48" s="37">
        <v>8.4985835694100006E-3</v>
      </c>
      <c r="D48" s="37">
        <v>0.97167138810200004</v>
      </c>
      <c r="E48" s="37">
        <v>1.9830028328600001E-2</v>
      </c>
      <c r="F48" s="37">
        <v>0</v>
      </c>
      <c r="G48" s="38">
        <f t="shared" ref="G48:H48" si="20">I11</f>
        <v>-8.3589600223651153E-2</v>
      </c>
      <c r="H48" s="38">
        <f t="shared" si="20"/>
        <v>-9.7008666480290912E-2</v>
      </c>
    </row>
    <row r="49" spans="1:8" ht="13" x14ac:dyDescent="0.15">
      <c r="A49" s="1" t="s">
        <v>70</v>
      </c>
      <c r="B49" s="37">
        <v>1.1135857461E-3</v>
      </c>
      <c r="C49" s="37">
        <v>2.8953229398700001E-2</v>
      </c>
      <c r="D49" s="37">
        <v>0.93986636971000004</v>
      </c>
      <c r="E49" s="37">
        <v>2.56124721604E-2</v>
      </c>
      <c r="F49" s="37">
        <v>4.4543429844099997E-3</v>
      </c>
      <c r="G49" s="38">
        <f t="shared" ref="G49:H49" si="21">I11</f>
        <v>-8.3589600223651153E-2</v>
      </c>
      <c r="H49" s="38">
        <f t="shared" si="21"/>
        <v>-9.7008666480290912E-2</v>
      </c>
    </row>
    <row r="50" spans="1:8" ht="13" x14ac:dyDescent="0.15">
      <c r="A50" s="1" t="s">
        <v>77</v>
      </c>
      <c r="B50" s="37">
        <v>0</v>
      </c>
      <c r="C50" s="37">
        <v>1.23001230012E-2</v>
      </c>
      <c r="D50" s="37">
        <v>0.95325953259499996</v>
      </c>
      <c r="E50" s="37">
        <v>3.3210332103300003E-2</v>
      </c>
      <c r="F50" s="37">
        <v>1.23001230012E-3</v>
      </c>
      <c r="G50" s="38">
        <f t="shared" ref="G50:H50" si="22">I12</f>
        <v>-7.527853056308341E-2</v>
      </c>
      <c r="H50" s="38">
        <f t="shared" si="22"/>
        <v>-9.2442035531466432E-2</v>
      </c>
    </row>
    <row r="51" spans="1:8" ht="13" x14ac:dyDescent="0.15">
      <c r="A51" s="1" t="s">
        <v>77</v>
      </c>
      <c r="B51" s="37">
        <v>0</v>
      </c>
      <c r="C51" s="37">
        <v>4.6367851622900001E-3</v>
      </c>
      <c r="D51" s="37">
        <v>0.96290571870200004</v>
      </c>
      <c r="E51" s="37">
        <v>3.0911901081899999E-2</v>
      </c>
      <c r="F51" s="37">
        <v>1.5455950541E-3</v>
      </c>
      <c r="G51" s="38">
        <f t="shared" ref="G51:H51" si="23">I12</f>
        <v>-7.527853056308341E-2</v>
      </c>
      <c r="H51" s="38">
        <f t="shared" si="23"/>
        <v>-9.2442035531466432E-2</v>
      </c>
    </row>
    <row r="52" spans="1:8" ht="13" x14ac:dyDescent="0.15">
      <c r="A52" s="1" t="s">
        <v>84</v>
      </c>
      <c r="B52" s="37">
        <v>0</v>
      </c>
      <c r="C52" s="37">
        <v>6.2111801242199999E-3</v>
      </c>
      <c r="D52" s="37">
        <v>0.96376811594199996</v>
      </c>
      <c r="E52" s="37">
        <v>2.6915113871600001E-2</v>
      </c>
      <c r="F52" s="37">
        <v>3.10559006211E-3</v>
      </c>
      <c r="G52" s="38">
        <f t="shared" ref="G52:H52" si="24">I13</f>
        <v>-6.7906702096249454E-3</v>
      </c>
      <c r="H52" s="38">
        <f t="shared" si="24"/>
        <v>5.9049306170661734E-4</v>
      </c>
    </row>
    <row r="53" spans="1:8" ht="14" x14ac:dyDescent="0.15">
      <c r="A53" s="1" t="s">
        <v>84</v>
      </c>
      <c r="B53" s="37">
        <v>0</v>
      </c>
      <c r="C53" s="37">
        <v>3.4843205574899999E-3</v>
      </c>
      <c r="D53" s="37">
        <v>0.96167247386800003</v>
      </c>
      <c r="E53" s="37">
        <v>2.9616724738700001E-2</v>
      </c>
      <c r="F53" s="37">
        <v>5.2264808362400004E-3</v>
      </c>
      <c r="G53" s="39">
        <f t="shared" ref="G53:H53" si="25">I13</f>
        <v>-6.7906702096249454E-3</v>
      </c>
      <c r="H53" s="39">
        <f t="shared" si="25"/>
        <v>5.9049306170661734E-4</v>
      </c>
    </row>
    <row r="54" spans="1:8" ht="13" x14ac:dyDescent="0.15">
      <c r="A54" s="1" t="s">
        <v>91</v>
      </c>
      <c r="B54" s="37">
        <v>1.77304964539E-3</v>
      </c>
      <c r="C54" s="37">
        <v>7.0921985815599999E-3</v>
      </c>
      <c r="D54" s="37">
        <v>0.95744680851099995</v>
      </c>
      <c r="E54" s="37">
        <v>3.3687943262400002E-2</v>
      </c>
      <c r="F54" s="37">
        <v>0</v>
      </c>
      <c r="G54" s="38">
        <f t="shared" ref="G54:H54" si="26">I14</f>
        <v>2.6589595375722593E-2</v>
      </c>
      <c r="H54" s="38">
        <f t="shared" si="26"/>
        <v>5.7803468208092484E-2</v>
      </c>
    </row>
    <row r="55" spans="1:8" ht="14" x14ac:dyDescent="0.15">
      <c r="A55" s="1" t="s">
        <v>91</v>
      </c>
      <c r="B55" s="37">
        <v>0</v>
      </c>
      <c r="C55" s="37">
        <v>4.8622366288499997E-3</v>
      </c>
      <c r="D55" s="37">
        <v>0.96272285251199996</v>
      </c>
      <c r="E55" s="37">
        <v>3.2414910859000001E-2</v>
      </c>
      <c r="F55" s="37">
        <v>0</v>
      </c>
      <c r="G55" s="39">
        <f t="shared" ref="G55:H55" si="27">I14</f>
        <v>2.6589595375722593E-2</v>
      </c>
      <c r="H55" s="39">
        <f t="shared" si="27"/>
        <v>5.7803468208092484E-2</v>
      </c>
    </row>
    <row r="56" spans="1:8" ht="14" x14ac:dyDescent="0.15">
      <c r="A56" s="1" t="s">
        <v>98</v>
      </c>
      <c r="B56" s="37">
        <v>0</v>
      </c>
      <c r="C56" s="37">
        <v>1.2718600953900001E-2</v>
      </c>
      <c r="D56" s="37">
        <v>0.94594594594600001</v>
      </c>
      <c r="E56" s="37">
        <v>3.9745627980899999E-2</v>
      </c>
      <c r="F56" s="37">
        <v>1.58982511924E-3</v>
      </c>
      <c r="G56" s="39">
        <f t="shared" ref="G56:H56" si="28">I15</f>
        <v>-2.6776519052523332E-2</v>
      </c>
      <c r="H56" s="39">
        <f t="shared" si="28"/>
        <v>-7.4665293511845063E-3</v>
      </c>
    </row>
    <row r="57" spans="1:8" ht="13" x14ac:dyDescent="0.15">
      <c r="A57" s="1" t="s">
        <v>98</v>
      </c>
      <c r="B57" s="37">
        <v>0</v>
      </c>
      <c r="C57" s="37">
        <v>4.4444444444400001E-3</v>
      </c>
      <c r="D57" s="37">
        <v>0.951111111111</v>
      </c>
      <c r="E57" s="37">
        <v>4.2962962963E-2</v>
      </c>
      <c r="F57" s="37">
        <v>1.48148148148E-3</v>
      </c>
      <c r="G57" s="37">
        <f t="shared" ref="G57:H57" si="29">I15</f>
        <v>-2.6776519052523332E-2</v>
      </c>
      <c r="H57" s="37">
        <f t="shared" si="29"/>
        <v>-7.4665293511845063E-3</v>
      </c>
    </row>
    <row r="58" spans="1:8" ht="13" x14ac:dyDescent="0.15">
      <c r="A58" s="1" t="s">
        <v>105</v>
      </c>
      <c r="B58" s="37">
        <v>0</v>
      </c>
      <c r="C58" s="37">
        <v>6.6225165562900003E-3</v>
      </c>
      <c r="D58" s="37">
        <v>0.96854304635800004</v>
      </c>
      <c r="E58" s="37">
        <v>2.3178807946999998E-2</v>
      </c>
      <c r="F58" s="37">
        <v>1.6556291390699999E-3</v>
      </c>
      <c r="G58" s="37">
        <f t="shared" ref="G58:H58" si="30">I16</f>
        <v>-5.2928722653493299E-2</v>
      </c>
      <c r="H58" s="37">
        <f t="shared" si="30"/>
        <v>-3.9755351681957138E-2</v>
      </c>
    </row>
    <row r="59" spans="1:8" ht="13" x14ac:dyDescent="0.15">
      <c r="A59" s="1" t="s">
        <v>105</v>
      </c>
      <c r="B59" s="37">
        <v>0</v>
      </c>
      <c r="C59" s="37">
        <v>2.7777777777800002E-2</v>
      </c>
      <c r="D59" s="37">
        <v>0.95238095238099996</v>
      </c>
      <c r="E59" s="37">
        <v>1.98412698413E-2</v>
      </c>
      <c r="F59" s="37">
        <v>0</v>
      </c>
      <c r="G59" s="37">
        <f t="shared" ref="G59:H59" si="31">I16</f>
        <v>-5.2928722653493299E-2</v>
      </c>
      <c r="H59" s="37">
        <f t="shared" si="31"/>
        <v>-3.9755351681957138E-2</v>
      </c>
    </row>
    <row r="60" spans="1:8" ht="13" x14ac:dyDescent="0.15">
      <c r="A60" s="1" t="s">
        <v>112</v>
      </c>
      <c r="B60" s="37">
        <v>0</v>
      </c>
      <c r="C60" s="37">
        <v>1.3157894736799999E-2</v>
      </c>
      <c r="D60" s="37">
        <v>0.95112781954900005</v>
      </c>
      <c r="E60" s="37">
        <v>3.3834586466200002E-2</v>
      </c>
      <c r="F60" s="37">
        <v>1.8796992481200001E-3</v>
      </c>
      <c r="G60" s="37">
        <f t="shared" ref="G60:H60" si="32">I17</f>
        <v>-2.334536702767747E-2</v>
      </c>
      <c r="H60" s="37">
        <f t="shared" si="32"/>
        <v>-4.2117930204572808E-2</v>
      </c>
    </row>
    <row r="61" spans="1:8" ht="13" x14ac:dyDescent="0.15">
      <c r="A61" s="1" t="s">
        <v>112</v>
      </c>
      <c r="B61" s="37">
        <v>0</v>
      </c>
      <c r="C61" s="37">
        <v>9.4637223974799994E-3</v>
      </c>
      <c r="D61" s="37">
        <v>0.96950578338600002</v>
      </c>
      <c r="E61" s="37">
        <v>1.8927444795000001E-2</v>
      </c>
      <c r="F61" s="37">
        <v>2.1030494216599999E-3</v>
      </c>
      <c r="G61" s="37">
        <f t="shared" ref="G61:H61" si="33">I17</f>
        <v>-2.334536702767747E-2</v>
      </c>
      <c r="H61" s="37">
        <f t="shared" si="33"/>
        <v>-4.2117930204572808E-2</v>
      </c>
    </row>
    <row r="62" spans="1:8" ht="13" x14ac:dyDescent="0.15">
      <c r="A62" s="1" t="s">
        <v>126</v>
      </c>
      <c r="B62" s="37">
        <v>0</v>
      </c>
      <c r="C62" s="37">
        <v>7.7628793225099999E-3</v>
      </c>
      <c r="D62" s="37">
        <v>0.96612561750199999</v>
      </c>
      <c r="E62" s="37">
        <v>2.3994354269600001E-2</v>
      </c>
      <c r="F62" s="37">
        <v>2.11714890614E-3</v>
      </c>
      <c r="G62" s="37">
        <f t="shared" ref="G62:H62" si="34">I19</f>
        <v>3.3356659668766032E-2</v>
      </c>
      <c r="H62" s="37">
        <f t="shared" si="34"/>
        <v>2.939118264520656E-2</v>
      </c>
    </row>
    <row r="63" spans="1:8" ht="13" x14ac:dyDescent="0.15">
      <c r="A63" s="1" t="s">
        <v>126</v>
      </c>
      <c r="B63" s="37">
        <v>0</v>
      </c>
      <c r="C63" s="37">
        <v>2.2889842632300001E-2</v>
      </c>
      <c r="D63" s="37">
        <v>0.94563662374799995</v>
      </c>
      <c r="E63" s="37">
        <v>3.0042918454900001E-2</v>
      </c>
      <c r="F63" s="37">
        <v>1.4306151645199999E-3</v>
      </c>
      <c r="G63" s="37">
        <f t="shared" ref="G63:H63" si="35">I19</f>
        <v>3.3356659668766032E-2</v>
      </c>
      <c r="H63" s="37">
        <f t="shared" si="35"/>
        <v>2.939118264520656E-2</v>
      </c>
    </row>
    <row r="64" spans="1:8" ht="13" x14ac:dyDescent="0.15">
      <c r="A64" s="1" t="s">
        <v>131</v>
      </c>
      <c r="B64" s="37">
        <v>0</v>
      </c>
      <c r="C64" s="37">
        <v>7.0063694267500001E-3</v>
      </c>
      <c r="D64" s="37">
        <v>0.96815286624200003</v>
      </c>
      <c r="E64" s="37">
        <v>2.22929936306E-2</v>
      </c>
      <c r="F64" s="37">
        <v>2.54777070064E-3</v>
      </c>
      <c r="G64" s="37">
        <f t="shared" ref="G64:H64" si="36">I20</f>
        <v>-6.6800267201068811E-2</v>
      </c>
      <c r="H64" s="37">
        <f t="shared" si="36"/>
        <v>-4.8318859942106315E-2</v>
      </c>
    </row>
    <row r="65" spans="1:8" ht="13" x14ac:dyDescent="0.15">
      <c r="A65" s="1" t="s">
        <v>131</v>
      </c>
      <c r="B65" s="37">
        <v>0</v>
      </c>
      <c r="C65" s="37">
        <v>1.2E-2</v>
      </c>
      <c r="D65" s="37">
        <v>0.95199999999999996</v>
      </c>
      <c r="E65" s="37">
        <v>3.4000000000000002E-2</v>
      </c>
      <c r="F65" s="37">
        <v>2E-3</v>
      </c>
      <c r="G65" s="37">
        <f t="shared" ref="G65:H65" si="37">I20</f>
        <v>-6.6800267201068811E-2</v>
      </c>
      <c r="H65" s="37">
        <f t="shared" si="37"/>
        <v>-4.8318859942106315E-2</v>
      </c>
    </row>
    <row r="66" spans="1:8" ht="13" x14ac:dyDescent="0.15">
      <c r="A66" s="1" t="s">
        <v>136</v>
      </c>
      <c r="B66" s="37">
        <v>0</v>
      </c>
      <c r="C66" s="37">
        <v>3.0487804878000001E-3</v>
      </c>
      <c r="D66" s="37">
        <v>0.98475609756100002</v>
      </c>
      <c r="E66" s="37">
        <v>3.0487804878000001E-3</v>
      </c>
      <c r="F66" s="37">
        <v>9.1463414634100001E-3</v>
      </c>
      <c r="G66" s="37">
        <f t="shared" ref="G66:H66" si="38">I21</f>
        <v>0</v>
      </c>
      <c r="H66" s="37">
        <f t="shared" si="38"/>
        <v>-3.9979095897569927E-2</v>
      </c>
    </row>
    <row r="67" spans="1:8" ht="13" x14ac:dyDescent="0.15">
      <c r="A67" s="1" t="s">
        <v>136</v>
      </c>
      <c r="B67" s="37">
        <v>0</v>
      </c>
      <c r="C67" s="37">
        <v>2.0408163265300001E-2</v>
      </c>
      <c r="D67" s="37">
        <v>0.94191522763000002</v>
      </c>
      <c r="E67" s="37">
        <v>3.6106750392499998E-2</v>
      </c>
      <c r="F67" s="37">
        <v>1.5698587127199999E-3</v>
      </c>
      <c r="G67" s="37">
        <f t="shared" ref="G67:H67" si="39">I21</f>
        <v>0</v>
      </c>
      <c r="H67" s="37">
        <f t="shared" si="39"/>
        <v>-3.9979095897569927E-2</v>
      </c>
    </row>
    <row r="68" spans="1:8" ht="13" x14ac:dyDescent="0.15">
      <c r="A68" s="1" t="s">
        <v>143</v>
      </c>
      <c r="B68" s="37">
        <v>0</v>
      </c>
      <c r="C68" s="37">
        <v>9.9667774086399999E-3</v>
      </c>
      <c r="D68" s="37">
        <v>0.95348837209299997</v>
      </c>
      <c r="E68" s="37">
        <v>3.6544850498300002E-2</v>
      </c>
      <c r="F68" s="37">
        <v>0</v>
      </c>
      <c r="G68" s="37">
        <f t="shared" ref="G68:H68" si="40">I22</f>
        <v>-2.1074273965561378E-2</v>
      </c>
      <c r="H68" s="37">
        <f t="shared" si="40"/>
        <v>-5.088666152659977E-2</v>
      </c>
    </row>
    <row r="69" spans="1:8" ht="13" x14ac:dyDescent="0.15">
      <c r="A69" s="1" t="s">
        <v>143</v>
      </c>
      <c r="B69" s="37">
        <v>0</v>
      </c>
      <c r="C69" s="37">
        <v>5.78592092575E-3</v>
      </c>
      <c r="D69" s="37">
        <v>0.96528447444599996</v>
      </c>
      <c r="E69" s="37">
        <v>2.7965284474399998E-2</v>
      </c>
      <c r="F69" s="37">
        <v>9.6432015429099996E-4</v>
      </c>
      <c r="G69" s="37">
        <f t="shared" ref="G69:H69" si="41">I22</f>
        <v>-2.1074273965561378E-2</v>
      </c>
      <c r="H69" s="37">
        <f t="shared" si="41"/>
        <v>-5.088666152659977E-2</v>
      </c>
    </row>
    <row r="70" spans="1:8" ht="13" x14ac:dyDescent="0.15">
      <c r="A70" s="1" t="s">
        <v>146</v>
      </c>
      <c r="B70" s="37">
        <v>0</v>
      </c>
      <c r="C70" s="37">
        <v>5.4054054054100001E-3</v>
      </c>
      <c r="D70" s="37">
        <v>0.95945945945900002</v>
      </c>
      <c r="E70" s="37">
        <v>3.5135135135099999E-2</v>
      </c>
      <c r="F70" s="37">
        <v>0</v>
      </c>
      <c r="G70" s="37">
        <f t="shared" ref="G70:H70" si="42">I23</f>
        <v>2.0908621579762393E-2</v>
      </c>
      <c r="H70" s="37">
        <f t="shared" si="42"/>
        <v>3.8203407330924026E-2</v>
      </c>
    </row>
    <row r="71" spans="1:8" ht="13" x14ac:dyDescent="0.15">
      <c r="A71" s="1" t="s">
        <v>146</v>
      </c>
      <c r="B71" s="37">
        <v>0</v>
      </c>
      <c r="C71" s="37">
        <v>1.20614035088E-2</v>
      </c>
      <c r="D71" s="37">
        <v>0.94956140350899998</v>
      </c>
      <c r="E71" s="37">
        <v>3.2894736842100002E-2</v>
      </c>
      <c r="F71" s="37">
        <v>5.48245614035E-3</v>
      </c>
      <c r="G71" s="37">
        <f t="shared" ref="G71:H71" si="43">I23</f>
        <v>2.0908621579762393E-2</v>
      </c>
      <c r="H71" s="37">
        <f t="shared" si="43"/>
        <v>3.8203407330924026E-2</v>
      </c>
    </row>
    <row r="72" spans="1:8" ht="13" x14ac:dyDescent="0.15">
      <c r="A72" s="1" t="s">
        <v>157</v>
      </c>
      <c r="B72" s="37">
        <v>0</v>
      </c>
      <c r="C72" s="37">
        <v>9.5628415300499994E-3</v>
      </c>
      <c r="D72" s="37">
        <v>0.95765027322399998</v>
      </c>
      <c r="E72" s="37">
        <v>3.0737704918E-2</v>
      </c>
      <c r="F72" s="37">
        <v>2.0491803278700001E-3</v>
      </c>
      <c r="G72" s="37">
        <f t="shared" ref="G72:H72" si="44">I24</f>
        <v>2.1997929606625295E-2</v>
      </c>
      <c r="H72" s="37">
        <f t="shared" si="44"/>
        <v>2.6915113871635588E-2</v>
      </c>
    </row>
    <row r="73" spans="1:8" ht="13" x14ac:dyDescent="0.15">
      <c r="A73" s="1" t="s">
        <v>157</v>
      </c>
      <c r="B73" s="37">
        <v>0</v>
      </c>
      <c r="C73" s="37">
        <v>4.6349942062600003E-3</v>
      </c>
      <c r="D73" s="37">
        <v>0.95828505214399995</v>
      </c>
      <c r="E73" s="37">
        <v>3.5921205098499998E-2</v>
      </c>
      <c r="F73" s="37">
        <v>1.15874855156E-3</v>
      </c>
      <c r="G73" s="37">
        <f t="shared" ref="G73:H73" si="45">I24</f>
        <v>2.1997929606625295E-2</v>
      </c>
      <c r="H73" s="37">
        <f t="shared" si="45"/>
        <v>2.6915113871635588E-2</v>
      </c>
    </row>
    <row r="74" spans="1:8" ht="13" x14ac:dyDescent="0.15">
      <c r="A74" s="1" t="s">
        <v>168</v>
      </c>
      <c r="B74" s="37">
        <v>0</v>
      </c>
      <c r="C74" s="37">
        <v>3.6014405762299999E-3</v>
      </c>
      <c r="D74" s="37">
        <v>0.96518607443000004</v>
      </c>
      <c r="E74" s="37">
        <v>2.88115246098E-2</v>
      </c>
      <c r="F74" s="37">
        <v>2.4009603841500002E-3</v>
      </c>
      <c r="G74" s="37">
        <f t="shared" ref="G74:H74" si="46">I25</f>
        <v>-3.0592266275085659E-2</v>
      </c>
      <c r="H74" s="37">
        <f t="shared" si="46"/>
        <v>-4.747919725893289E-2</v>
      </c>
    </row>
    <row r="75" spans="1:8" ht="13" x14ac:dyDescent="0.15">
      <c r="A75" s="1" t="s">
        <v>168</v>
      </c>
      <c r="B75" s="37">
        <v>0</v>
      </c>
      <c r="C75" s="37">
        <v>8.9887640449399994E-3</v>
      </c>
      <c r="D75" s="37">
        <v>0.96404494382000006</v>
      </c>
      <c r="E75" s="37">
        <v>2.4719101123599999E-2</v>
      </c>
      <c r="F75" s="37">
        <v>2.2471910112400002E-3</v>
      </c>
      <c r="G75" s="37">
        <f t="shared" ref="G75:H75" si="47">I25</f>
        <v>-3.0592266275085659E-2</v>
      </c>
      <c r="H75" s="37">
        <f t="shared" si="47"/>
        <v>-4.747919725893289E-2</v>
      </c>
    </row>
    <row r="76" spans="1:8" ht="13" x14ac:dyDescent="0.15">
      <c r="A76" s="1"/>
      <c r="B76" s="20"/>
      <c r="C76" s="20"/>
      <c r="D76" s="20"/>
      <c r="E76" s="20"/>
      <c r="F76" s="14"/>
      <c r="G76" s="32">
        <f t="shared" ref="G76:H76" si="48">I26</f>
        <v>0</v>
      </c>
      <c r="H76" s="20">
        <f t="shared" si="48"/>
        <v>0</v>
      </c>
    </row>
    <row r="77" spans="1:8" ht="13" x14ac:dyDescent="0.15">
      <c r="A77" s="1"/>
      <c r="B77" s="20"/>
      <c r="C77" s="20"/>
      <c r="D77" s="20"/>
      <c r="E77" s="20"/>
      <c r="F77" s="14"/>
      <c r="G77" s="32">
        <f t="shared" ref="G77:H77" si="49">I26</f>
        <v>0</v>
      </c>
      <c r="H77" s="20">
        <f t="shared" si="49"/>
        <v>0</v>
      </c>
    </row>
    <row r="78" spans="1:8" ht="13" x14ac:dyDescent="0.15">
      <c r="F78" s="14"/>
    </row>
    <row r="79" spans="1:8" ht="13" x14ac:dyDescent="0.15">
      <c r="F79" s="14"/>
    </row>
    <row r="80" spans="1:8" ht="13" x14ac:dyDescent="0.15">
      <c r="F80" s="14"/>
    </row>
    <row r="81" spans="6:6" ht="13" x14ac:dyDescent="0.15">
      <c r="F81" s="14"/>
    </row>
    <row r="82" spans="6:6" ht="13" x14ac:dyDescent="0.15">
      <c r="F82" s="14"/>
    </row>
    <row r="83" spans="6:6" ht="13" x14ac:dyDescent="0.15">
      <c r="F83" s="14"/>
    </row>
    <row r="84" spans="6:6" ht="13" x14ac:dyDescent="0.15">
      <c r="F84" s="14"/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Apple</vt:lpstr>
      <vt:lpstr>Tesla Motors</vt:lpstr>
      <vt:lpstr>Google</vt:lpstr>
      <vt:lpstr>Microsoft</vt:lpstr>
      <vt:lpstr>Amazon</vt:lpstr>
      <vt:lpstr>Facebook</vt:lpstr>
      <vt:lpstr>Yahoo</vt:lpstr>
      <vt:lpstr>Twitter</vt:lpstr>
      <vt:lpstr>Oracle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2016-11-30T04:35:53Z</dcterms:modified>
</cp:coreProperties>
</file>