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AppMobile-MoreiraThomas\doc\"/>
    </mc:Choice>
  </mc:AlternateContent>
  <xr:revisionPtr revIDLastSave="16" documentId="13_ncr:1_{1D480330-85BC-4865-8E09-4E1FBC2EB5DE}" xr6:coauthVersionLast="47" xr6:coauthVersionMax="47" xr10:uidLastSave="{DF473A0A-88EB-4B56-809B-171E3DCEC247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5325" yWindow="1140" windowWidth="234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<sst xmlns="http://schemas.openxmlformats.org/spreadsheetml/2006/main" count="79" uniqueCount="51">
  <si>
    <t>Journal de travail</t>
  </si>
  <si>
    <t>Auteur:</t>
  </si>
  <si>
    <t>Moreira Thomas</t>
  </si>
  <si>
    <t>Projet:</t>
  </si>
  <si>
    <t>P_App - 335 - Passion Lecture</t>
  </si>
  <si>
    <t>Temps total:</t>
  </si>
  <si>
    <t>Date:</t>
  </si>
  <si>
    <t>18.03.2024  au 27.05.2024</t>
  </si>
  <si>
    <t>Temps</t>
  </si>
  <si>
    <t>Semaine</t>
  </si>
  <si>
    <t>Jour</t>
  </si>
  <si>
    <t>heure</t>
  </si>
  <si>
    <t>min.</t>
  </si>
  <si>
    <t>Activité</t>
  </si>
  <si>
    <t>Description</t>
  </si>
  <si>
    <t>Remarque / problème</t>
  </si>
  <si>
    <t>Meeting</t>
  </si>
  <si>
    <t>Présentation du projet, CDC.</t>
  </si>
  <si>
    <t>Design</t>
  </si>
  <si>
    <t>Fait la maquette sur Figma du l'app selon les demandes du CDC.</t>
  </si>
  <si>
    <t>Analyse</t>
  </si>
  <si>
    <t>Finitions de la maquette</t>
  </si>
  <si>
    <t>Développement</t>
  </si>
  <si>
    <t>Commencer le Xaml de la page d'acceuil</t>
  </si>
  <si>
    <t>Test</t>
  </si>
  <si>
    <t>Autre</t>
  </si>
  <si>
    <t>Disucussion de la classe avec le prof sur le projet</t>
  </si>
  <si>
    <t>Documentation</t>
  </si>
  <si>
    <t>Finit le header</t>
  </si>
  <si>
    <t>Body fini</t>
  </si>
  <si>
    <t>Présentation</t>
  </si>
  <si>
    <t>Discussion pléniaire</t>
  </si>
  <si>
    <t>Chemin entre les pages faites</t>
  </si>
  <si>
    <t>Page About fait</t>
  </si>
  <si>
    <t>Page de lecture fait</t>
  </si>
  <si>
    <t>Commencer la connection a la db</t>
  </si>
  <si>
    <t>Release et preparer pour travailler chez soit</t>
  </si>
  <si>
    <t>Connections a la DB faite</t>
  </si>
  <si>
    <t>Inserer les données de la DB</t>
  </si>
  <si>
    <t>Crée et mis un logo pour l'app ainsi que divers petit ajustements</t>
  </si>
  <si>
    <t>Problemes pour inserer les données de la DB dans l'app bien que la DB soit connecter</t>
  </si>
  <si>
    <t>Les données peuvent être utiliser mais il y a un probleme au ViewModel que j'ai pas eu le temps de modifier</t>
  </si>
  <si>
    <t>Fix tout les problemes de touts les fichiers mais ça veut juste pas fonctionner les erreurs on aucune logiques</t>
  </si>
  <si>
    <t>Affichage réussit, j'ai du refaire tout le backend</t>
  </si>
  <si>
    <t>Rajout de BLOB, lecture possible</t>
  </si>
  <si>
    <t>Vidéo de test, README explicatif, et le reste pour la livraison fait</t>
  </si>
  <si>
    <t>Heures</t>
  </si>
  <si>
    <t>Minutes</t>
  </si>
  <si>
    <t>Type d'activité</t>
  </si>
  <si>
    <t>Total heures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</si>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</sst>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0.74305555555555558</c:v>
                </c:pt>
                <c:pt idx="2">
                  <c:v>0</c:v>
                </c:pt>
                <c:pt idx="3">
                  <c:v>2.4305555555555556E-2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9.7222222222222224E-2</c:v>
                </c:pt>
                <c:pt idx="7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6" activePane="bottomLeft" state="frozen"/>
      <selection pane="bottomLeft" activeCell="F31" sqref="F31"/>
    </sheetView>
  </sheetViews>
  <sheetFormatPr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7" t="s">
        <v>2</v>
      </c>
      <c r="D2" s="57"/>
      <c r="E2" s="57"/>
      <c r="F2" s="5" t="s">
        <v>3</v>
      </c>
      <c r="G2" s="6" t="s">
        <v>4</v>
      </c>
    </row>
    <row r="3" spans="1:15" ht="23.25">
      <c r="B3" s="5" t="s">
        <v>5</v>
      </c>
      <c r="C3" s="22" t="str">
        <f>INT(E4/1440)&amp;" jours "&amp;INT(MOD(E4/1440,1)*24)&amp;" heurs "&amp;INT(MOD(MOD(E4/1440,1)*24,1)*60)&amp;" minutes"</f>
        <v>0 jours 23 heurs 5 minutes</v>
      </c>
      <c r="D3" s="22"/>
      <c r="E3" s="3"/>
      <c r="F3" s="4" t="s">
        <v>6</v>
      </c>
      <c r="G3" s="7" t="s">
        <v>7</v>
      </c>
    </row>
    <row r="4" spans="1:15" ht="23.25" hidden="1">
      <c r="B4" s="5"/>
      <c r="C4" s="22">
        <f>SUBTOTAL(9,$C$7:$C$531)*60</f>
        <v>840</v>
      </c>
      <c r="D4" s="22">
        <f>SUBTOTAL(9,$D$7:$D$531)</f>
        <v>545</v>
      </c>
      <c r="E4" s="40">
        <f>SUM(C4:D4)</f>
        <v>1385</v>
      </c>
      <c r="F4" s="4"/>
      <c r="G4" s="7"/>
    </row>
    <row r="5" spans="1:15">
      <c r="C5" s="58" t="s">
        <v>8</v>
      </c>
      <c r="D5" s="58"/>
    </row>
    <row r="6" spans="1:15" s="20" customFormat="1" ht="20.100000000000001" customHeight="1">
      <c r="A6" s="18" t="s">
        <v>9</v>
      </c>
      <c r="B6" s="32" t="s">
        <v>10</v>
      </c>
      <c r="C6" s="21" t="s">
        <v>11</v>
      </c>
      <c r="D6" s="21" t="s">
        <v>12</v>
      </c>
      <c r="E6" s="19" t="s">
        <v>13</v>
      </c>
      <c r="F6" s="19" t="s">
        <v>14</v>
      </c>
      <c r="G6" s="19" t="s">
        <v>15</v>
      </c>
    </row>
    <row r="7" spans="1:15">
      <c r="A7" s="14">
        <f>IF(ISBLANK(B7),"",_xlfn.ISOWEEKNUM('Journal de travail'!$B7))</f>
        <v>12</v>
      </c>
      <c r="B7" s="42">
        <v>45737</v>
      </c>
      <c r="C7" s="43">
        <v>1</v>
      </c>
      <c r="D7" s="44">
        <v>0</v>
      </c>
      <c r="E7" s="45" t="s">
        <v>16</v>
      </c>
      <c r="F7" s="36" t="s">
        <v>17</v>
      </c>
      <c r="G7" s="54"/>
    </row>
    <row r="8" spans="1:15">
      <c r="A8" s="8">
        <f>IF(ISBLANK(B8),"",_xlfn.ISOWEEKNUM('Journal de travail'!$B8))</f>
        <v>12</v>
      </c>
      <c r="B8" s="46">
        <v>45737</v>
      </c>
      <c r="C8" s="47">
        <v>1</v>
      </c>
      <c r="D8" s="48">
        <v>30</v>
      </c>
      <c r="E8" s="49" t="s">
        <v>18</v>
      </c>
      <c r="F8" s="36" t="s">
        <v>19</v>
      </c>
      <c r="G8" s="55"/>
      <c r="M8" t="s">
        <v>20</v>
      </c>
      <c r="N8">
        <v>1</v>
      </c>
      <c r="O8">
        <v>0</v>
      </c>
    </row>
    <row r="9" spans="1:15">
      <c r="A9" s="16">
        <f>IF(ISBLANK(B9),"",_xlfn.ISOWEEKNUM('Journal de travail'!$B9))</f>
        <v>13</v>
      </c>
      <c r="B9" s="50">
        <v>45744</v>
      </c>
      <c r="C9" s="51"/>
      <c r="D9" s="52">
        <v>50</v>
      </c>
      <c r="E9" s="53" t="s">
        <v>18</v>
      </c>
      <c r="F9" s="36" t="s">
        <v>21</v>
      </c>
      <c r="G9" s="56"/>
      <c r="M9" t="s">
        <v>22</v>
      </c>
      <c r="N9">
        <v>2</v>
      </c>
      <c r="O9">
        <v>5</v>
      </c>
    </row>
    <row r="10" spans="1:15">
      <c r="A10" s="8">
        <f>IF(ISBLANK(B10),"",_xlfn.ISOWEEKNUM('Journal de travail'!$B10))</f>
        <v>13</v>
      </c>
      <c r="B10" s="46">
        <v>45744</v>
      </c>
      <c r="C10" s="47">
        <v>1</v>
      </c>
      <c r="D10" s="48">
        <v>40</v>
      </c>
      <c r="E10" s="49" t="s">
        <v>22</v>
      </c>
      <c r="F10" s="36" t="s">
        <v>23</v>
      </c>
      <c r="G10" s="55"/>
      <c r="M10" t="s">
        <v>24</v>
      </c>
      <c r="N10">
        <v>3</v>
      </c>
      <c r="O10">
        <v>10</v>
      </c>
    </row>
    <row r="11" spans="1:15">
      <c r="A11" s="16">
        <f>IF(ISBLANK(B11),"",_xlfn.ISOWEEKNUM('Journal de travail'!$B11))</f>
        <v>14</v>
      </c>
      <c r="B11" s="50">
        <v>45751</v>
      </c>
      <c r="C11" s="51"/>
      <c r="D11" s="52">
        <v>15</v>
      </c>
      <c r="E11" s="53" t="s">
        <v>25</v>
      </c>
      <c r="F11" s="36" t="s">
        <v>26</v>
      </c>
      <c r="G11" s="56"/>
      <c r="M11" t="s">
        <v>27</v>
      </c>
      <c r="N11">
        <v>4</v>
      </c>
      <c r="O11">
        <v>15</v>
      </c>
    </row>
    <row r="12" spans="1:15">
      <c r="A12" s="8">
        <f>IF(ISBLANK(B12),"",_xlfn.ISOWEEKNUM('Journal de travail'!$B12))</f>
        <v>14</v>
      </c>
      <c r="B12" s="46">
        <v>45751</v>
      </c>
      <c r="C12" s="47"/>
      <c r="D12" s="48">
        <v>45</v>
      </c>
      <c r="E12" s="49" t="s">
        <v>22</v>
      </c>
      <c r="F12" s="36" t="s">
        <v>28</v>
      </c>
      <c r="G12" s="55"/>
      <c r="M12" t="s">
        <v>16</v>
      </c>
      <c r="N12">
        <v>5</v>
      </c>
      <c r="O12">
        <v>20</v>
      </c>
    </row>
    <row r="13" spans="1:15">
      <c r="A13" s="16">
        <f>IF(ISBLANK(B13),"",_xlfn.ISOWEEKNUM('Journal de travail'!$B13))</f>
        <v>14</v>
      </c>
      <c r="B13" s="50">
        <v>45751</v>
      </c>
      <c r="C13" s="51">
        <v>1</v>
      </c>
      <c r="D13" s="52">
        <v>15</v>
      </c>
      <c r="E13" s="53" t="s">
        <v>22</v>
      </c>
      <c r="F13" s="36" t="s">
        <v>29</v>
      </c>
      <c r="G13" s="56"/>
      <c r="M13" t="s">
        <v>30</v>
      </c>
      <c r="N13">
        <v>6</v>
      </c>
      <c r="O13">
        <v>25</v>
      </c>
    </row>
    <row r="14" spans="1:15">
      <c r="A14" s="8">
        <f>IF(ISBLANK(B14),"",_xlfn.ISOWEEKNUM('Journal de travail'!$B14))</f>
        <v>15</v>
      </c>
      <c r="B14" s="46">
        <v>45758</v>
      </c>
      <c r="C14" s="47"/>
      <c r="D14" s="48">
        <v>10</v>
      </c>
      <c r="E14" s="49" t="s">
        <v>25</v>
      </c>
      <c r="F14" s="36" t="s">
        <v>31</v>
      </c>
      <c r="G14" s="55"/>
      <c r="M14" t="s">
        <v>18</v>
      </c>
      <c r="N14">
        <v>7</v>
      </c>
      <c r="O14">
        <v>30</v>
      </c>
    </row>
    <row r="15" spans="1:15">
      <c r="A15" s="16">
        <f>IF(ISBLANK(B15),"",_xlfn.ISOWEEKNUM('Journal de travail'!$B15))</f>
        <v>15</v>
      </c>
      <c r="B15" s="50">
        <v>45758</v>
      </c>
      <c r="C15" s="51"/>
      <c r="D15" s="52">
        <v>40</v>
      </c>
      <c r="E15" s="53" t="s">
        <v>22</v>
      </c>
      <c r="F15" s="36" t="s">
        <v>32</v>
      </c>
      <c r="G15" s="56"/>
      <c r="M15" t="s">
        <v>25</v>
      </c>
      <c r="N15">
        <v>8</v>
      </c>
      <c r="O15">
        <v>35</v>
      </c>
    </row>
    <row r="16" spans="1:15">
      <c r="A16" s="8">
        <f>IF(ISBLANK(B16),"",_xlfn.ISOWEEKNUM('Journal de travail'!$B16))</f>
        <v>15</v>
      </c>
      <c r="B16" s="46">
        <v>45758</v>
      </c>
      <c r="C16" s="47"/>
      <c r="D16" s="48">
        <v>30</v>
      </c>
      <c r="E16" s="49" t="s">
        <v>22</v>
      </c>
      <c r="F16" s="36" t="s">
        <v>33</v>
      </c>
      <c r="G16" s="55"/>
      <c r="O16">
        <v>40</v>
      </c>
    </row>
    <row r="17" spans="1:15">
      <c r="A17" s="16">
        <f>IF(ISBLANK(B17),"",_xlfn.ISOWEEKNUM('Journal de travail'!$B17))</f>
        <v>15</v>
      </c>
      <c r="B17" s="50">
        <v>45758</v>
      </c>
      <c r="C17" s="51"/>
      <c r="D17" s="52">
        <v>30</v>
      </c>
      <c r="E17" s="53" t="s">
        <v>22</v>
      </c>
      <c r="F17" s="36" t="s">
        <v>34</v>
      </c>
      <c r="G17" s="56"/>
      <c r="O17">
        <v>45</v>
      </c>
    </row>
    <row r="18" spans="1:15">
      <c r="A18" s="8">
        <f>IF(ISBLANK(B18),"",_xlfn.ISOWEEKNUM('Journal de travail'!$B18))</f>
        <v>15</v>
      </c>
      <c r="B18" s="46">
        <v>45758</v>
      </c>
      <c r="C18" s="47"/>
      <c r="D18" s="48">
        <v>10</v>
      </c>
      <c r="E18" s="49" t="s">
        <v>22</v>
      </c>
      <c r="F18" s="36" t="s">
        <v>35</v>
      </c>
      <c r="G18" s="55"/>
      <c r="O18">
        <v>50</v>
      </c>
    </row>
    <row r="19" spans="1:15">
      <c r="A19" s="16">
        <f>IF(ISBLANK(B19),"",_xlfn.ISOWEEKNUM('Journal de travail'!$B19))</f>
        <v>15</v>
      </c>
      <c r="B19" s="50">
        <v>45758</v>
      </c>
      <c r="C19" s="51"/>
      <c r="D19" s="52">
        <v>5</v>
      </c>
      <c r="E19" s="53" t="s">
        <v>27</v>
      </c>
      <c r="F19" s="36" t="s">
        <v>36</v>
      </c>
      <c r="G19" s="56"/>
      <c r="O19">
        <v>55</v>
      </c>
    </row>
    <row r="20" spans="1:15">
      <c r="A20" s="8">
        <f>IF(ISBLANK(B20),"",_xlfn.ISOWEEKNUM('Journal de travail'!$B20))</f>
        <v>18</v>
      </c>
      <c r="B20" s="46">
        <v>45779</v>
      </c>
      <c r="C20" s="47"/>
      <c r="D20" s="48">
        <v>15</v>
      </c>
      <c r="E20" s="49" t="s">
        <v>25</v>
      </c>
      <c r="F20" s="36" t="s">
        <v>31</v>
      </c>
      <c r="G20" s="55"/>
    </row>
    <row r="21" spans="1:15">
      <c r="A21" s="16">
        <f>IF(ISBLANK(B21),"",_xlfn.ISOWEEKNUM('Journal de travail'!$B21))</f>
        <v>18</v>
      </c>
      <c r="B21" s="50">
        <v>45779</v>
      </c>
      <c r="C21" s="51"/>
      <c r="D21" s="52">
        <v>40</v>
      </c>
      <c r="E21" s="53" t="s">
        <v>22</v>
      </c>
      <c r="F21" s="36" t="s">
        <v>37</v>
      </c>
      <c r="G21" s="56"/>
    </row>
    <row r="22" spans="1:1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0</v>
      </c>
      <c r="E22" s="49" t="s">
        <v>22</v>
      </c>
      <c r="F22" s="36" t="s">
        <v>38</v>
      </c>
      <c r="G22" s="55"/>
    </row>
    <row r="23" spans="1:15">
      <c r="A23" s="16">
        <f>IF(ISBLANK(B23),"",_xlfn.ISOWEEKNUM('Journal de travail'!$B23))</f>
        <v>18</v>
      </c>
      <c r="B23" s="50">
        <v>45779</v>
      </c>
      <c r="C23" s="51"/>
      <c r="D23" s="52">
        <v>30</v>
      </c>
      <c r="E23" s="53" t="s">
        <v>22</v>
      </c>
      <c r="F23" s="36" t="s">
        <v>39</v>
      </c>
      <c r="G23" s="56"/>
    </row>
    <row r="24" spans="1:15">
      <c r="A24" s="8">
        <f>IF(ISBLANK(B24),"",_xlfn.ISOWEEKNUM('Journal de travail'!$B24))</f>
        <v>19</v>
      </c>
      <c r="B24" s="46">
        <v>45786</v>
      </c>
      <c r="C24" s="47"/>
      <c r="D24" s="48">
        <v>20</v>
      </c>
      <c r="E24" s="49" t="s">
        <v>25</v>
      </c>
      <c r="F24" s="36" t="s">
        <v>31</v>
      </c>
      <c r="G24" s="55"/>
    </row>
    <row r="25" spans="1:15">
      <c r="A25" s="16">
        <f>IF(ISBLANK(B25),"",_xlfn.ISOWEEKNUM('Journal de travail'!$B25))</f>
        <v>19</v>
      </c>
      <c r="B25" s="50">
        <v>45786</v>
      </c>
      <c r="C25" s="51">
        <v>2</v>
      </c>
      <c r="D25" s="52">
        <v>0</v>
      </c>
      <c r="E25" s="53" t="s">
        <v>22</v>
      </c>
      <c r="F25" s="36" t="s">
        <v>40</v>
      </c>
      <c r="G25" s="56"/>
    </row>
    <row r="26" spans="1:15">
      <c r="A26" s="8">
        <f>IF(ISBLANK(B26),"",_xlfn.ISOWEEKNUM('Journal de travail'!$B26))</f>
        <v>20</v>
      </c>
      <c r="B26" s="46">
        <v>45793</v>
      </c>
      <c r="C26" s="47"/>
      <c r="D26" s="48">
        <v>20</v>
      </c>
      <c r="E26" s="49" t="s">
        <v>25</v>
      </c>
      <c r="F26" s="36" t="s">
        <v>31</v>
      </c>
      <c r="G26" s="55"/>
    </row>
    <row r="27" spans="1:15" ht="31.5">
      <c r="A27" s="16">
        <f>IF(ISBLANK(B27),"",_xlfn.ISOWEEKNUM('Journal de travail'!$B27))</f>
        <v>20</v>
      </c>
      <c r="B27" s="50">
        <v>45793</v>
      </c>
      <c r="C27" s="51">
        <v>2</v>
      </c>
      <c r="D27" s="52">
        <v>0</v>
      </c>
      <c r="E27" s="53" t="s">
        <v>22</v>
      </c>
      <c r="F27" s="36" t="s">
        <v>41</v>
      </c>
      <c r="G27" s="56"/>
    </row>
    <row r="28" spans="1:15">
      <c r="A28" s="8">
        <f>IF(ISBLANK(B28),"",_xlfn.ISOWEEKNUM('Journal de travail'!$B28))</f>
        <v>21</v>
      </c>
      <c r="B28" s="46">
        <v>45800</v>
      </c>
      <c r="C28" s="47">
        <v>2</v>
      </c>
      <c r="D28" s="48">
        <v>25</v>
      </c>
      <c r="E28" s="49" t="s">
        <v>22</v>
      </c>
      <c r="F28" s="35" t="s">
        <v>42</v>
      </c>
      <c r="G28" s="55"/>
    </row>
    <row r="29" spans="1:15">
      <c r="A29" s="16">
        <f>IF(ISBLANK(B29),"",_xlfn.ISOWEEKNUM('Journal de travail'!$B29))</f>
        <v>22</v>
      </c>
      <c r="B29" s="50">
        <v>45804</v>
      </c>
      <c r="C29" s="51">
        <v>1</v>
      </c>
      <c r="D29" s="52">
        <v>30</v>
      </c>
      <c r="E29" s="53" t="s">
        <v>22</v>
      </c>
      <c r="F29" s="35" t="s">
        <v>43</v>
      </c>
      <c r="G29" s="56"/>
    </row>
    <row r="30" spans="1:15" ht="16.5">
      <c r="A30" s="8">
        <f>IF(ISBLANK(B30),"",_xlfn.ISOWEEKNUM('Journal de travail'!$B30))</f>
        <v>22</v>
      </c>
      <c r="B30" s="46">
        <v>45805</v>
      </c>
      <c r="C30" s="47">
        <v>2</v>
      </c>
      <c r="D30" s="48">
        <v>15</v>
      </c>
      <c r="E30" s="49" t="s">
        <v>22</v>
      </c>
      <c r="F30" s="36" t="s">
        <v>44</v>
      </c>
      <c r="G30" s="55"/>
    </row>
    <row r="31" spans="1:15">
      <c r="A31" s="16">
        <f>IF(ISBLANK(B31),"",_xlfn.ISOWEEKNUM('Journal de travail'!$B31))</f>
        <v>22</v>
      </c>
      <c r="B31" s="50">
        <v>45805</v>
      </c>
      <c r="C31" s="51"/>
      <c r="D31" s="52">
        <v>30</v>
      </c>
      <c r="E31" s="53" t="s">
        <v>27</v>
      </c>
      <c r="F31" s="35" t="s">
        <v>45</v>
      </c>
      <c r="G31" s="56"/>
    </row>
    <row r="32" spans="1:1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defaultColWidth="11" defaultRowHeight="18.75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>
      <c r="A3" t="s">
        <v>46</v>
      </c>
      <c r="B3" t="s">
        <v>47</v>
      </c>
      <c r="C3" s="23" t="s">
        <v>48</v>
      </c>
      <c r="D3" s="24" t="s">
        <v>49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>
      <c r="A5">
        <f>SUMIF('Journal de travail'!$E$7:$E$532,Analyse!C5,'Journal de travail'!$C$7:$C$532)*60</f>
        <v>720</v>
      </c>
      <c r="B5">
        <f>SUMIF('Journal de travail'!$E$7:$E$532,Analyse!C5,'Journal de travail'!$D$7:$D$532)</f>
        <v>350</v>
      </c>
      <c r="C5" s="41" t="str">
        <f>'Journal de travail'!M9</f>
        <v>Développement</v>
      </c>
      <c r="D5" s="33">
        <f t="shared" ref="D5:D11" si="0">(A5+B5)/1440</f>
        <v>0.74305555555555558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2.4305555555555556E-2</v>
      </c>
    </row>
    <row r="8" spans="1:4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4.1666666666666664E-2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80</v>
      </c>
      <c r="C10" s="37" t="str">
        <f>'Journal de travail'!M14</f>
        <v>Design</v>
      </c>
      <c r="D10" s="33">
        <f t="shared" si="0"/>
        <v>9.7222222222222224E-2</v>
      </c>
    </row>
    <row r="11" spans="1:4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80</v>
      </c>
      <c r="C11" s="39" t="str">
        <f>'Journal de travail'!M15</f>
        <v>Autre</v>
      </c>
      <c r="D11" s="33">
        <f t="shared" si="0"/>
        <v>5.5555555555555552E-2</v>
      </c>
    </row>
    <row r="12" spans="1:4">
      <c r="C12" s="23" t="s">
        <v>50</v>
      </c>
      <c r="D12" s="34">
        <f>SUM(D4:D11)</f>
        <v>0.96180555555555558</v>
      </c>
    </row>
    <row r="14" spans="1:4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/>
</file>

<file path=customXml/itemProps2.xml><?xml version="1.0" encoding="utf-8"?>
<ds:datastoreItem xmlns:ds="http://schemas.openxmlformats.org/officeDocument/2006/customXml" ds:itemID="{F2FB702A-DCBD-43A8-A34C-6000FD8861AD}"/>
</file>

<file path=customXml/itemProps3.xml><?xml version="1.0" encoding="utf-8"?>
<ds:datastoreItem xmlns:ds="http://schemas.openxmlformats.org/officeDocument/2006/customXml" ds:itemID="{74326215-CB02-4E95-BFFB-9EC625B1BF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2025-05-28T18:15:51Z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