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51oro\Documents\GitHub\P_AppMobile-MoreiraThomas\doc\"/>
    </mc:Choice>
  </mc:AlternateContent>
  <xr:revisionPtr revIDLastSave="0" documentId="13_ncr:1_{1D480330-85BC-4865-8E09-4E1FBC2EB5DE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5325" yWindow="1140" windowWidth="234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<sst xmlns="http://schemas.openxmlformats.org/spreadsheetml/2006/main" count="73" uniqueCount="48">
  <si>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</si>
  <si>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</si>
  <si>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</si>
  <si>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</si>
  <si>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</si>
  <si>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</si>
  <si>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</si>
  <si>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</si>
  <si>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</si>
  <si>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</si>
  <si>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</si>
  <si>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</si>
  <si>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</si>
  <si>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</si>
  <si>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</si>
  <si>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</si>
  <si>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</si>
  <si>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</si>
  <si>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</si>
  <si>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</si>
  <si>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</si>
  <si>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</si>
  <si>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</si>
  <si>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</si>
  <si>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</si>
  <si>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</si>
  <si>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</si>
  <si>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</si>
  <si>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Présentation du projet, CDC.</t>
  </si>
  <si>
    <t>Fait la maquette sur Figma du l'app selon les demandes du CDC.</t>
  </si>
  <si>
    <t>Moreira Thomas</t>
  </si>
  <si>
    <t>Finitions de la maquette</t>
  </si>
  <si>
    <t>Commencer le Xaml de la page d'acceuil</t>
  </si>
  <si>
    <t>Finit le header</t>
  </si>
  <si>
    <t>Body fini</t>
  </si>
  <si>
    <t>Discussion pléniaire</t>
  </si>
  <si>
    <t>Chemin entre les pages faites</t>
  </si>
  <si>
    <t>Page About fait</t>
  </si>
  <si>
    <t>Page de lecture fait</t>
  </si>
  <si>
    <t>Commencer la connection a la db</t>
  </si>
  <si>
    <t>Release et preparer pour travailler chez soit</t>
  </si>
  <si>
    <t>Disucussion de la classe avec le prof sur le projet</t>
  </si>
  <si>
    <t>Connections a la DB faite</t>
  </si>
  <si>
    <t>Inserer les données de la DB</t>
  </si>
  <si>
    <t>Crée et mis un logo pour l'app ainsi que divers petit ajustements</t>
  </si>
  <si>
    <t>Problemes pour inserer les données de la DB dans l'app bien que la DB soit connecter</t>
  </si>
  <si>
    <t>Les données peuvent être utiliser mais il y a un probleme au ViewModel que j'ai pas eu le temps de modifier</t>
  </si>
  <si>
    <t>Fix tout les problemes de touts les fichiers mais ça veut juste pas fonctionner les erreurs on aucune logiques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</si>
</sst>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0.58680555555555558</c:v>
                </c:pt>
                <c:pt idx="2">
                  <c:v>0</c:v>
                </c:pt>
                <c:pt idx="3">
                  <c:v>3.472222222222222E-3</c:v>
                </c:pt>
                <c:pt idx="4">
                  <c:v>4.1666666666666664E-2</c:v>
                </c:pt>
                <c:pt idx="5">
                  <c:v>0</c:v>
                </c:pt>
                <c:pt idx="6">
                  <c:v>9.7222222222222224E-2</c:v>
                </c:pt>
                <c:pt idx="7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6" activePane="bottomLeft" state="frozen"/>
      <selection pane="bottomLeft" activeCell="F28" sqref="F28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30</v>
      </c>
      <c r="D2" s="57"/>
      <c r="E2" s="57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18 heurs 49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660</v>
      </c>
      <c r="D4" s="22">
        <f>SUBTOTAL(9,$D$7:$D$531)</f>
        <v>470</v>
      </c>
      <c r="E4" s="40">
        <f>SUM(C4:D4)</f>
        <v>1130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>
        <v>0</v>
      </c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>
        <v>1</v>
      </c>
      <c r="D8" s="48">
        <v>30</v>
      </c>
      <c r="E8" s="49" t="s">
        <v>21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13</v>
      </c>
      <c r="B9" s="50">
        <v>45744</v>
      </c>
      <c r="C9" s="51"/>
      <c r="D9" s="52">
        <v>50</v>
      </c>
      <c r="E9" s="53" t="s">
        <v>21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45744</v>
      </c>
      <c r="C10" s="47">
        <v>1</v>
      </c>
      <c r="D10" s="48">
        <v>40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14</v>
      </c>
      <c r="B11" s="50">
        <v>45751</v>
      </c>
      <c r="C11" s="51"/>
      <c r="D11" s="52">
        <v>15</v>
      </c>
      <c r="E11" s="53" t="s">
        <v>22</v>
      </c>
      <c r="F11" s="36" t="s">
        <v>41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14</v>
      </c>
      <c r="B12" s="46">
        <v>45751</v>
      </c>
      <c r="C12" s="47"/>
      <c r="D12" s="48">
        <v>45</v>
      </c>
      <c r="E12" s="49" t="s">
        <v>4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14</v>
      </c>
      <c r="B13" s="50">
        <v>45751</v>
      </c>
      <c r="C13" s="51">
        <v>1</v>
      </c>
      <c r="D13" s="52">
        <v>15</v>
      </c>
      <c r="E13" s="53" t="s">
        <v>4</v>
      </c>
      <c r="F13" s="36" t="s">
        <v>34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15</v>
      </c>
      <c r="B14" s="46">
        <v>45758</v>
      </c>
      <c r="C14" s="47"/>
      <c r="D14" s="48">
        <v>10</v>
      </c>
      <c r="E14" s="49" t="s">
        <v>22</v>
      </c>
      <c r="F14" s="36" t="s">
        <v>35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15</v>
      </c>
      <c r="B15" s="50">
        <v>45758</v>
      </c>
      <c r="C15" s="51"/>
      <c r="D15" s="52">
        <v>40</v>
      </c>
      <c r="E15" s="53" t="s">
        <v>4</v>
      </c>
      <c r="F15" s="36" t="s">
        <v>36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15</v>
      </c>
      <c r="B16" s="46">
        <v>45758</v>
      </c>
      <c r="C16" s="47"/>
      <c r="D16" s="48">
        <v>30</v>
      </c>
      <c r="E16" s="49" t="s">
        <v>4</v>
      </c>
      <c r="F16" s="36" t="s">
        <v>37</v>
      </c>
      <c r="G16" s="55"/>
      <c r="O16">
        <v>40</v>
      </c>
    </row>
    <row r="17" spans="1:15" x14ac:dyDescent="0.25">
      <c r="A17" s="16">
        <f>IF(ISBLANK(B17),"",_xlfn.ISOWEEKNUM('Journal de travail'!$B17))</f>
        <v>15</v>
      </c>
      <c r="B17" s="50">
        <v>45758</v>
      </c>
      <c r="C17" s="51"/>
      <c r="D17" s="52">
        <v>30</v>
      </c>
      <c r="E17" s="53" t="s">
        <v>4</v>
      </c>
      <c r="F17" s="36" t="s">
        <v>38</v>
      </c>
      <c r="G17" s="56"/>
      <c r="O17">
        <v>45</v>
      </c>
    </row>
    <row r="18" spans="1:15" x14ac:dyDescent="0.25">
      <c r="A18" s="8">
        <f>IF(ISBLANK(B18),"",_xlfn.ISOWEEKNUM('Journal de travail'!$B18))</f>
        <v>15</v>
      </c>
      <c r="B18" s="46">
        <v>45758</v>
      </c>
      <c r="C18" s="47"/>
      <c r="D18" s="48">
        <v>10</v>
      </c>
      <c r="E18" s="49" t="s">
        <v>4</v>
      </c>
      <c r="F18" s="36" t="s">
        <v>39</v>
      </c>
      <c r="G18" s="55"/>
      <c r="O18">
        <v>50</v>
      </c>
    </row>
    <row r="19" spans="1:15" x14ac:dyDescent="0.25">
      <c r="A19" s="16">
        <f>IF(ISBLANK(B19),"",_xlfn.ISOWEEKNUM('Journal de travail'!$B19))</f>
        <v>15</v>
      </c>
      <c r="B19" s="50">
        <v>45758</v>
      </c>
      <c r="C19" s="51"/>
      <c r="D19" s="52">
        <v>5</v>
      </c>
      <c r="E19" s="53" t="s">
        <v>6</v>
      </c>
      <c r="F19" s="36" t="s">
        <v>40</v>
      </c>
      <c r="G19" s="56"/>
      <c r="O19">
        <v>55</v>
      </c>
    </row>
    <row r="20" spans="1:15" x14ac:dyDescent="0.25">
      <c r="A20" s="8">
        <f>IF(ISBLANK(B20),"",_xlfn.ISOWEEKNUM('Journal de travail'!$B20))</f>
        <v>18</v>
      </c>
      <c r="B20" s="46">
        <v>45779</v>
      </c>
      <c r="C20" s="47"/>
      <c r="D20" s="48">
        <v>15</v>
      </c>
      <c r="E20" s="49" t="s">
        <v>22</v>
      </c>
      <c r="F20" s="36" t="s">
        <v>35</v>
      </c>
      <c r="G20" s="55"/>
    </row>
    <row r="21" spans="1:15" x14ac:dyDescent="0.25">
      <c r="A21" s="16">
        <f>IF(ISBLANK(B21),"",_xlfn.ISOWEEKNUM('Journal de travail'!$B21))</f>
        <v>18</v>
      </c>
      <c r="B21" s="50">
        <v>45779</v>
      </c>
      <c r="C21" s="51"/>
      <c r="D21" s="52">
        <v>40</v>
      </c>
      <c r="E21" s="53" t="s">
        <v>4</v>
      </c>
      <c r="F21" s="36" t="s">
        <v>42</v>
      </c>
      <c r="G21" s="56"/>
    </row>
    <row r="22" spans="1:15" x14ac:dyDescent="0.25">
      <c r="A22" s="8">
        <f>IF(ISBLANK(B22),"",_xlfn.ISOWEEKNUM('Journal de travail'!$B22))</f>
        <v>18</v>
      </c>
      <c r="B22" s="46">
        <v>45779</v>
      </c>
      <c r="C22" s="47">
        <v>1</v>
      </c>
      <c r="D22" s="48">
        <v>0</v>
      </c>
      <c r="E22" s="49" t="s">
        <v>4</v>
      </c>
      <c r="F22" s="36" t="s">
        <v>43</v>
      </c>
      <c r="G22" s="55"/>
    </row>
    <row r="23" spans="1:15" x14ac:dyDescent="0.25">
      <c r="A23" s="16">
        <f>IF(ISBLANK(B23),"",_xlfn.ISOWEEKNUM('Journal de travail'!$B23))</f>
        <v>18</v>
      </c>
      <c r="B23" s="50">
        <v>45779</v>
      </c>
      <c r="C23" s="51"/>
      <c r="D23" s="52">
        <v>30</v>
      </c>
      <c r="E23" s="53" t="s">
        <v>4</v>
      </c>
      <c r="F23" s="36" t="s">
        <v>44</v>
      </c>
      <c r="G23" s="56"/>
    </row>
    <row r="24" spans="1:15" x14ac:dyDescent="0.25">
      <c r="A24" s="8">
        <f>IF(ISBLANK(B24),"",_xlfn.ISOWEEKNUM('Journal de travail'!$B24))</f>
        <v>19</v>
      </c>
      <c r="B24" s="46">
        <v>45786</v>
      </c>
      <c r="C24" s="47"/>
      <c r="D24" s="48">
        <v>20</v>
      </c>
      <c r="E24" s="49" t="s">
        <v>22</v>
      </c>
      <c r="F24" s="36" t="s">
        <v>35</v>
      </c>
      <c r="G24" s="55"/>
    </row>
    <row r="25" spans="1:15" x14ac:dyDescent="0.25">
      <c r="A25" s="16">
        <f>IF(ISBLANK(B25),"",_xlfn.ISOWEEKNUM('Journal de travail'!$B25))</f>
        <v>19</v>
      </c>
      <c r="B25" s="50">
        <v>45786</v>
      </c>
      <c r="C25" s="51">
        <v>2</v>
      </c>
      <c r="D25" s="52">
        <v>0</v>
      </c>
      <c r="E25" s="53" t="s">
        <v>4</v>
      </c>
      <c r="F25" s="36" t="s">
        <v>45</v>
      </c>
      <c r="G25" s="56"/>
    </row>
    <row r="26" spans="1:15" x14ac:dyDescent="0.25">
      <c r="A26" s="8">
        <f>IF(ISBLANK(B26),"",_xlfn.ISOWEEKNUM('Journal de travail'!$B26))</f>
        <v>20</v>
      </c>
      <c r="B26" s="46">
        <v>45793</v>
      </c>
      <c r="C26" s="47"/>
      <c r="D26" s="48">
        <v>20</v>
      </c>
      <c r="E26" s="49" t="s">
        <v>22</v>
      </c>
      <c r="F26" s="36" t="s">
        <v>35</v>
      </c>
      <c r="G26" s="55"/>
    </row>
    <row r="27" spans="1:15" ht="31.5" x14ac:dyDescent="0.25">
      <c r="A27" s="16">
        <f>IF(ISBLANK(B27),"",_xlfn.ISOWEEKNUM('Journal de travail'!$B27))</f>
        <v>20</v>
      </c>
      <c r="B27" s="50">
        <v>45793</v>
      </c>
      <c r="C27" s="51">
        <v>2</v>
      </c>
      <c r="D27" s="52">
        <v>0</v>
      </c>
      <c r="E27" s="53" t="s">
        <v>4</v>
      </c>
      <c r="F27" s="36" t="s">
        <v>46</v>
      </c>
      <c r="G27" s="56"/>
    </row>
    <row r="28" spans="1:15" x14ac:dyDescent="0.25">
      <c r="A28" s="8">
        <f>IF(ISBLANK(B28),"",_xlfn.ISOWEEKNUM('Journal de travail'!$B28))</f>
        <v>21</v>
      </c>
      <c r="B28" s="46">
        <v>45800</v>
      </c>
      <c r="C28" s="47">
        <v>2</v>
      </c>
      <c r="D28" s="48">
        <v>25</v>
      </c>
      <c r="E28" s="49" t="s">
        <v>4</v>
      </c>
      <c r="F28" s="35" t="s">
        <v>47</v>
      </c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540</v>
      </c>
      <c r="B5">
        <f>SUMIF('Journal de travail'!$E$7:$E$532,Analyse!C5,'Journal de travail'!$D$7:$D$532)</f>
        <v>305</v>
      </c>
      <c r="C5" s="41" t="str">
        <f>'Journal de travail'!M9</f>
        <v>Développement</v>
      </c>
      <c r="D5" s="33">
        <f t="shared" ref="D5:D11" si="0">(A5+B5)/1440</f>
        <v>0.58680555555555558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5</v>
      </c>
      <c r="C7" s="27" t="str">
        <f>'Journal de travail'!M11</f>
        <v>Documentation</v>
      </c>
      <c r="D7" s="33">
        <f t="shared" si="0"/>
        <v>3.472222222222222E-3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4.1666666666666664E-2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80</v>
      </c>
      <c r="C10" s="37" t="str">
        <f>'Journal de travail'!M14</f>
        <v>Design</v>
      </c>
      <c r="D10" s="33">
        <f t="shared" si="0"/>
        <v>9.7222222222222224E-2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80</v>
      </c>
      <c r="C11" s="39" t="str">
        <f>'Journal de travail'!M15</f>
        <v>Autre</v>
      </c>
      <c r="D11" s="33">
        <f t="shared" si="0"/>
        <v>5.5555555555555552E-2</v>
      </c>
    </row>
    <row r="12" spans="1:4" x14ac:dyDescent="0.3">
      <c r="C12" s="23" t="s">
        <v>20</v>
      </c>
      <c r="D12" s="34">
        <f>SUM(D4:D11)</f>
        <v>0.78472222222222221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Moreira</cp:lastModifiedBy>
  <cp:revision/>
  <dcterms:created xsi:type="dcterms:W3CDTF">2023-11-21T20:00:34Z</dcterms:created>
  <dcterms:modified xsi:type="dcterms:W3CDTF">2025-05-23T13:38:31Z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