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homasdetemmerman/Documents/Bachelorproef-Ansible-vs-Puppet/R/deploytimes/"/>
    </mc:Choice>
  </mc:AlternateContent>
  <bookViews>
    <workbookView xWindow="0" yWindow="460" windowWidth="28800" windowHeight="16040" tabRatio="500" activeTab="2"/>
  </bookViews>
  <sheets>
    <sheet name="Puppet" sheetId="1" r:id="rId1"/>
    <sheet name="Ansible" sheetId="2" r:id="rId2"/>
    <sheet name="Ansible partial config" sheetId="5" r:id="rId3"/>
    <sheet name="grafiek" sheetId="3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8" i="5" l="1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D6" i="3"/>
  <c r="C6" i="3"/>
  <c r="D4" i="3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C4" i="3"/>
  <c r="D5" i="3"/>
  <c r="C5" i="3"/>
  <c r="D2" i="3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C2" i="3"/>
  <c r="P4" i="1"/>
  <c r="Q4" i="1"/>
  <c r="R4" i="1"/>
  <c r="S4" i="1"/>
  <c r="O4" i="1"/>
  <c r="K4" i="1"/>
  <c r="L4" i="1"/>
  <c r="M4" i="1"/>
  <c r="N4" i="1"/>
  <c r="B4" i="1"/>
  <c r="C4" i="1"/>
  <c r="D4" i="1"/>
  <c r="E4" i="1"/>
  <c r="F4" i="1"/>
  <c r="G4" i="1"/>
  <c r="H4" i="1"/>
  <c r="I4" i="1"/>
  <c r="J4" i="1"/>
</calcChain>
</file>

<file path=xl/sharedStrings.xml><?xml version="1.0" encoding="utf-8"?>
<sst xmlns="http://schemas.openxmlformats.org/spreadsheetml/2006/main" count="182" uniqueCount="62">
  <si>
    <t>total</t>
  </si>
  <si>
    <t>in seconden</t>
  </si>
  <si>
    <t>1</t>
  </si>
  <si>
    <t>2</t>
  </si>
  <si>
    <t>3</t>
  </si>
  <si>
    <t>4</t>
  </si>
  <si>
    <t>5</t>
  </si>
  <si>
    <t>what does he actually fetch?</t>
  </si>
  <si>
    <t>Info: Caching certificate for ppnode4.home</t>
  </si>
  <si>
    <t>Info: Caching certificate_revocation_list for ca</t>
  </si>
  <si>
    <t>Info: Retrieving pluginfacts</t>
  </si>
  <si>
    <t>Info: Retrieving plugin</t>
  </si>
  <si>
    <t>(firewall</t>
  </si>
  <si>
    <t>Info: Caching catalog for ppnode4.home</t>
  </si>
  <si>
    <t>6</t>
  </si>
  <si>
    <t>7</t>
  </si>
  <si>
    <t>8</t>
  </si>
  <si>
    <t>*gemeten bij een clean OS</t>
  </si>
  <si>
    <t>9</t>
  </si>
  <si>
    <t>pre</t>
  </si>
  <si>
    <t>config</t>
  </si>
  <si>
    <t>elapsed total</t>
  </si>
  <si>
    <t>elapsed rol</t>
  </si>
  <si>
    <t xml:space="preserve"> </t>
  </si>
  <si>
    <t>puppet</t>
  </si>
  <si>
    <t>ansible</t>
  </si>
  <si>
    <t>gemiddelde config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</si>
  <si>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</si>
  <si>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</si>
  <si>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</si>
  <si>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</si>
  <si>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</si>
  <si>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</si>
  <si>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</si>
  <si>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</si>
  <si>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</si>
  <si>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</si>
  <si>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</si>
  <si>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applying config (hand gemeten)</t>
  </si>
  <si>
    <t>official (applying config puppet gemeten)</t>
  </si>
  <si>
    <t>Fetching catalog (hand gemeten)</t>
  </si>
  <si>
    <t>-</t>
  </si>
  <si>
    <t>Kolom1</t>
  </si>
  <si>
    <t>gemiddelde connection / pre</t>
  </si>
  <si>
    <t>standard deviation config</t>
  </si>
  <si>
    <t>Standard deviation config/pre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</si>
  <si>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</si>
  <si>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</si>
  <si>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</si>
  <si>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</si>
  <si>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</si>
  <si>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</si>
  <si>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</si>
  <si>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</si>
  <si>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</si>
  <si>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</si>
  <si>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n</t>
  </si>
  <si>
    <t>changed in config</t>
  </si>
  <si>
    <t>mariadb running</t>
  </si>
  <si>
    <t>lorem ipsum</t>
  </si>
  <si>
    <t>ANSIBLE</t>
  </si>
  <si>
    <t>Puppet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</si>
</sst>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2C732"/>
      <name val="Andale Mono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3" fillId="0" borderId="0" xfId="0" applyFont="1"/>
    <xf numFmtId="165" fontId="0" fillId="0" borderId="0" xfId="0" applyNumberFormat="1"/>
    <xf numFmtId="2" fontId="0" fillId="2" borderId="0" xfId="0" applyNumberFormat="1" applyFill="1"/>
  </cellXfs>
  <cellStyles count="1">
    <cellStyle name="Stand." xfId="0" builtinId="0"/>
  </cellStyles>
  <dxfs count="32"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8" formatCode="mm:ss"/>
    </dxf>
    <dxf>
      <numFmt numFmtId="2" formatCode="0.00"/>
    </dxf>
    <dxf>
      <numFmt numFmtId="2" formatCode="0.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fetch and deploy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Puppet!$A$2</c:f>
              <c:strCache>
                <c:ptCount val="1"/>
                <c:pt idx="0">
                  <c:v>Fetching catalog (hand gemeten)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Puppet!$B$2:$AE$2</c:f>
              <c:numCache>
                <c:formatCode>0.00</c:formatCode>
                <c:ptCount val="30"/>
                <c:pt idx="0">
                  <c:v>8.9</c:v>
                </c:pt>
                <c:pt idx="1">
                  <c:v>5.68</c:v>
                </c:pt>
                <c:pt idx="2">
                  <c:v>6.0</c:v>
                </c:pt>
                <c:pt idx="3">
                  <c:v>11.18</c:v>
                </c:pt>
                <c:pt idx="4">
                  <c:v>6.23</c:v>
                </c:pt>
                <c:pt idx="5">
                  <c:v>7.3</c:v>
                </c:pt>
                <c:pt idx="6">
                  <c:v>7.71</c:v>
                </c:pt>
                <c:pt idx="7">
                  <c:v>6.06</c:v>
                </c:pt>
                <c:pt idx="8">
                  <c:v>8.58</c:v>
                </c:pt>
                <c:pt idx="9">
                  <c:v>8.64</c:v>
                </c:pt>
                <c:pt idx="10">
                  <c:v>6.61</c:v>
                </c:pt>
                <c:pt idx="11">
                  <c:v>6.57</c:v>
                </c:pt>
                <c:pt idx="12">
                  <c:v>7.68</c:v>
                </c:pt>
                <c:pt idx="13">
                  <c:v>6.35</c:v>
                </c:pt>
                <c:pt idx="14">
                  <c:v>5.64</c:v>
                </c:pt>
                <c:pt idx="15">
                  <c:v>8.76</c:v>
                </c:pt>
                <c:pt idx="16">
                  <c:v>9.56</c:v>
                </c:pt>
                <c:pt idx="17">
                  <c:v>8.23</c:v>
                </c:pt>
                <c:pt idx="18">
                  <c:v>8.0</c:v>
                </c:pt>
                <c:pt idx="19">
                  <c:v>7.41</c:v>
                </c:pt>
                <c:pt idx="20">
                  <c:v>11.0</c:v>
                </c:pt>
                <c:pt idx="21">
                  <c:v>13.0</c:v>
                </c:pt>
                <c:pt idx="22">
                  <c:v>13.0</c:v>
                </c:pt>
                <c:pt idx="23">
                  <c:v>8.0</c:v>
                </c:pt>
                <c:pt idx="24">
                  <c:v>12.0</c:v>
                </c:pt>
                <c:pt idx="25">
                  <c:v>8.0</c:v>
                </c:pt>
                <c:pt idx="26">
                  <c:v>7.0</c:v>
                </c:pt>
                <c:pt idx="27">
                  <c:v>7.0</c:v>
                </c:pt>
                <c:pt idx="28">
                  <c:v>8.0</c:v>
                </c:pt>
                <c:pt idx="29">
                  <c:v>10.0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7F8-4E2E-B041-79643940DA82}"/>
            </c:ext>
          </c:extLst>
        </c:ser>
        <c:ser>
          <c:idx val="1"/>
          <c:order val="1"/>
          <c:tx>
            <c:strRef>
              <c:f>Puppet!$A$5</c:f>
              <c:strCache>
                <c:ptCount val="1"/>
                <c:pt idx="0">
                  <c:v>official (applying config puppet gemeten)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Puppet!$B$5:$AE$5</c:f>
              <c:numCache>
                <c:formatCode>0.00</c:formatCode>
                <c:ptCount val="30"/>
                <c:pt idx="0">
                  <c:v>51.35</c:v>
                </c:pt>
                <c:pt idx="1">
                  <c:v>43.56</c:v>
                </c:pt>
                <c:pt idx="2">
                  <c:v>46.78</c:v>
                </c:pt>
                <c:pt idx="3">
                  <c:v>55.18</c:v>
                </c:pt>
                <c:pt idx="4">
                  <c:v>40.59</c:v>
                </c:pt>
                <c:pt idx="5">
                  <c:v>47.01</c:v>
                </c:pt>
                <c:pt idx="6">
                  <c:v>35.99</c:v>
                </c:pt>
                <c:pt idx="7">
                  <c:v>35.07</c:v>
                </c:pt>
                <c:pt idx="8">
                  <c:v>43.29</c:v>
                </c:pt>
                <c:pt idx="9">
                  <c:v>42.28</c:v>
                </c:pt>
                <c:pt idx="10">
                  <c:v>42.2</c:v>
                </c:pt>
                <c:pt idx="11">
                  <c:v>96.83</c:v>
                </c:pt>
                <c:pt idx="12">
                  <c:v>32.33</c:v>
                </c:pt>
                <c:pt idx="13">
                  <c:v>49.99</c:v>
                </c:pt>
                <c:pt idx="14">
                  <c:v>40.32</c:v>
                </c:pt>
                <c:pt idx="15">
                  <c:v>55.62</c:v>
                </c:pt>
                <c:pt idx="16">
                  <c:v>52.82</c:v>
                </c:pt>
                <c:pt idx="17">
                  <c:v>42.72</c:v>
                </c:pt>
                <c:pt idx="18">
                  <c:v>44.21</c:v>
                </c:pt>
                <c:pt idx="19">
                  <c:v>43.13</c:v>
                </c:pt>
                <c:pt idx="20">
                  <c:v>47.43</c:v>
                </c:pt>
                <c:pt idx="21">
                  <c:v>56.98</c:v>
                </c:pt>
                <c:pt idx="22">
                  <c:v>59.97</c:v>
                </c:pt>
                <c:pt idx="23">
                  <c:v>61.28</c:v>
                </c:pt>
                <c:pt idx="24">
                  <c:v>53.98</c:v>
                </c:pt>
                <c:pt idx="25">
                  <c:v>56.56</c:v>
                </c:pt>
                <c:pt idx="26">
                  <c:v>53.57</c:v>
                </c:pt>
                <c:pt idx="27">
                  <c:v>49.01</c:v>
                </c:pt>
                <c:pt idx="28">
                  <c:v>50.21</c:v>
                </c:pt>
                <c:pt idx="29">
                  <c:v>51.3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7F8-4E2E-B041-79643940D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117488"/>
        <c:axId val="680119264"/>
      </c:areaChart>
      <c:catAx>
        <c:axId val="680117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0119264"/>
        <c:crosses val="autoZero"/>
        <c:auto val="1"/>
        <c:lblAlgn val="ctr"/>
        <c:lblOffset val="100"/>
        <c:noMultiLvlLbl val="0"/>
      </c:catAx>
      <c:valAx>
        <c:axId val="68011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011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handmatig meting vs. autmatische meting</a:t>
            </a:r>
          </a:p>
        </c:rich>
      </c:tx>
      <c:layout>
        <c:manualLayout>
          <c:xMode val="edge"/>
          <c:yMode val="edge"/>
          <c:x val="0.403527777777778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0596364829396325"/>
          <c:y val="0.180094562647754"/>
          <c:w val="0.895919072615923"/>
          <c:h val="0.566603376705571"/>
        </c:manualLayout>
      </c:layout>
      <c:lineChart>
        <c:grouping val="standard"/>
        <c:varyColors val="0"/>
        <c:ser>
          <c:idx val="0"/>
          <c:order val="0"/>
          <c:tx>
            <c:v>Puppet's gemeten tijd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Puppet!$B$5:$J$5</c:f>
              <c:numCache>
                <c:formatCode>0.00</c:formatCode>
                <c:ptCount val="9"/>
                <c:pt idx="0">
                  <c:v>51.35</c:v>
                </c:pt>
                <c:pt idx="1">
                  <c:v>43.56</c:v>
                </c:pt>
                <c:pt idx="2">
                  <c:v>46.78</c:v>
                </c:pt>
                <c:pt idx="3">
                  <c:v>55.18</c:v>
                </c:pt>
                <c:pt idx="4">
                  <c:v>40.59</c:v>
                </c:pt>
                <c:pt idx="5">
                  <c:v>47.01</c:v>
                </c:pt>
                <c:pt idx="6">
                  <c:v>35.99</c:v>
                </c:pt>
                <c:pt idx="7">
                  <c:v>35.07</c:v>
                </c:pt>
                <c:pt idx="8">
                  <c:v>43.29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59-4290-95F1-ECCB1C0B378A}"/>
            </c:ext>
          </c:extLst>
        </c:ser>
        <c:ser>
          <c:idx val="1"/>
          <c:order val="1"/>
          <c:tx>
            <c:v>handmatig gemeten tijd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Puppet!$B$3:$J$3</c:f>
              <c:numCache>
                <c:formatCode>0.00</c:formatCode>
                <c:ptCount val="9"/>
                <c:pt idx="0">
                  <c:v>51.4</c:v>
                </c:pt>
                <c:pt idx="1">
                  <c:v>43.37</c:v>
                </c:pt>
                <c:pt idx="2">
                  <c:v>47.0</c:v>
                </c:pt>
                <c:pt idx="3">
                  <c:v>56.18</c:v>
                </c:pt>
                <c:pt idx="4">
                  <c:v>41.01</c:v>
                </c:pt>
                <c:pt idx="5">
                  <c:v>47.44</c:v>
                </c:pt>
                <c:pt idx="6">
                  <c:v>35.9</c:v>
                </c:pt>
                <c:pt idx="7">
                  <c:v>35.3</c:v>
                </c:pt>
                <c:pt idx="8">
                  <c:v>43.42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59-4290-95F1-ECCB1C0B3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236832"/>
        <c:axId val="662489632"/>
      </c:lineChart>
      <c:catAx>
        <c:axId val="61323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2489632"/>
        <c:crosses val="autoZero"/>
        <c:auto val="1"/>
        <c:lblAlgn val="ctr"/>
        <c:lblOffset val="100"/>
        <c:noMultiLvlLbl val="0"/>
      </c:catAx>
      <c:valAx>
        <c:axId val="662489632"/>
        <c:scaling>
          <c:orientation val="minMax"/>
          <c:min val="3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323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Deploytimes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Ansible!$A$6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Ansible!$B$6:$AE$6</c:f>
              <c:numCache>
                <c:formatCode>General</c:formatCode>
                <c:ptCount val="30"/>
                <c:pt idx="0">
                  <c:v>9.0</c:v>
                </c:pt>
                <c:pt idx="1">
                  <c:v>5.0</c:v>
                </c:pt>
                <c:pt idx="2">
                  <c:v>5.0</c:v>
                </c:pt>
                <c:pt idx="3">
                  <c:v>7.0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5.0</c:v>
                </c:pt>
                <c:pt idx="8">
                  <c:v>4.0</c:v>
                </c:pt>
                <c:pt idx="9">
                  <c:v>11.0</c:v>
                </c:pt>
                <c:pt idx="10">
                  <c:v>6.0</c:v>
                </c:pt>
                <c:pt idx="11">
                  <c:v>4.0</c:v>
                </c:pt>
                <c:pt idx="12">
                  <c:v>8.0</c:v>
                </c:pt>
                <c:pt idx="13">
                  <c:v>10.0</c:v>
                </c:pt>
                <c:pt idx="14">
                  <c:v>7.0</c:v>
                </c:pt>
                <c:pt idx="15">
                  <c:v>5.0</c:v>
                </c:pt>
                <c:pt idx="16">
                  <c:v>6.0</c:v>
                </c:pt>
                <c:pt idx="17">
                  <c:v>4.0</c:v>
                </c:pt>
                <c:pt idx="18">
                  <c:v>9.0</c:v>
                </c:pt>
                <c:pt idx="19">
                  <c:v>5.0</c:v>
                </c:pt>
                <c:pt idx="20">
                  <c:v>10.0</c:v>
                </c:pt>
                <c:pt idx="21">
                  <c:v>8.0</c:v>
                </c:pt>
                <c:pt idx="22">
                  <c:v>6.0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7.0</c:v>
                </c:pt>
                <c:pt idx="28">
                  <c:v>6.0</c:v>
                </c:pt>
                <c:pt idx="29">
                  <c:v>15.0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CB-4730-85D9-427D499DEA5E}"/>
            </c:ext>
          </c:extLst>
        </c:ser>
        <c:ser>
          <c:idx val="1"/>
          <c:order val="1"/>
          <c:tx>
            <c:strRef>
              <c:f>Ansible!$A$7</c:f>
              <c:strCache>
                <c:ptCount val="1"/>
                <c:pt idx="0">
                  <c:v>config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Ansible!$B$7:$AE$7</c:f>
              <c:numCache>
                <c:formatCode>General</c:formatCode>
                <c:ptCount val="30"/>
                <c:pt idx="0">
                  <c:v>67.0</c:v>
                </c:pt>
                <c:pt idx="1">
                  <c:v>60.0</c:v>
                </c:pt>
                <c:pt idx="2">
                  <c:v>51.0</c:v>
                </c:pt>
                <c:pt idx="3">
                  <c:v>59.0</c:v>
                </c:pt>
                <c:pt idx="4">
                  <c:v>51.0</c:v>
                </c:pt>
                <c:pt idx="5">
                  <c:v>51.0</c:v>
                </c:pt>
                <c:pt idx="6">
                  <c:v>59.0</c:v>
                </c:pt>
                <c:pt idx="7">
                  <c:v>57.0</c:v>
                </c:pt>
                <c:pt idx="8">
                  <c:v>45.0</c:v>
                </c:pt>
                <c:pt idx="9">
                  <c:v>90.0</c:v>
                </c:pt>
                <c:pt idx="10">
                  <c:v>52.0</c:v>
                </c:pt>
                <c:pt idx="11">
                  <c:v>53.0</c:v>
                </c:pt>
                <c:pt idx="12">
                  <c:v>54.0</c:v>
                </c:pt>
                <c:pt idx="13">
                  <c:v>52.0</c:v>
                </c:pt>
                <c:pt idx="14">
                  <c:v>62.0</c:v>
                </c:pt>
                <c:pt idx="15">
                  <c:v>68.0</c:v>
                </c:pt>
                <c:pt idx="16">
                  <c:v>51.0</c:v>
                </c:pt>
                <c:pt idx="17">
                  <c:v>59.0</c:v>
                </c:pt>
                <c:pt idx="18">
                  <c:v>53.0</c:v>
                </c:pt>
                <c:pt idx="19">
                  <c:v>45.0</c:v>
                </c:pt>
                <c:pt idx="20">
                  <c:v>96.0</c:v>
                </c:pt>
                <c:pt idx="21">
                  <c:v>73.0</c:v>
                </c:pt>
                <c:pt idx="22">
                  <c:v>61.0</c:v>
                </c:pt>
                <c:pt idx="23">
                  <c:v>62.0</c:v>
                </c:pt>
                <c:pt idx="24">
                  <c:v>59.0</c:v>
                </c:pt>
                <c:pt idx="25">
                  <c:v>64.0</c:v>
                </c:pt>
                <c:pt idx="26">
                  <c:v>65.0</c:v>
                </c:pt>
                <c:pt idx="27">
                  <c:v>64.0</c:v>
                </c:pt>
                <c:pt idx="28">
                  <c:v>76.0</c:v>
                </c:pt>
                <c:pt idx="29">
                  <c:v>61.0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CB-4730-85D9-427D499DE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60512"/>
        <c:axId val="620456736"/>
      </c:areaChart>
      <c:catAx>
        <c:axId val="680460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0456736"/>
        <c:crosses val="autoZero"/>
        <c:auto val="1"/>
        <c:lblAlgn val="ctr"/>
        <c:lblOffset val="100"/>
        <c:noMultiLvlLbl val="0"/>
      </c:catAx>
      <c:valAx>
        <c:axId val="6204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046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Ansible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'Ansible partial config'!$B$8:$AE$8</c:f>
              <c:numCache>
                <c:formatCode>General</c:formatCode>
                <c:ptCount val="30"/>
                <c:pt idx="0">
                  <c:v>14.0</c:v>
                </c:pt>
                <c:pt idx="1">
                  <c:v>20.0</c:v>
                </c:pt>
                <c:pt idx="2">
                  <c:v>23.0</c:v>
                </c:pt>
                <c:pt idx="3">
                  <c:v>23.0</c:v>
                </c:pt>
                <c:pt idx="4">
                  <c:v>14.0</c:v>
                </c:pt>
                <c:pt idx="5">
                  <c:v>19.0</c:v>
                </c:pt>
                <c:pt idx="6">
                  <c:v>30.0</c:v>
                </c:pt>
                <c:pt idx="7">
                  <c:v>15.0</c:v>
                </c:pt>
                <c:pt idx="8">
                  <c:v>21.0</c:v>
                </c:pt>
                <c:pt idx="9">
                  <c:v>22.0</c:v>
                </c:pt>
                <c:pt idx="10">
                  <c:v>14.0</c:v>
                </c:pt>
                <c:pt idx="11">
                  <c:v>14.0</c:v>
                </c:pt>
                <c:pt idx="12">
                  <c:v>20.0</c:v>
                </c:pt>
                <c:pt idx="13">
                  <c:v>25.0</c:v>
                </c:pt>
                <c:pt idx="14">
                  <c:v>13.0</c:v>
                </c:pt>
                <c:pt idx="15">
                  <c:v>14.0</c:v>
                </c:pt>
                <c:pt idx="16">
                  <c:v>13.0</c:v>
                </c:pt>
                <c:pt idx="17">
                  <c:v>18.0</c:v>
                </c:pt>
                <c:pt idx="18">
                  <c:v>16.0</c:v>
                </c:pt>
                <c:pt idx="19">
                  <c:v>24.0</c:v>
                </c:pt>
                <c:pt idx="20">
                  <c:v>19.0</c:v>
                </c:pt>
                <c:pt idx="21">
                  <c:v>15.0</c:v>
                </c:pt>
                <c:pt idx="22">
                  <c:v>23.0</c:v>
                </c:pt>
                <c:pt idx="23">
                  <c:v>13.0</c:v>
                </c:pt>
                <c:pt idx="24">
                  <c:v>14.0</c:v>
                </c:pt>
                <c:pt idx="25">
                  <c:v>32.0</c:v>
                </c:pt>
                <c:pt idx="26">
                  <c:v>14.0</c:v>
                </c:pt>
                <c:pt idx="27">
                  <c:v>14.0</c:v>
                </c:pt>
                <c:pt idx="28">
                  <c:v>25.0</c:v>
                </c:pt>
                <c:pt idx="29">
                  <c:v>32.0</c:v>
                </c:pt>
              </c:numCache>
            </c:numRef>
          </c:val>
          <c:smooth val="0"/>
        </c:ser>
        <c:ser>
          <c:idx val="1"/>
          <c:order val="1"/>
          <c:tx>
            <c:v>Puppet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'Ansible partial config'!$B$12:$AE$12</c:f>
              <c:numCache>
                <c:formatCode>General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722368"/>
        <c:axId val="685728480"/>
      </c:lineChart>
      <c:catAx>
        <c:axId val="68572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5728480"/>
        <c:crosses val="autoZero"/>
        <c:auto val="1"/>
        <c:lblAlgn val="ctr"/>
        <c:lblOffset val="100"/>
        <c:noMultiLvlLbl val="0"/>
      </c:catAx>
      <c:valAx>
        <c:axId val="68572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57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8229796933278"/>
          <c:y val="0.884837416156314"/>
          <c:w val="0.10645793617903"/>
          <c:h val="0.0873848060659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connection establishment</a:t>
            </a:r>
          </a:p>
          <a:p>
            <a:pPr>
              <a:defRPr/>
            </a:pP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Puppet 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Puppet!$B$2:$U$2</c:f>
              <c:numCache>
                <c:formatCode>0.00</c:formatCode>
                <c:ptCount val="20"/>
                <c:pt idx="0">
                  <c:v>8.9</c:v>
                </c:pt>
                <c:pt idx="1">
                  <c:v>5.68</c:v>
                </c:pt>
                <c:pt idx="2">
                  <c:v>6.0</c:v>
                </c:pt>
                <c:pt idx="3">
                  <c:v>11.18</c:v>
                </c:pt>
                <c:pt idx="4">
                  <c:v>6.23</c:v>
                </c:pt>
                <c:pt idx="5">
                  <c:v>7.3</c:v>
                </c:pt>
                <c:pt idx="6">
                  <c:v>7.71</c:v>
                </c:pt>
                <c:pt idx="7">
                  <c:v>6.06</c:v>
                </c:pt>
                <c:pt idx="8">
                  <c:v>8.58</c:v>
                </c:pt>
                <c:pt idx="9">
                  <c:v>8.64</c:v>
                </c:pt>
                <c:pt idx="10">
                  <c:v>6.61</c:v>
                </c:pt>
                <c:pt idx="11">
                  <c:v>6.57</c:v>
                </c:pt>
                <c:pt idx="12">
                  <c:v>7.68</c:v>
                </c:pt>
                <c:pt idx="13">
                  <c:v>6.35</c:v>
                </c:pt>
                <c:pt idx="14">
                  <c:v>5.64</c:v>
                </c:pt>
                <c:pt idx="15">
                  <c:v>8.76</c:v>
                </c:pt>
                <c:pt idx="16">
                  <c:v>9.56</c:v>
                </c:pt>
                <c:pt idx="17">
                  <c:v>8.23</c:v>
                </c:pt>
                <c:pt idx="18">
                  <c:v>8.0</c:v>
                </c:pt>
                <c:pt idx="19">
                  <c:v>7.41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10-4E88-A46B-3E27751F553C}"/>
            </c:ext>
          </c:extLst>
        </c:ser>
        <c:ser>
          <c:idx val="1"/>
          <c:order val="1"/>
          <c:tx>
            <c:v>Ansible total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Ansible!$B$6:$U$6</c:f>
              <c:numCache>
                <c:formatCode>General</c:formatCode>
                <c:ptCount val="20"/>
                <c:pt idx="0">
                  <c:v>9.0</c:v>
                </c:pt>
                <c:pt idx="1">
                  <c:v>5.0</c:v>
                </c:pt>
                <c:pt idx="2">
                  <c:v>5.0</c:v>
                </c:pt>
                <c:pt idx="3">
                  <c:v>7.0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5.0</c:v>
                </c:pt>
                <c:pt idx="8">
                  <c:v>4.0</c:v>
                </c:pt>
                <c:pt idx="9">
                  <c:v>11.0</c:v>
                </c:pt>
                <c:pt idx="10">
                  <c:v>6.0</c:v>
                </c:pt>
                <c:pt idx="11">
                  <c:v>4.0</c:v>
                </c:pt>
                <c:pt idx="12">
                  <c:v>8.0</c:v>
                </c:pt>
                <c:pt idx="13">
                  <c:v>10.0</c:v>
                </c:pt>
                <c:pt idx="14">
                  <c:v>7.0</c:v>
                </c:pt>
                <c:pt idx="15">
                  <c:v>5.0</c:v>
                </c:pt>
                <c:pt idx="16">
                  <c:v>6.0</c:v>
                </c:pt>
                <c:pt idx="17">
                  <c:v>4.0</c:v>
                </c:pt>
                <c:pt idx="18">
                  <c:v>9.0</c:v>
                </c:pt>
                <c:pt idx="19">
                  <c:v>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10-4E88-A46B-3E27751F5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552192"/>
        <c:axId val="655554512"/>
      </c:lineChart>
      <c:catAx>
        <c:axId val="655552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55554512"/>
        <c:crosses val="autoZero"/>
        <c:auto val="1"/>
        <c:lblAlgn val="ctr"/>
        <c:lblOffset val="100"/>
        <c:noMultiLvlLbl val="0"/>
      </c:catAx>
      <c:valAx>
        <c:axId val="6555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5555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deploy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Ansible (deploy)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Ansible!$B$7:$U$7</c:f>
              <c:numCache>
                <c:formatCode>General</c:formatCode>
                <c:ptCount val="20"/>
                <c:pt idx="0">
                  <c:v>67.0</c:v>
                </c:pt>
                <c:pt idx="1">
                  <c:v>60.0</c:v>
                </c:pt>
                <c:pt idx="2">
                  <c:v>51.0</c:v>
                </c:pt>
                <c:pt idx="3">
                  <c:v>59.0</c:v>
                </c:pt>
                <c:pt idx="4">
                  <c:v>51.0</c:v>
                </c:pt>
                <c:pt idx="5">
                  <c:v>51.0</c:v>
                </c:pt>
                <c:pt idx="6">
                  <c:v>59.0</c:v>
                </c:pt>
                <c:pt idx="7">
                  <c:v>57.0</c:v>
                </c:pt>
                <c:pt idx="8">
                  <c:v>45.0</c:v>
                </c:pt>
                <c:pt idx="9">
                  <c:v>90.0</c:v>
                </c:pt>
                <c:pt idx="10">
                  <c:v>52.0</c:v>
                </c:pt>
                <c:pt idx="11">
                  <c:v>53.0</c:v>
                </c:pt>
                <c:pt idx="12">
                  <c:v>54.0</c:v>
                </c:pt>
                <c:pt idx="13">
                  <c:v>52.0</c:v>
                </c:pt>
                <c:pt idx="14">
                  <c:v>62.0</c:v>
                </c:pt>
                <c:pt idx="15">
                  <c:v>68.0</c:v>
                </c:pt>
                <c:pt idx="16">
                  <c:v>51.0</c:v>
                </c:pt>
                <c:pt idx="17">
                  <c:v>59.0</c:v>
                </c:pt>
                <c:pt idx="18">
                  <c:v>53.0</c:v>
                </c:pt>
                <c:pt idx="19">
                  <c:v>45.0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E5-4F04-A944-F1ECE6DD43AD}"/>
            </c:ext>
          </c:extLst>
        </c:ser>
        <c:ser>
          <c:idx val="0"/>
          <c:order val="0"/>
          <c:tx>
            <c:v>Puppet (deploy)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Puppet!$B$5:$U$5</c:f>
              <c:numCache>
                <c:formatCode>0.00</c:formatCode>
                <c:ptCount val="20"/>
                <c:pt idx="0">
                  <c:v>51.35</c:v>
                </c:pt>
                <c:pt idx="1">
                  <c:v>43.56</c:v>
                </c:pt>
                <c:pt idx="2">
                  <c:v>46.78</c:v>
                </c:pt>
                <c:pt idx="3">
                  <c:v>55.18</c:v>
                </c:pt>
                <c:pt idx="4">
                  <c:v>40.59</c:v>
                </c:pt>
                <c:pt idx="5">
                  <c:v>47.01</c:v>
                </c:pt>
                <c:pt idx="6">
                  <c:v>35.99</c:v>
                </c:pt>
                <c:pt idx="7">
                  <c:v>35.07</c:v>
                </c:pt>
                <c:pt idx="8">
                  <c:v>43.29</c:v>
                </c:pt>
                <c:pt idx="9">
                  <c:v>42.28</c:v>
                </c:pt>
                <c:pt idx="10">
                  <c:v>42.2</c:v>
                </c:pt>
                <c:pt idx="11">
                  <c:v>96.83</c:v>
                </c:pt>
                <c:pt idx="12">
                  <c:v>32.33</c:v>
                </c:pt>
                <c:pt idx="13">
                  <c:v>49.99</c:v>
                </c:pt>
                <c:pt idx="14">
                  <c:v>40.32</c:v>
                </c:pt>
                <c:pt idx="15">
                  <c:v>55.62</c:v>
                </c:pt>
                <c:pt idx="16">
                  <c:v>52.82</c:v>
                </c:pt>
                <c:pt idx="17">
                  <c:v>42.72</c:v>
                </c:pt>
                <c:pt idx="18">
                  <c:v>44.21</c:v>
                </c:pt>
                <c:pt idx="19">
                  <c:v>43.13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CE5-4F04-A944-F1ECE6DD4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333424"/>
        <c:axId val="578395088"/>
      </c:lineChart>
      <c:catAx>
        <c:axId val="578333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8395088"/>
        <c:crosses val="autoZero"/>
        <c:auto val="1"/>
        <c:lblAlgn val="ctr"/>
        <c:lblOffset val="100"/>
        <c:noMultiLvlLbl val="0"/>
      </c:catAx>
      <c:valAx>
        <c:axId val="5783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833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793750</xdr:colOff>
      <xdr:row>9</xdr:row>
      <xdr:rowOff>158750</xdr:rowOff>
    </xdr:from>
    <xdr:to>
      <xdr:col>15</xdr:col>
      <xdr:colOff>482600</xdr:colOff>
      <xdr:row>23</xdr:row>
      <xdr:rowOff>57150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349250</xdr:colOff>
      <xdr:row>24</xdr:row>
      <xdr:rowOff>57150</xdr:rowOff>
    </xdr:from>
    <xdr:to>
      <xdr:col>11</xdr:col>
      <xdr:colOff>793750</xdr:colOff>
      <xdr:row>37</xdr:row>
      <xdr:rowOff>101600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831850</xdr:colOff>
      <xdr:row>19</xdr:row>
      <xdr:rowOff>120650</xdr:rowOff>
    </xdr:from>
    <xdr:to>
      <xdr:col>10</xdr:col>
      <xdr:colOff>76200</xdr:colOff>
      <xdr:row>33</xdr:row>
      <xdr:rowOff>19050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16</xdr:row>
      <xdr:rowOff>158750</xdr:rowOff>
    </xdr:from>
    <xdr:to>
      <xdr:col>19</xdr:col>
      <xdr:colOff>330200</xdr:colOff>
      <xdr:row>30</xdr:row>
      <xdr:rowOff>57150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19</xdr:row>
      <xdr:rowOff>196850</xdr:rowOff>
    </xdr:from>
    <xdr:to>
      <xdr:col>8</xdr:col>
      <xdr:colOff>762000</xdr:colOff>
      <xdr:row>40</xdr:row>
      <xdr:rowOff>190500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406400</xdr:colOff>
      <xdr:row>0</xdr:row>
      <xdr:rowOff>57150</xdr:rowOff>
    </xdr:from>
    <xdr:to>
      <xdr:col>19</xdr:col>
      <xdr:colOff>685800</xdr:colOff>
      <xdr:row>19</xdr:row>
      <xdr:rowOff>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1" displayName="Tabel1" ref="A1:AE5" totalsRowShown="0">
  <autoFilter ref="A1:AE5"/>
  <tableColumns count="31">
    <tableColumn id="1" name="in seconden"/>
    <tableColumn id="2" name="1" dataDxfId="31"/>
    <tableColumn id="3" name="2" dataDxfId="30"/>
    <tableColumn id="4" name="3" dataDxfId="29"/>
    <tableColumn id="5" name="4" dataDxfId="28"/>
    <tableColumn id="6" name="5" dataDxfId="27"/>
    <tableColumn id="7" name="6" dataDxfId="26"/>
    <tableColumn id="8" name="7" dataDxfId="25"/>
    <tableColumn id="9" name="8" dataDxfId="24"/>
    <tableColumn id="10" name="9" dataDxfId="23"/>
    <tableColumn id="11" name="10" dataDxfId="22"/>
    <tableColumn id="12" name="11" dataDxfId="21"/>
    <tableColumn id="13" name="12" dataDxfId="20"/>
    <tableColumn id="14" name="13" dataDxfId="19"/>
    <tableColumn id="15" name="14" dataDxfId="18"/>
    <tableColumn id="16" name="15" dataDxfId="17"/>
    <tableColumn id="17" name="16" dataDxfId="16"/>
    <tableColumn id="18" name="17" dataDxfId="15"/>
    <tableColumn id="19" name="18" dataDxfId="14"/>
    <tableColumn id="20" name="19" dataDxfId="13"/>
    <tableColumn id="21" name="20" dataDxfId="12"/>
    <tableColumn id="22" name="21" dataDxfId="11"/>
    <tableColumn id="23" name="22" dataDxfId="10"/>
    <tableColumn id="24" name="23" dataDxfId="9"/>
    <tableColumn id="25" name="24" dataDxfId="8"/>
    <tableColumn id="26" name="25" dataDxfId="7"/>
    <tableColumn id="27" name="26" dataDxfId="6"/>
    <tableColumn id="28" name="27" dataDxfId="5"/>
    <tableColumn id="29" name="28" dataDxfId="4"/>
    <tableColumn id="30" name="29" dataDxfId="3"/>
    <tableColumn id="31" name="30" dataDxfId="2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2" name="Tabel2" displayName="Tabel2" ref="A1:AE3" totalsRowShown="0">
  <autoFilter ref="A1:AE3"/>
  <tableColumns count="31">
    <tableColumn id="1" name="Kolom1"/>
    <tableColumn id="2" name="1"/>
    <tableColumn id="3" name="2"/>
    <tableColumn id="4" name="3"/>
    <tableColumn id="5" name="4"/>
    <tableColumn id="6" name="5"/>
    <tableColumn id="7" name="6"/>
    <tableColumn id="8" name="7"/>
    <tableColumn id="9" name="8"/>
    <tableColumn id="10" name="9"/>
    <tableColumn id="11" name="10"/>
    <tableColumn id="12" name="11"/>
    <tableColumn id="13" name="12"/>
    <tableColumn id="14" name="13"/>
    <tableColumn id="15" name="14"/>
    <tableColumn id="16" name="15"/>
    <tableColumn id="17" name="16"/>
    <tableColumn id="18" name="17"/>
    <tableColumn id="19" name="18"/>
    <tableColumn id="20" name="19"/>
    <tableColumn id="21" name="20"/>
    <tableColumn id="22" name="21" dataDxfId="1"/>
    <tableColumn id="23" name="22"/>
    <tableColumn id="24" name="23"/>
    <tableColumn id="25" name="24"/>
    <tableColumn id="26" name="25"/>
    <tableColumn id="27" name="26"/>
    <tableColumn id="28" name="27"/>
    <tableColumn id="29" name="28"/>
    <tableColumn id="30" name="29"/>
    <tableColumn id="31" name="30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Tabel24" displayName="Tabel24" ref="A2:AE4" totalsRowShown="0">
  <autoFilter ref="A2:AE4"/>
  <tableColumns count="31">
    <tableColumn id="1" name="Kolom1"/>
    <tableColumn id="2" name="1"/>
    <tableColumn id="3" name="2"/>
    <tableColumn id="4" name="3"/>
    <tableColumn id="5" name="4"/>
    <tableColumn id="6" name="5"/>
    <tableColumn id="7" name="6"/>
    <tableColumn id="8" name="7"/>
    <tableColumn id="9" name="8"/>
    <tableColumn id="10" name="9"/>
    <tableColumn id="11" name="10"/>
    <tableColumn id="12" name="11"/>
    <tableColumn id="13" name="12"/>
    <tableColumn id="14" name="13"/>
    <tableColumn id="15" name="14"/>
    <tableColumn id="16" name="15"/>
    <tableColumn id="17" name="16"/>
    <tableColumn id="18" name="17"/>
    <tableColumn id="19" name="18"/>
    <tableColumn id="20" name="19"/>
    <tableColumn id="21" name="20"/>
    <tableColumn id="22" name="21" dataDxfId="0"/>
    <tableColumn id="23" name="22"/>
    <tableColumn id="24" name="23"/>
    <tableColumn id="25" name="24"/>
    <tableColumn id="26" name="25"/>
    <tableColumn id="27" name="26"/>
    <tableColumn id="28" name="27"/>
    <tableColumn id="29" name="28"/>
    <tableColumn id="30" name="29"/>
    <tableColumn id="31" name="30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id="4" name="Tabel4" displayName="Tabel4" ref="A11:AE12" totalsRowShown="0">
  <autoFilter ref="A11:AE12"/>
  <tableColumns count="31">
    <tableColumn id="1" name="Puppet"/>
    <tableColumn id="2" name="1"/>
    <tableColumn id="3" name="2"/>
    <tableColumn id="4" name="3"/>
    <tableColumn id="5" name="4"/>
    <tableColumn id="6" name="5"/>
    <tableColumn id="7" name="6"/>
    <tableColumn id="8" name="7"/>
    <tableColumn id="9" name="8"/>
    <tableColumn id="10" name="9"/>
    <tableColumn id="11" name="10"/>
    <tableColumn id="12" name="11"/>
    <tableColumn id="13" name="12"/>
    <tableColumn id="14" name="13"/>
    <tableColumn id="15" name="14"/>
    <tableColumn id="16" name="15"/>
    <tableColumn id="17" name="16"/>
    <tableColumn id="18" name="17"/>
    <tableColumn id="19" name="18"/>
    <tableColumn id="20" name="19"/>
    <tableColumn id="21" name="20"/>
    <tableColumn id="22" name="21"/>
    <tableColumn id="23" name="22"/>
    <tableColumn id="24" name="23"/>
    <tableColumn id="25" name="24"/>
    <tableColumn id="26" name="25"/>
    <tableColumn id="27" name="26"/>
    <tableColumn id="28" name="27"/>
    <tableColumn id="29" name="28"/>
    <tableColumn id="30" name="29"/>
    <tableColumn id="31" name="3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Relationship Id="rId3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zoomScale="70" zoomScaleNormal="70" zoomScalePageLayoutView="70" workbookViewId="0">
      <selection activeCell="AG2" sqref="AG2"/>
    </sheetView>
  </sheetViews>
  <sheetFormatPr baseColWidth="10" defaultColWidth="11" defaultRowHeight="16" x14ac:dyDescent="0.2"/>
  <cols>
    <col min="1" max="1" width="19" customWidth="1"/>
  </cols>
  <sheetData>
    <row r="1" spans="1:31" x14ac:dyDescent="0.2">
      <c r="A1" s="3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14</v>
      </c>
      <c r="H1" t="s">
        <v>15</v>
      </c>
      <c r="I1" t="s">
        <v>16</v>
      </c>
      <c r="J1" t="s">
        <v>18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s="5" t="s">
        <v>32</v>
      </c>
      <c r="Q1" s="5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</row>
    <row r="2" spans="1:31" x14ac:dyDescent="0.2">
      <c r="A2" t="s">
        <v>40</v>
      </c>
      <c r="B2" s="2">
        <v>8.9</v>
      </c>
      <c r="C2" s="2">
        <v>5.68</v>
      </c>
      <c r="D2" s="2">
        <v>6</v>
      </c>
      <c r="E2" s="2">
        <v>11.18</v>
      </c>
      <c r="F2" s="2">
        <v>6.23</v>
      </c>
      <c r="G2" s="2">
        <v>7.3</v>
      </c>
      <c r="H2" s="2">
        <v>7.71</v>
      </c>
      <c r="I2" s="2">
        <v>6.06</v>
      </c>
      <c r="J2" s="2">
        <v>8.58</v>
      </c>
      <c r="K2" s="2">
        <v>8.64</v>
      </c>
      <c r="L2" s="2">
        <v>6.61</v>
      </c>
      <c r="M2" s="2">
        <v>6.57</v>
      </c>
      <c r="N2" s="2">
        <v>7.68</v>
      </c>
      <c r="O2" s="2">
        <v>6.35</v>
      </c>
      <c r="P2" s="2">
        <v>5.64</v>
      </c>
      <c r="Q2" s="2">
        <v>8.76</v>
      </c>
      <c r="R2" s="2">
        <v>9.56</v>
      </c>
      <c r="S2" s="2">
        <v>8.23</v>
      </c>
      <c r="T2" s="2">
        <v>8</v>
      </c>
      <c r="U2" s="2">
        <v>7.41</v>
      </c>
      <c r="V2" s="10">
        <v>11</v>
      </c>
      <c r="W2" s="2">
        <v>13</v>
      </c>
      <c r="X2" s="2">
        <v>13</v>
      </c>
      <c r="Y2" s="2">
        <v>8</v>
      </c>
      <c r="Z2" s="2">
        <v>12</v>
      </c>
      <c r="AA2" s="2">
        <v>8</v>
      </c>
      <c r="AB2" s="2">
        <v>7</v>
      </c>
      <c r="AC2" s="2">
        <v>7</v>
      </c>
      <c r="AD2" s="2">
        <v>8</v>
      </c>
      <c r="AE2" s="2">
        <v>10</v>
      </c>
    </row>
    <row r="3" spans="1:31" x14ac:dyDescent="0.2">
      <c r="A3" t="s">
        <v>38</v>
      </c>
      <c r="B3" s="2">
        <v>51.4</v>
      </c>
      <c r="C3" s="2">
        <v>43.37</v>
      </c>
      <c r="D3" s="2">
        <v>47</v>
      </c>
      <c r="E3" s="2">
        <v>56.18</v>
      </c>
      <c r="F3" s="2">
        <v>41.01</v>
      </c>
      <c r="G3" s="2">
        <v>47.44</v>
      </c>
      <c r="H3" s="2">
        <v>35.9</v>
      </c>
      <c r="I3" s="2">
        <v>35.299999999999997</v>
      </c>
      <c r="J3" s="2">
        <v>43.42</v>
      </c>
      <c r="K3" s="2">
        <v>42.49</v>
      </c>
      <c r="L3" s="2">
        <v>42.22</v>
      </c>
      <c r="M3" s="2">
        <v>97.03</v>
      </c>
      <c r="N3" s="2">
        <v>33</v>
      </c>
      <c r="O3" s="2">
        <v>50.9</v>
      </c>
      <c r="P3" s="2">
        <v>40.700000000000003</v>
      </c>
      <c r="Q3" s="2">
        <v>55.77</v>
      </c>
      <c r="R3" s="2">
        <v>53.01</v>
      </c>
      <c r="S3" s="2">
        <v>72.73</v>
      </c>
      <c r="T3" s="2" t="s">
        <v>41</v>
      </c>
      <c r="U3" s="2" t="s">
        <v>41</v>
      </c>
      <c r="V3" s="2" t="s">
        <v>41</v>
      </c>
      <c r="W3" s="2" t="s">
        <v>41</v>
      </c>
      <c r="X3" s="2" t="s">
        <v>41</v>
      </c>
      <c r="Y3" s="2" t="s">
        <v>41</v>
      </c>
      <c r="Z3" s="2" t="s">
        <v>41</v>
      </c>
      <c r="AA3" s="2" t="s">
        <v>41</v>
      </c>
      <c r="AB3" s="2" t="s">
        <v>41</v>
      </c>
      <c r="AC3" s="2" t="s">
        <v>41</v>
      </c>
      <c r="AD3" s="2" t="s">
        <v>41</v>
      </c>
      <c r="AE3" s="2" t="s">
        <v>41</v>
      </c>
    </row>
    <row r="4" spans="1:31" x14ac:dyDescent="0.2">
      <c r="A4" t="s">
        <v>0</v>
      </c>
      <c r="B4" s="2">
        <f t="shared" ref="B4:J4" si="0">SUM(B2:B3)</f>
        <v>60.3</v>
      </c>
      <c r="C4" s="2">
        <f t="shared" si="0"/>
        <v>49.05</v>
      </c>
      <c r="D4" s="2">
        <f t="shared" si="0"/>
        <v>53</v>
      </c>
      <c r="E4" s="2">
        <f t="shared" si="0"/>
        <v>67.36</v>
      </c>
      <c r="F4" s="2">
        <f t="shared" si="0"/>
        <v>47.239999999999995</v>
      </c>
      <c r="G4" s="2">
        <f t="shared" si="0"/>
        <v>54.739999999999995</v>
      </c>
      <c r="H4" s="2">
        <f t="shared" si="0"/>
        <v>43.61</v>
      </c>
      <c r="I4" s="2">
        <f t="shared" si="0"/>
        <v>41.36</v>
      </c>
      <c r="J4" s="2">
        <f t="shared" si="0"/>
        <v>52</v>
      </c>
      <c r="K4" s="2">
        <f t="shared" ref="K4:S4" si="1">SUM(K2:K3)</f>
        <v>51.13</v>
      </c>
      <c r="L4" s="2">
        <f t="shared" si="1"/>
        <v>48.83</v>
      </c>
      <c r="M4" s="2">
        <f t="shared" si="1"/>
        <v>103.6</v>
      </c>
      <c r="N4" s="2">
        <f t="shared" si="1"/>
        <v>40.68</v>
      </c>
      <c r="O4" s="2">
        <f t="shared" si="1"/>
        <v>57.25</v>
      </c>
      <c r="P4" s="2">
        <f t="shared" si="1"/>
        <v>46.34</v>
      </c>
      <c r="Q4" s="2">
        <f t="shared" si="1"/>
        <v>64.53</v>
      </c>
      <c r="R4" s="2">
        <f t="shared" si="1"/>
        <v>62.57</v>
      </c>
      <c r="S4" s="2">
        <f t="shared" si="1"/>
        <v>80.960000000000008</v>
      </c>
      <c r="T4" s="2" t="s">
        <v>41</v>
      </c>
      <c r="U4" s="2" t="s">
        <v>41</v>
      </c>
      <c r="V4" s="2" t="s">
        <v>41</v>
      </c>
      <c r="W4" s="2" t="s">
        <v>41</v>
      </c>
      <c r="X4" s="2" t="s">
        <v>41</v>
      </c>
      <c r="Y4" s="2" t="s">
        <v>41</v>
      </c>
      <c r="Z4" s="2" t="s">
        <v>41</v>
      </c>
      <c r="AA4" s="2" t="s">
        <v>41</v>
      </c>
      <c r="AB4" s="2" t="s">
        <v>41</v>
      </c>
      <c r="AC4" s="2" t="s">
        <v>41</v>
      </c>
      <c r="AD4" s="2" t="s">
        <v>41</v>
      </c>
      <c r="AE4" s="2" t="s">
        <v>41</v>
      </c>
    </row>
    <row r="5" spans="1:31" x14ac:dyDescent="0.2">
      <c r="A5" t="s">
        <v>39</v>
      </c>
      <c r="B5" s="2">
        <v>51.35</v>
      </c>
      <c r="C5" s="2">
        <v>43.56</v>
      </c>
      <c r="D5" s="2">
        <v>46.78</v>
      </c>
      <c r="E5" s="2">
        <v>55.18</v>
      </c>
      <c r="F5" s="2">
        <v>40.590000000000003</v>
      </c>
      <c r="G5" s="2">
        <v>47.01</v>
      </c>
      <c r="H5" s="2">
        <v>35.99</v>
      </c>
      <c r="I5" s="2">
        <v>35.07</v>
      </c>
      <c r="J5" s="2">
        <v>43.29</v>
      </c>
      <c r="K5" s="2">
        <v>42.28</v>
      </c>
      <c r="L5" s="2">
        <v>42.2</v>
      </c>
      <c r="M5" s="2">
        <v>96.83</v>
      </c>
      <c r="N5" s="2">
        <v>32.33</v>
      </c>
      <c r="O5" s="2">
        <v>49.99</v>
      </c>
      <c r="P5" s="2">
        <v>40.32</v>
      </c>
      <c r="Q5" s="2">
        <v>55.62</v>
      </c>
      <c r="R5" s="2">
        <v>52.82</v>
      </c>
      <c r="S5" s="2">
        <v>42.72</v>
      </c>
      <c r="T5" s="2">
        <v>44.21</v>
      </c>
      <c r="U5" s="2">
        <v>43.13</v>
      </c>
      <c r="V5" s="10">
        <v>47.43</v>
      </c>
      <c r="W5" s="2">
        <v>56.98</v>
      </c>
      <c r="X5" s="2">
        <v>59.97</v>
      </c>
      <c r="Y5" s="2">
        <v>61.28</v>
      </c>
      <c r="Z5" s="2">
        <v>53.98</v>
      </c>
      <c r="AA5" s="2">
        <v>56.56</v>
      </c>
      <c r="AB5" s="2">
        <v>53.57</v>
      </c>
      <c r="AC5" s="2">
        <v>49.01</v>
      </c>
      <c r="AD5" s="2">
        <v>50.21</v>
      </c>
      <c r="AE5" s="2">
        <v>51.3</v>
      </c>
    </row>
    <row r="6" spans="1:31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31" x14ac:dyDescent="0.2">
      <c r="A7" t="s">
        <v>17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31" x14ac:dyDescent="0.2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31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31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31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31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31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31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31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31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26" spans="1:16" x14ac:dyDescent="0.2">
      <c r="A26" t="s">
        <v>7</v>
      </c>
    </row>
    <row r="27" spans="1:16" x14ac:dyDescent="0.2">
      <c r="A27" s="4" t="s">
        <v>8</v>
      </c>
    </row>
    <row r="28" spans="1:16" x14ac:dyDescent="0.2">
      <c r="A28" s="4" t="s">
        <v>9</v>
      </c>
    </row>
    <row r="29" spans="1:16" x14ac:dyDescent="0.2">
      <c r="A29" s="4" t="s">
        <v>8</v>
      </c>
    </row>
    <row r="30" spans="1:16" x14ac:dyDescent="0.2">
      <c r="A30" s="4" t="s">
        <v>10</v>
      </c>
    </row>
    <row r="31" spans="1:16" x14ac:dyDescent="0.2">
      <c r="A31" s="4" t="s">
        <v>11</v>
      </c>
    </row>
    <row r="32" spans="1:16" x14ac:dyDescent="0.2">
      <c r="A32" s="4" t="s">
        <v>12</v>
      </c>
    </row>
    <row r="33" spans="1:1" x14ac:dyDescent="0.2">
      <c r="A33" s="4" t="s">
        <v>13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"/>
  <sheetViews>
    <sheetView workbookViewId="0">
      <selection activeCell="A2" sqref="A2:K3"/>
    </sheetView>
  </sheetViews>
  <sheetFormatPr baseColWidth="10" defaultColWidth="11" defaultRowHeight="16" x14ac:dyDescent="0.2"/>
  <cols>
    <col min="1" max="1" width="12.33203125" customWidth="1"/>
  </cols>
  <sheetData>
    <row r="1" spans="1:31" x14ac:dyDescent="0.2">
      <c r="A1" t="s">
        <v>42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14</v>
      </c>
      <c r="H1" t="s">
        <v>15</v>
      </c>
      <c r="I1" t="s">
        <v>16</v>
      </c>
      <c r="J1" t="s">
        <v>18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s="5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</row>
    <row r="2" spans="1:31" x14ac:dyDescent="0.2">
      <c r="A2" t="s">
        <v>21</v>
      </c>
      <c r="B2" s="5">
        <v>76</v>
      </c>
      <c r="C2">
        <v>65</v>
      </c>
      <c r="D2">
        <v>56</v>
      </c>
      <c r="E2">
        <v>66</v>
      </c>
      <c r="F2">
        <v>55</v>
      </c>
      <c r="G2">
        <v>56</v>
      </c>
      <c r="H2">
        <v>65</v>
      </c>
      <c r="I2">
        <v>62</v>
      </c>
      <c r="J2">
        <v>49</v>
      </c>
      <c r="K2">
        <v>101</v>
      </c>
      <c r="L2">
        <v>58</v>
      </c>
      <c r="M2">
        <v>57</v>
      </c>
      <c r="N2">
        <v>62</v>
      </c>
      <c r="O2">
        <v>62</v>
      </c>
      <c r="P2">
        <v>69</v>
      </c>
      <c r="Q2">
        <v>73</v>
      </c>
      <c r="R2">
        <v>57</v>
      </c>
      <c r="S2">
        <v>63</v>
      </c>
      <c r="T2">
        <v>62</v>
      </c>
      <c r="U2">
        <v>50</v>
      </c>
      <c r="V2" s="5">
        <v>106</v>
      </c>
      <c r="W2">
        <v>81</v>
      </c>
      <c r="X2">
        <v>67</v>
      </c>
      <c r="Y2">
        <v>67</v>
      </c>
      <c r="Z2">
        <v>64</v>
      </c>
      <c r="AA2">
        <v>69</v>
      </c>
      <c r="AB2">
        <v>70</v>
      </c>
      <c r="AC2">
        <v>71</v>
      </c>
      <c r="AD2">
        <v>82</v>
      </c>
      <c r="AE2">
        <v>76</v>
      </c>
    </row>
    <row r="3" spans="1:31" x14ac:dyDescent="0.2">
      <c r="A3" t="s">
        <v>22</v>
      </c>
      <c r="B3" s="5">
        <v>67</v>
      </c>
      <c r="C3">
        <v>60</v>
      </c>
      <c r="D3">
        <v>51</v>
      </c>
      <c r="E3">
        <v>59</v>
      </c>
      <c r="F3">
        <v>51</v>
      </c>
      <c r="G3">
        <v>51</v>
      </c>
      <c r="H3">
        <v>59</v>
      </c>
      <c r="I3">
        <v>57</v>
      </c>
      <c r="J3">
        <v>45</v>
      </c>
      <c r="K3">
        <v>90</v>
      </c>
      <c r="L3" s="7">
        <v>52</v>
      </c>
      <c r="M3" s="7">
        <v>53</v>
      </c>
      <c r="N3" s="7">
        <v>54</v>
      </c>
      <c r="O3" s="7">
        <v>52</v>
      </c>
      <c r="P3" s="7">
        <v>62</v>
      </c>
      <c r="Q3" s="7">
        <v>68</v>
      </c>
      <c r="R3">
        <v>51</v>
      </c>
      <c r="S3">
        <v>59</v>
      </c>
      <c r="T3" s="7">
        <v>53</v>
      </c>
      <c r="U3">
        <v>45</v>
      </c>
      <c r="V3" s="5">
        <v>96</v>
      </c>
      <c r="W3">
        <v>73</v>
      </c>
      <c r="X3">
        <v>61</v>
      </c>
      <c r="Y3">
        <v>62</v>
      </c>
      <c r="Z3">
        <v>59</v>
      </c>
      <c r="AA3">
        <v>64</v>
      </c>
      <c r="AB3">
        <v>65</v>
      </c>
      <c r="AC3">
        <v>64</v>
      </c>
      <c r="AD3">
        <v>76</v>
      </c>
      <c r="AE3">
        <v>61</v>
      </c>
    </row>
    <row r="4" spans="1:31" x14ac:dyDescent="0.2">
      <c r="V4" s="5"/>
    </row>
    <row r="5" spans="1:31" x14ac:dyDescent="0.2">
      <c r="V5" s="5"/>
    </row>
    <row r="6" spans="1:31" x14ac:dyDescent="0.2">
      <c r="A6" t="s">
        <v>19</v>
      </c>
      <c r="B6" s="6">
        <f t="shared" ref="B6:I6" si="0">B2-B3</f>
        <v>9</v>
      </c>
      <c r="C6" s="6">
        <f t="shared" si="0"/>
        <v>5</v>
      </c>
      <c r="D6" s="6">
        <f t="shared" si="0"/>
        <v>5</v>
      </c>
      <c r="E6" s="6">
        <f t="shared" si="0"/>
        <v>7</v>
      </c>
      <c r="F6" s="6">
        <f t="shared" si="0"/>
        <v>4</v>
      </c>
      <c r="G6" s="6">
        <f t="shared" si="0"/>
        <v>5</v>
      </c>
      <c r="H6" s="6">
        <f t="shared" si="0"/>
        <v>6</v>
      </c>
      <c r="I6" s="6">
        <f t="shared" si="0"/>
        <v>5</v>
      </c>
      <c r="J6" s="6">
        <f t="shared" ref="J6:AE6" si="1">J2-J3</f>
        <v>4</v>
      </c>
      <c r="K6" s="6">
        <f t="shared" si="1"/>
        <v>11</v>
      </c>
      <c r="L6" s="6">
        <f t="shared" si="1"/>
        <v>6</v>
      </c>
      <c r="M6" s="6">
        <f t="shared" si="1"/>
        <v>4</v>
      </c>
      <c r="N6" s="6">
        <f t="shared" si="1"/>
        <v>8</v>
      </c>
      <c r="O6" s="6">
        <f t="shared" si="1"/>
        <v>10</v>
      </c>
      <c r="P6" s="6">
        <f t="shared" si="1"/>
        <v>7</v>
      </c>
      <c r="Q6" s="6">
        <f t="shared" si="1"/>
        <v>5</v>
      </c>
      <c r="R6" s="6">
        <f t="shared" si="1"/>
        <v>6</v>
      </c>
      <c r="S6" s="6">
        <f t="shared" si="1"/>
        <v>4</v>
      </c>
      <c r="T6" s="6">
        <f t="shared" si="1"/>
        <v>9</v>
      </c>
      <c r="U6" s="6">
        <f t="shared" si="1"/>
        <v>5</v>
      </c>
      <c r="V6" s="5">
        <f t="shared" si="1"/>
        <v>10</v>
      </c>
      <c r="W6" s="6">
        <f t="shared" si="1"/>
        <v>8</v>
      </c>
      <c r="X6" s="6">
        <f t="shared" si="1"/>
        <v>6</v>
      </c>
      <c r="Y6" s="6">
        <f t="shared" si="1"/>
        <v>5</v>
      </c>
      <c r="Z6" s="6">
        <f t="shared" si="1"/>
        <v>5</v>
      </c>
      <c r="AA6" s="6">
        <f t="shared" si="1"/>
        <v>5</v>
      </c>
      <c r="AB6" s="6">
        <f t="shared" si="1"/>
        <v>5</v>
      </c>
      <c r="AC6" s="6">
        <f t="shared" si="1"/>
        <v>7</v>
      </c>
      <c r="AD6" s="6">
        <f t="shared" si="1"/>
        <v>6</v>
      </c>
      <c r="AE6" s="6">
        <f t="shared" si="1"/>
        <v>15</v>
      </c>
    </row>
    <row r="7" spans="1:31" x14ac:dyDescent="0.2">
      <c r="A7" t="s">
        <v>20</v>
      </c>
      <c r="B7" s="6">
        <f t="shared" ref="B7:I7" si="2">B3</f>
        <v>67</v>
      </c>
      <c r="C7" s="6">
        <f t="shared" si="2"/>
        <v>60</v>
      </c>
      <c r="D7" s="6">
        <f t="shared" si="2"/>
        <v>51</v>
      </c>
      <c r="E7" s="6">
        <f t="shared" si="2"/>
        <v>59</v>
      </c>
      <c r="F7" s="6">
        <f t="shared" si="2"/>
        <v>51</v>
      </c>
      <c r="G7" s="6">
        <f t="shared" si="2"/>
        <v>51</v>
      </c>
      <c r="H7" s="6">
        <f t="shared" si="2"/>
        <v>59</v>
      </c>
      <c r="I7" s="6">
        <f t="shared" si="2"/>
        <v>57</v>
      </c>
      <c r="J7" s="6">
        <f t="shared" ref="J7:AE7" si="3">J3</f>
        <v>45</v>
      </c>
      <c r="K7" s="6">
        <f t="shared" si="3"/>
        <v>90</v>
      </c>
      <c r="L7" s="6">
        <f t="shared" si="3"/>
        <v>52</v>
      </c>
      <c r="M7" s="6">
        <f t="shared" si="3"/>
        <v>53</v>
      </c>
      <c r="N7" s="6">
        <f t="shared" si="3"/>
        <v>54</v>
      </c>
      <c r="O7" s="6">
        <f t="shared" si="3"/>
        <v>52</v>
      </c>
      <c r="P7" s="6">
        <f t="shared" si="3"/>
        <v>62</v>
      </c>
      <c r="Q7" s="6">
        <f t="shared" si="3"/>
        <v>68</v>
      </c>
      <c r="R7" s="6">
        <f t="shared" si="3"/>
        <v>51</v>
      </c>
      <c r="S7" s="6">
        <f t="shared" si="3"/>
        <v>59</v>
      </c>
      <c r="T7" s="6">
        <f t="shared" si="3"/>
        <v>53</v>
      </c>
      <c r="U7" s="6">
        <f t="shared" si="3"/>
        <v>45</v>
      </c>
      <c r="V7" s="5">
        <f t="shared" si="3"/>
        <v>96</v>
      </c>
      <c r="W7" s="6">
        <f t="shared" si="3"/>
        <v>73</v>
      </c>
      <c r="X7" s="6">
        <f t="shared" si="3"/>
        <v>61</v>
      </c>
      <c r="Y7" s="6">
        <f t="shared" si="3"/>
        <v>62</v>
      </c>
      <c r="Z7" s="6">
        <f t="shared" si="3"/>
        <v>59</v>
      </c>
      <c r="AA7" s="6">
        <f t="shared" si="3"/>
        <v>64</v>
      </c>
      <c r="AB7" s="6">
        <f t="shared" si="3"/>
        <v>65</v>
      </c>
      <c r="AC7" s="6">
        <f t="shared" si="3"/>
        <v>64</v>
      </c>
      <c r="AD7" s="6">
        <f t="shared" si="3"/>
        <v>76</v>
      </c>
      <c r="AE7" s="6">
        <f t="shared" si="3"/>
        <v>61</v>
      </c>
    </row>
    <row r="8" spans="1:31" x14ac:dyDescent="0.2">
      <c r="B8" s="7"/>
      <c r="C8" s="7"/>
      <c r="D8" s="7"/>
      <c r="E8" s="7"/>
      <c r="F8" s="7"/>
      <c r="G8" s="7"/>
      <c r="H8" s="7"/>
      <c r="I8" s="7"/>
      <c r="R8" s="7"/>
      <c r="S8" s="7"/>
    </row>
    <row r="9" spans="1:31" x14ac:dyDescent="0.2">
      <c r="B9" s="7"/>
      <c r="C9" s="7"/>
      <c r="D9" s="7"/>
      <c r="E9" s="7"/>
      <c r="F9" s="7"/>
      <c r="G9" s="7"/>
      <c r="H9" s="7"/>
      <c r="I9" s="7"/>
      <c r="R9" s="7"/>
      <c r="S9" s="7"/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tabSelected="1" workbookViewId="0">
      <selection activeCell="B22" sqref="B22"/>
    </sheetView>
  </sheetViews>
  <sheetFormatPr baseColWidth="10" defaultColWidth="11" defaultRowHeight="16" x14ac:dyDescent="0.2"/>
  <cols>
    <col min="1" max="1" width="12.33203125" customWidth="1"/>
  </cols>
  <sheetData>
    <row r="1" spans="1:31" x14ac:dyDescent="0.2">
      <c r="A1" t="s">
        <v>60</v>
      </c>
    </row>
    <row r="2" spans="1:31" x14ac:dyDescent="0.2">
      <c r="A2" t="s">
        <v>42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14</v>
      </c>
      <c r="H2" t="s">
        <v>15</v>
      </c>
      <c r="I2" t="s">
        <v>16</v>
      </c>
      <c r="J2" t="s">
        <v>18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s="5" t="s">
        <v>46</v>
      </c>
      <c r="W2" t="s">
        <v>47</v>
      </c>
      <c r="X2" t="s">
        <v>48</v>
      </c>
      <c r="Y2" t="s">
        <v>49</v>
      </c>
      <c r="Z2" t="s">
        <v>50</v>
      </c>
      <c r="AA2" t="s">
        <v>51</v>
      </c>
      <c r="AB2" t="s">
        <v>52</v>
      </c>
      <c r="AC2" t="s">
        <v>53</v>
      </c>
      <c r="AD2" t="s">
        <v>54</v>
      </c>
      <c r="AE2" t="s">
        <v>55</v>
      </c>
    </row>
    <row r="3" spans="1:31" x14ac:dyDescent="0.2">
      <c r="A3" t="s">
        <v>21</v>
      </c>
      <c r="B3" s="5">
        <v>19</v>
      </c>
      <c r="C3">
        <v>26</v>
      </c>
      <c r="D3">
        <v>29</v>
      </c>
      <c r="E3">
        <v>31</v>
      </c>
      <c r="F3">
        <v>17</v>
      </c>
      <c r="G3">
        <v>27</v>
      </c>
      <c r="H3">
        <v>33</v>
      </c>
      <c r="I3">
        <v>21</v>
      </c>
      <c r="J3">
        <v>27</v>
      </c>
      <c r="K3">
        <v>27</v>
      </c>
      <c r="L3">
        <v>18</v>
      </c>
      <c r="M3">
        <v>20</v>
      </c>
      <c r="N3">
        <v>29</v>
      </c>
      <c r="O3">
        <v>32</v>
      </c>
      <c r="P3">
        <v>17</v>
      </c>
      <c r="Q3">
        <v>19</v>
      </c>
      <c r="R3">
        <v>19</v>
      </c>
      <c r="S3">
        <v>26</v>
      </c>
      <c r="T3">
        <v>24</v>
      </c>
      <c r="U3">
        <v>31</v>
      </c>
      <c r="V3" s="5">
        <v>22</v>
      </c>
      <c r="W3">
        <v>21</v>
      </c>
      <c r="X3">
        <v>29</v>
      </c>
      <c r="Y3">
        <v>19</v>
      </c>
      <c r="Z3">
        <v>20</v>
      </c>
      <c r="AA3">
        <v>41</v>
      </c>
      <c r="AB3">
        <v>20</v>
      </c>
      <c r="AC3">
        <v>19</v>
      </c>
      <c r="AD3">
        <v>31</v>
      </c>
      <c r="AE3">
        <v>41</v>
      </c>
    </row>
    <row r="4" spans="1:31" x14ac:dyDescent="0.2">
      <c r="A4" t="s">
        <v>22</v>
      </c>
      <c r="B4" s="5">
        <v>14</v>
      </c>
      <c r="C4">
        <v>20</v>
      </c>
      <c r="D4">
        <v>23</v>
      </c>
      <c r="E4">
        <v>23</v>
      </c>
      <c r="F4">
        <v>14</v>
      </c>
      <c r="G4">
        <v>19</v>
      </c>
      <c r="H4">
        <v>30</v>
      </c>
      <c r="I4">
        <v>15</v>
      </c>
      <c r="J4">
        <v>21</v>
      </c>
      <c r="K4">
        <v>22</v>
      </c>
      <c r="L4" s="7">
        <v>14</v>
      </c>
      <c r="M4" s="7">
        <v>14</v>
      </c>
      <c r="N4" s="7">
        <v>20</v>
      </c>
      <c r="O4" s="7">
        <v>25</v>
      </c>
      <c r="P4" s="7">
        <v>13</v>
      </c>
      <c r="Q4" s="7">
        <v>14</v>
      </c>
      <c r="R4">
        <v>13</v>
      </c>
      <c r="S4">
        <v>18</v>
      </c>
      <c r="T4" s="7">
        <v>16</v>
      </c>
      <c r="U4">
        <v>24</v>
      </c>
      <c r="V4" s="5">
        <v>19</v>
      </c>
      <c r="W4">
        <v>15</v>
      </c>
      <c r="X4">
        <v>23</v>
      </c>
      <c r="Y4">
        <v>13</v>
      </c>
      <c r="Z4">
        <v>14</v>
      </c>
      <c r="AA4">
        <v>32</v>
      </c>
      <c r="AB4">
        <v>14</v>
      </c>
      <c r="AC4">
        <v>14</v>
      </c>
      <c r="AD4">
        <v>25</v>
      </c>
      <c r="AE4">
        <v>32</v>
      </c>
    </row>
    <row r="5" spans="1:31" x14ac:dyDescent="0.2">
      <c r="V5" s="5"/>
    </row>
    <row r="6" spans="1:31" x14ac:dyDescent="0.2">
      <c r="V6" s="5"/>
    </row>
    <row r="7" spans="1:31" x14ac:dyDescent="0.2">
      <c r="A7" t="s">
        <v>19</v>
      </c>
      <c r="B7" s="6">
        <f t="shared" ref="B7:AE7" si="0">B3-B4</f>
        <v>5</v>
      </c>
      <c r="C7" s="6">
        <f t="shared" si="0"/>
        <v>6</v>
      </c>
      <c r="D7" s="6">
        <f t="shared" si="0"/>
        <v>6</v>
      </c>
      <c r="E7" s="6">
        <f t="shared" si="0"/>
        <v>8</v>
      </c>
      <c r="F7" s="6">
        <f t="shared" si="0"/>
        <v>3</v>
      </c>
      <c r="G7" s="6">
        <f t="shared" si="0"/>
        <v>8</v>
      </c>
      <c r="H7" s="6">
        <f t="shared" si="0"/>
        <v>3</v>
      </c>
      <c r="I7" s="6">
        <f t="shared" si="0"/>
        <v>6</v>
      </c>
      <c r="J7" s="6">
        <f t="shared" si="0"/>
        <v>6</v>
      </c>
      <c r="K7" s="6">
        <f t="shared" si="0"/>
        <v>5</v>
      </c>
      <c r="L7" s="6">
        <f t="shared" si="0"/>
        <v>4</v>
      </c>
      <c r="M7" s="6">
        <f t="shared" si="0"/>
        <v>6</v>
      </c>
      <c r="N7" s="6">
        <f t="shared" si="0"/>
        <v>9</v>
      </c>
      <c r="O7" s="6">
        <f t="shared" si="0"/>
        <v>7</v>
      </c>
      <c r="P7" s="6">
        <f t="shared" si="0"/>
        <v>4</v>
      </c>
      <c r="Q7" s="6">
        <f t="shared" si="0"/>
        <v>5</v>
      </c>
      <c r="R7" s="6">
        <f t="shared" si="0"/>
        <v>6</v>
      </c>
      <c r="S7" s="6">
        <f t="shared" si="0"/>
        <v>8</v>
      </c>
      <c r="T7" s="6">
        <f t="shared" si="0"/>
        <v>8</v>
      </c>
      <c r="U7" s="6">
        <f t="shared" si="0"/>
        <v>7</v>
      </c>
      <c r="V7" s="5">
        <f t="shared" si="0"/>
        <v>3</v>
      </c>
      <c r="W7" s="6">
        <f t="shared" si="0"/>
        <v>6</v>
      </c>
      <c r="X7" s="6">
        <f t="shared" si="0"/>
        <v>6</v>
      </c>
      <c r="Y7" s="6">
        <f t="shared" si="0"/>
        <v>6</v>
      </c>
      <c r="Z7" s="6">
        <f t="shared" si="0"/>
        <v>6</v>
      </c>
      <c r="AA7" s="6">
        <f t="shared" si="0"/>
        <v>9</v>
      </c>
      <c r="AB7" s="6">
        <f t="shared" si="0"/>
        <v>6</v>
      </c>
      <c r="AC7" s="6">
        <f t="shared" si="0"/>
        <v>5</v>
      </c>
      <c r="AD7" s="6">
        <f t="shared" si="0"/>
        <v>6</v>
      </c>
      <c r="AE7" s="6">
        <f t="shared" si="0"/>
        <v>9</v>
      </c>
    </row>
    <row r="8" spans="1:31" x14ac:dyDescent="0.2">
      <c r="A8" t="s">
        <v>20</v>
      </c>
      <c r="B8" s="6">
        <f t="shared" ref="B8:AE8" si="1">B4</f>
        <v>14</v>
      </c>
      <c r="C8" s="6">
        <f t="shared" si="1"/>
        <v>20</v>
      </c>
      <c r="D8" s="6">
        <f t="shared" si="1"/>
        <v>23</v>
      </c>
      <c r="E8" s="6">
        <f t="shared" si="1"/>
        <v>23</v>
      </c>
      <c r="F8" s="6">
        <f t="shared" si="1"/>
        <v>14</v>
      </c>
      <c r="G8" s="6">
        <f t="shared" si="1"/>
        <v>19</v>
      </c>
      <c r="H8" s="6">
        <f t="shared" si="1"/>
        <v>30</v>
      </c>
      <c r="I8" s="6">
        <f t="shared" si="1"/>
        <v>15</v>
      </c>
      <c r="J8" s="6">
        <f t="shared" si="1"/>
        <v>21</v>
      </c>
      <c r="K8" s="6">
        <f t="shared" si="1"/>
        <v>22</v>
      </c>
      <c r="L8" s="6">
        <f t="shared" si="1"/>
        <v>14</v>
      </c>
      <c r="M8" s="6">
        <f t="shared" si="1"/>
        <v>14</v>
      </c>
      <c r="N8" s="6">
        <f t="shared" si="1"/>
        <v>20</v>
      </c>
      <c r="O8" s="6">
        <f t="shared" si="1"/>
        <v>25</v>
      </c>
      <c r="P8" s="6">
        <f t="shared" si="1"/>
        <v>13</v>
      </c>
      <c r="Q8" s="6">
        <f t="shared" si="1"/>
        <v>14</v>
      </c>
      <c r="R8" s="6">
        <f t="shared" si="1"/>
        <v>13</v>
      </c>
      <c r="S8" s="6">
        <f t="shared" si="1"/>
        <v>18</v>
      </c>
      <c r="T8" s="6">
        <f t="shared" si="1"/>
        <v>16</v>
      </c>
      <c r="U8" s="6">
        <f t="shared" si="1"/>
        <v>24</v>
      </c>
      <c r="V8" s="5">
        <f t="shared" si="1"/>
        <v>19</v>
      </c>
      <c r="W8" s="6">
        <f t="shared" si="1"/>
        <v>15</v>
      </c>
      <c r="X8" s="6">
        <f t="shared" si="1"/>
        <v>23</v>
      </c>
      <c r="Y8" s="6">
        <f t="shared" si="1"/>
        <v>13</v>
      </c>
      <c r="Z8" s="6">
        <f t="shared" si="1"/>
        <v>14</v>
      </c>
      <c r="AA8" s="6">
        <f t="shared" si="1"/>
        <v>32</v>
      </c>
      <c r="AB8" s="6">
        <f t="shared" si="1"/>
        <v>14</v>
      </c>
      <c r="AC8" s="6">
        <f t="shared" si="1"/>
        <v>14</v>
      </c>
      <c r="AD8" s="6">
        <f t="shared" si="1"/>
        <v>25</v>
      </c>
      <c r="AE8" s="6">
        <f t="shared" si="1"/>
        <v>32</v>
      </c>
    </row>
    <row r="9" spans="1:31" x14ac:dyDescent="0.2">
      <c r="B9" s="7"/>
      <c r="C9" s="7"/>
      <c r="D9" s="7"/>
      <c r="E9" s="7"/>
      <c r="F9" s="7"/>
      <c r="G9" s="7"/>
      <c r="H9" s="7"/>
      <c r="I9" s="7"/>
      <c r="R9" s="7"/>
      <c r="S9" s="7"/>
    </row>
    <row r="10" spans="1:31" x14ac:dyDescent="0.2">
      <c r="B10" s="7"/>
      <c r="C10" s="7"/>
      <c r="D10" s="7"/>
      <c r="E10" s="7"/>
      <c r="F10" s="7"/>
      <c r="G10" s="7"/>
      <c r="H10" s="7"/>
      <c r="I10" s="7"/>
      <c r="R10" s="7"/>
      <c r="S10" s="7"/>
    </row>
    <row r="11" spans="1:31" x14ac:dyDescent="0.2">
      <c r="A11" t="s">
        <v>61</v>
      </c>
      <c r="B11" t="s">
        <v>2</v>
      </c>
      <c r="C11" t="s">
        <v>3</v>
      </c>
      <c r="D11" t="s">
        <v>4</v>
      </c>
      <c r="E11" t="s">
        <v>5</v>
      </c>
      <c r="F11" t="s">
        <v>6</v>
      </c>
      <c r="G11" t="s">
        <v>14</v>
      </c>
      <c r="H11" t="s">
        <v>15</v>
      </c>
      <c r="I11" t="s">
        <v>16</v>
      </c>
      <c r="J11" t="s">
        <v>18</v>
      </c>
      <c r="K11" t="s">
        <v>27</v>
      </c>
      <c r="L11" t="s">
        <v>28</v>
      </c>
      <c r="M11" t="s">
        <v>29</v>
      </c>
      <c r="N11" t="s">
        <v>30</v>
      </c>
      <c r="O11" t="s">
        <v>31</v>
      </c>
      <c r="P11" t="s">
        <v>32</v>
      </c>
      <c r="Q11" t="s">
        <v>33</v>
      </c>
      <c r="R11" t="s">
        <v>34</v>
      </c>
      <c r="S11" t="s">
        <v>35</v>
      </c>
      <c r="T11" t="s">
        <v>36</v>
      </c>
      <c r="U11" t="s">
        <v>37</v>
      </c>
      <c r="V11" t="s">
        <v>46</v>
      </c>
      <c r="W11" t="s">
        <v>47</v>
      </c>
      <c r="X11" t="s">
        <v>48</v>
      </c>
      <c r="Y11" t="s">
        <v>49</v>
      </c>
      <c r="Z11" t="s">
        <v>50</v>
      </c>
      <c r="AA11" t="s">
        <v>51</v>
      </c>
      <c r="AB11" t="s">
        <v>52</v>
      </c>
      <c r="AC11" t="s">
        <v>53</v>
      </c>
      <c r="AD11" t="s">
        <v>54</v>
      </c>
      <c r="AE11" t="s">
        <v>55</v>
      </c>
    </row>
    <row r="12" spans="1:31" x14ac:dyDescent="0.2">
      <c r="A12" t="s">
        <v>20</v>
      </c>
    </row>
    <row r="13" spans="1:31" x14ac:dyDescent="0.2">
      <c r="A13" t="s">
        <v>57</v>
      </c>
    </row>
    <row r="14" spans="1:31" x14ac:dyDescent="0.2">
      <c r="B14" t="s">
        <v>58</v>
      </c>
    </row>
    <row r="15" spans="1:31" x14ac:dyDescent="0.2">
      <c r="B15" t="s">
        <v>59</v>
      </c>
    </row>
  </sheetData>
  <pageMargins left="0.7" right="0.7" top="0.75" bottom="0.75" header="0.3" footer="0.3"/>
  <pageSetup paperSize="9" orientation="portrait" horizontalDpi="0" verticalDpi="0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"/>
  <sheetViews>
    <sheetView workbookViewId="0">
      <selection activeCell="D7" sqref="D7"/>
    </sheetView>
  </sheetViews>
  <sheetFormatPr baseColWidth="10" defaultColWidth="11" defaultRowHeight="16" x14ac:dyDescent="0.2"/>
  <cols>
    <col min="2" max="2" width="37" customWidth="1"/>
  </cols>
  <sheetData>
    <row r="1" spans="2:5" ht="21" x14ac:dyDescent="0.25">
      <c r="B1" s="8" t="s">
        <v>23</v>
      </c>
      <c r="C1" t="s">
        <v>25</v>
      </c>
      <c r="D1" t="s">
        <v>24</v>
      </c>
    </row>
    <row r="2" spans="2:5" x14ac:dyDescent="0.2">
      <c r="B2" t="s">
        <v>43</v>
      </c>
      <c r="C2" s="9">
        <f>AVERAGE(Ansible!B6:AE6)</f>
        <v>6.5666666666666664</v>
      </c>
      <c r="D2" s="9">
        <f>AVERAGE(Tabel1[[#This Row],[1]:[30]])</f>
        <v>8.2696666666666676</v>
      </c>
      <c r="E2">
        <v>7.6</v>
      </c>
    </row>
    <row r="3" spans="2:5" x14ac:dyDescent="0.2">
      <c r="B3" t="s">
        <v>45</v>
      </c>
      <c r="C3" s="9"/>
      <c r="D3" s="9"/>
    </row>
    <row r="4" spans="2:5" x14ac:dyDescent="0.2">
      <c r="B4" t="s">
        <v>26</v>
      </c>
      <c r="C4" s="9">
        <f>AVERAGE(Ansible!B7:AE7)</f>
        <v>60.666666666666664</v>
      </c>
      <c r="D4" s="9">
        <f>AVERAGE(Puppet!B5:AE5)</f>
        <v>49.385333333333328</v>
      </c>
    </row>
    <row r="5" spans="2:5" x14ac:dyDescent="0.2">
      <c r="B5" t="s">
        <v>44</v>
      </c>
      <c r="C5" s="9">
        <f>STDEV(Ansible!B7:AE7)</f>
        <v>11.50212374193187</v>
      </c>
      <c r="D5" s="9">
        <f>STDEV(Tabel1[[#This Row],[1]:[30]])</f>
        <v>11.566646977359124</v>
      </c>
    </row>
    <row r="6" spans="2:5" x14ac:dyDescent="0.2">
      <c r="B6" t="s">
        <v>56</v>
      </c>
      <c r="C6">
        <f>COUNT(Ansible!B2:AE2)</f>
        <v>30</v>
      </c>
      <c r="D6">
        <f>COUNT(Tabel1[[#Headers],[1]:[30]])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Puppet</vt:lpstr>
      <vt:lpstr>Ansible</vt:lpstr>
      <vt:lpstr>Ansible partial config</vt:lpstr>
      <vt:lpstr>grafiek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2017-03-26T11:13:47Z</dcterms:created>
  <dcterms:modified xsi:type="dcterms:W3CDTF">2017-04-01T12:11:44Z</dcterms:modified>
</cp:coreProperties>
</file>