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nndo\Desktop\Money\"/>
    </mc:Choice>
  </mc:AlternateContent>
  <xr:revisionPtr revIDLastSave="0" documentId="13_ncr:1_{9BC4F212-ADD5-4A31-9C72-497E27BC374D}" xr6:coauthVersionLast="47" xr6:coauthVersionMax="47" xr10:uidLastSave="{00000000-0000-0000-0000-000000000000}"/>
  <bookViews>
    <workbookView xWindow="-108" yWindow="-108" windowWidth="23256" windowHeight="12456" xr2:uid="{1E357AC6-F55E-41C2-B81C-1B9A7C186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5" i="1" a="1"/>
  <c r="I2" i="1" a="1"/>
  <c r="I4" i="1" a="1"/>
  <c r="I4" i="1" l="1"/>
  <c r="I2" i="1"/>
  <c r="I5" i="1"/>
  <c r="I3" i="1"/>
  <c r="D34" i="1" l="1"/>
  <c r="F35" i="1" s="1"/>
  <c r="I1" i="1" a="1"/>
  <c r="I1" i="1" l="1"/>
  <c r="I8" i="1" l="1"/>
  <c r="I9" i="1" s="1"/>
  <c r="I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<sst xmlns="http://schemas.openxmlformats.org/spreadsheetml/2006/main" count="81" uniqueCount="52">
  <si>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Contactless Payment</t>
  </si>
  <si>
    <t>EDINBURGH UNIVERSITY E'BURGH EH8 GB</t>
  </si>
  <si>
    <t>Date</t>
  </si>
  <si>
    <t>Transaction type</t>
  </si>
  <si>
    <t>Description</t>
  </si>
  <si>
    <t>Paid Out</t>
  </si>
  <si>
    <t>Paid In</t>
  </si>
  <si>
    <t>Balance</t>
  </si>
  <si>
    <t>Shopping</t>
  </si>
  <si>
    <t>Laundry</t>
  </si>
  <si>
    <t xml:space="preserve">Total </t>
  </si>
  <si>
    <t xml:space="preserve">Balance Change </t>
  </si>
  <si>
    <t>Total Spent Check</t>
  </si>
  <si>
    <t>Visa purchase</t>
  </si>
  <si>
    <t>1PMOBILE LONDON NW9 5A GB</t>
  </si>
  <si>
    <t>SAINSBURYS S/MKTS CAMERON TOLL GB</t>
  </si>
  <si>
    <t>Phone Deal + Spotify</t>
  </si>
  <si>
    <t>Going Out</t>
  </si>
  <si>
    <t>Own Money</t>
  </si>
  <si>
    <t>Total spent that isn't my own money</t>
  </si>
  <si>
    <t>Overbudget by:</t>
  </si>
  <si>
    <t>Why?</t>
  </si>
  <si>
    <t xml:space="preserve">Code for Function : </t>
  </si>
  <si>
    <t>Function SumByColor(rng As Range, cellColor As Range) As Double</t>
  </si>
  <si>
    <t xml:space="preserve">    Dim cell As Range</t>
  </si>
  <si>
    <t xml:space="preserve">    Dim total As Double</t>
  </si>
  <si>
    <t xml:space="preserve">    Application.Volatile</t>
  </si>
  <si>
    <t xml:space="preserve">    For Each cell In rng</t>
  </si>
  <si>
    <t xml:space="preserve">        If cell.Interior.Color = cellColor.Interior.Color Then</t>
  </si>
  <si>
    <t xml:space="preserve">            total = total + cell.Value</t>
  </si>
  <si>
    <t xml:space="preserve">        End If</t>
  </si>
  <si>
    <t xml:space="preserve">    Next cell</t>
  </si>
  <si>
    <t xml:space="preserve">    SumByColor = total</t>
  </si>
  <si>
    <t>End Function</t>
  </si>
  <si>
    <t>Spotify Limited London GB 7773</t>
  </si>
  <si>
    <t>UoE - Nucleus Edinburgh GB</t>
  </si>
  <si>
    <t>NOT JUST COFFEE EDINBURGH GB</t>
  </si>
  <si>
    <t>RYMAN EDINBURGH UNI GB</t>
  </si>
  <si>
    <t>Heritage of Edinburgh Edinburgh GB</t>
  </si>
  <si>
    <t>Zettle_*Mary?s Milk Bar Edinburgh GB</t>
  </si>
  <si>
    <t>AMAZON* RT6RE2AN4 LONDON GB 5893</t>
  </si>
  <si>
    <t>NYX*SnaparazziPhotobooths Newcastleupon GB</t>
  </si>
  <si>
    <t>TRENORD SRL MILANO IT 6.600000 EUR at 1.19782</t>
  </si>
  <si>
    <t>Non-Sterling transaction fee</t>
  </si>
  <si>
    <t>TRENORD MILANO IT 11.100000 EUR at 1.19741</t>
  </si>
  <si>
    <t>CLESS TICKET ATM MILANO MILANO IT 4.400000 EUR at 1.19891</t>
  </si>
  <si>
    <t>SEPA Credit DOSIO ALESSANDRO E DOSIO ELIZABETH</t>
  </si>
  <si>
    <t>900.000000 EUR at 1.2143</t>
  </si>
  <si>
    <t>EASYJET 000K91JR4Q LUTON, BEDS GB</t>
  </si>
  <si>
    <t>EDINBURGH SU BRAYFORD POOL GB</t>
  </si>
  <si>
    <t>Scottish Design Exchan Edinburgh GB</t>
  </si>
  <si>
    <t>ZETTLE_*MARY S MILK BA EDINBURGH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</si>
</sst>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5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3" borderId="1" xfId="0" applyFont="1" applyFill="1" applyBorder="1"/>
    <xf numFmtId="8" fontId="2" fillId="0" borderId="1" xfId="0" applyNumberFormat="1" applyFont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15" fontId="1" fillId="2" borderId="2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8" fontId="3" fillId="2" borderId="3" xfId="0" applyNumberFormat="1" applyFont="1" applyFill="1" applyBorder="1" applyAlignment="1">
      <alignment horizontal="right" vertical="center" wrapText="1"/>
    </xf>
    <xf numFmtId="15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right" vertical="center" wrapText="1"/>
    </xf>
    <xf numFmtId="8" fontId="3" fillId="2" borderId="5" xfId="0" applyNumberFormat="1" applyFont="1" applyFill="1" applyBorder="1" applyAlignment="1">
      <alignment horizontal="right" vertical="center" wrapText="1"/>
    </xf>
    <xf numFmtId="8" fontId="0" fillId="0" borderId="1" xfId="0" applyNumberFormat="1" applyBorder="1"/>
    <xf numFmtId="8" fontId="1" fillId="3" borderId="3" xfId="0" applyNumberFormat="1" applyFont="1" applyFill="1" applyBorder="1" applyAlignment="1">
      <alignment horizontal="right" vertical="center" wrapText="1"/>
    </xf>
    <xf numFmtId="8" fontId="1" fillId="5" borderId="3" xfId="0" applyNumberFormat="1" applyFont="1" applyFill="1" applyBorder="1" applyAlignment="1">
      <alignment horizontal="right" vertical="center" wrapText="1"/>
    </xf>
    <xf numFmtId="8" fontId="1" fillId="4" borderId="3" xfId="0" applyNumberFormat="1" applyFont="1" applyFill="1" applyBorder="1" applyAlignment="1">
      <alignment horizontal="right" vertical="center" wrapText="1"/>
    </xf>
    <xf numFmtId="8" fontId="1" fillId="6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8" fontId="1" fillId="4" borderId="5" xfId="0" applyNumberFormat="1" applyFont="1" applyFill="1" applyBorder="1" applyAlignment="1">
      <alignment horizontal="right" vertical="center" wrapText="1"/>
    </xf>
    <xf numFmtId="0" fontId="0" fillId="0" borderId="0" xfId="0" applyBorder="1" applyAlignment="1"/>
    <xf numFmtId="0" fontId="0" fillId="0" borderId="6" xfId="0" applyBorder="1" applyAlignment="1"/>
    <xf numFmtId="8" fontId="1" fillId="2" borderId="3" xfId="0" applyNumberFormat="1" applyFont="1" applyFill="1" applyBorder="1" applyAlignment="1">
      <alignment horizontal="right" vertical="center" wrapText="1"/>
    </xf>
    <xf numFmtId="8" fontId="1" fillId="2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DCA7-C8BC-4DF7-AC4A-BF2ED11B4EAB}">
  <sheetPr codeName="Sheet1"/>
  <dimension ref="A1:DZ195"/>
  <sheetViews>
    <sheetView tabSelected="1" topLeftCell="A14" workbookViewId="0">
      <selection activeCell="G19" sqref="G19"/>
    </sheetView>
  </sheetViews>
  <sheetFormatPr defaultRowHeight="14.4" x14ac:dyDescent="0.3"/>
  <cols>
    <col min="1" max="1" width="10.33203125" bestFit="1" customWidth="1"/>
    <col min="2" max="2" width="20.6640625" customWidth="1"/>
    <col min="3" max="3" width="48.44140625" customWidth="1"/>
    <col min="4" max="4" width="8.33203125" customWidth="1"/>
    <col min="5" max="5" width="8.21875" customWidth="1"/>
    <col min="6" max="6" width="8.5546875" customWidth="1"/>
    <col min="8" max="8" width="38.21875" customWidth="1"/>
    <col min="9" max="9" width="9.33203125" customWidth="1"/>
  </cols>
  <sheetData>
    <row r="1" spans="1:130" ht="15" thickBo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/>
      <c r="H1" s="3" t="s">
        <v>16</v>
      </c>
      <c r="I1" s="4" t="e" cm="1">
        <f t="array" aca="1" ref="I1" ca="1">SumByColor(D2:D38,H1)</f>
        <v>#NAME?</v>
      </c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 ht="15" thickBot="1" x14ac:dyDescent="0.35">
      <c r="A2" s="9">
        <v>45689</v>
      </c>
      <c r="B2" s="10" t="s">
        <v>0</v>
      </c>
      <c r="C2" s="10" t="s">
        <v>1</v>
      </c>
      <c r="D2" s="19">
        <v>4.2</v>
      </c>
      <c r="E2" s="11"/>
      <c r="F2" s="12">
        <v>238.93</v>
      </c>
      <c r="G2" s="2"/>
      <c r="H2" s="5" t="s">
        <v>8</v>
      </c>
      <c r="I2" s="4" t="e" cm="1">
        <f t="array" aca="1" ref="I2" ca="1">SumByColor(D2:D38, H2)</f>
        <v>#NAME?</v>
      </c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0" ht="15" thickBot="1" x14ac:dyDescent="0.35">
      <c r="A3" s="9">
        <v>45692</v>
      </c>
      <c r="B3" s="10" t="s">
        <v>13</v>
      </c>
      <c r="C3" s="10" t="s">
        <v>34</v>
      </c>
      <c r="D3" s="18">
        <v>5.99</v>
      </c>
      <c r="E3" s="11"/>
      <c r="F3" s="12">
        <v>232.94</v>
      </c>
      <c r="G3" s="2"/>
      <c r="H3" s="6" t="s">
        <v>9</v>
      </c>
      <c r="I3" s="4" t="e" cm="1">
        <f t="array" aca="1" ref="I3" ca="1">SumByColor(D2:D38, H3)</f>
        <v>#NAME?</v>
      </c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0" ht="15" thickBot="1" x14ac:dyDescent="0.35">
      <c r="A4" s="9">
        <v>45695</v>
      </c>
      <c r="B4" s="10" t="s">
        <v>13</v>
      </c>
      <c r="C4" s="10" t="s">
        <v>35</v>
      </c>
      <c r="D4" s="19">
        <v>8.75</v>
      </c>
      <c r="E4" s="11"/>
      <c r="F4" s="12">
        <v>224.19</v>
      </c>
      <c r="G4" s="2"/>
      <c r="H4" s="7" t="s">
        <v>17</v>
      </c>
      <c r="I4" s="4" t="e" cm="1">
        <f t="array" aca="1" ref="I4" ca="1">SumByColor(D2:D38, H4)</f>
        <v>#NAME?</v>
      </c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0" ht="15" thickBot="1" x14ac:dyDescent="0.35">
      <c r="A5" s="9">
        <v>45696</v>
      </c>
      <c r="B5" s="10" t="s">
        <v>0</v>
      </c>
      <c r="C5" s="10" t="s">
        <v>36</v>
      </c>
      <c r="D5" s="19">
        <v>1.75</v>
      </c>
      <c r="E5" s="11"/>
      <c r="F5" s="12">
        <v>222.44</v>
      </c>
      <c r="G5" s="2"/>
      <c r="H5" s="8" t="s">
        <v>18</v>
      </c>
      <c r="I5" s="4" t="e" cm="1">
        <f t="array" aca="1" ref="I5" ca="1">SumByColor(D2:D38, H5)</f>
        <v>#NAME?</v>
      </c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1:130" ht="15" thickBot="1" x14ac:dyDescent="0.35">
      <c r="A6" s="9">
        <v>45696</v>
      </c>
      <c r="B6" s="10" t="s">
        <v>0</v>
      </c>
      <c r="C6" s="10" t="s">
        <v>37</v>
      </c>
      <c r="D6" s="19">
        <v>2.4900000000000002</v>
      </c>
      <c r="E6" s="11"/>
      <c r="F6" s="12">
        <v>219.95</v>
      </c>
      <c r="G6" s="2"/>
      <c r="H6" s="2" t="s">
        <v>12</v>
      </c>
      <c r="I6" s="4" t="e">
        <f ca="1">SUM(I1:I5)</f>
        <v>#NAME?</v>
      </c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1:130" ht="15" thickBot="1" x14ac:dyDescent="0.35">
      <c r="A7" s="9">
        <v>45696</v>
      </c>
      <c r="B7" s="10" t="s">
        <v>0</v>
      </c>
      <c r="C7" s="10" t="s">
        <v>38</v>
      </c>
      <c r="D7" s="21">
        <v>14.99</v>
      </c>
      <c r="E7" s="11"/>
      <c r="F7" s="12">
        <v>204.96</v>
      </c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</row>
    <row r="8" spans="1:130" ht="15" thickBot="1" x14ac:dyDescent="0.35">
      <c r="A8" s="9">
        <v>45698</v>
      </c>
      <c r="B8" s="10" t="s">
        <v>0</v>
      </c>
      <c r="C8" s="10" t="s">
        <v>39</v>
      </c>
      <c r="D8" s="20">
        <v>7</v>
      </c>
      <c r="E8" s="11"/>
      <c r="F8" s="12">
        <v>197.96</v>
      </c>
      <c r="G8" s="2"/>
      <c r="H8" s="2" t="s">
        <v>19</v>
      </c>
      <c r="I8" s="4" t="e">
        <f ca="1">SUM(I1,I2,I3,I4)</f>
        <v>#NAME?</v>
      </c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</row>
    <row r="9" spans="1:130" ht="15" thickBot="1" x14ac:dyDescent="0.35">
      <c r="A9" s="9">
        <v>45700</v>
      </c>
      <c r="B9" s="10" t="s">
        <v>0</v>
      </c>
      <c r="C9" s="10" t="s">
        <v>1</v>
      </c>
      <c r="D9" s="19">
        <v>5.9</v>
      </c>
      <c r="E9" s="11"/>
      <c r="F9" s="12">
        <v>192.06</v>
      </c>
      <c r="G9" s="2"/>
      <c r="H9" s="2" t="s">
        <v>20</v>
      </c>
      <c r="I9" s="4" t="e">
        <f ca="1">I8-170</f>
        <v>#NAME?</v>
      </c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</row>
    <row r="10" spans="1:130" ht="15" thickBot="1" x14ac:dyDescent="0.35">
      <c r="A10" s="9">
        <v>45700</v>
      </c>
      <c r="B10" s="10" t="s">
        <v>0</v>
      </c>
      <c r="C10" s="10" t="s">
        <v>15</v>
      </c>
      <c r="D10" s="19">
        <v>37.799999999999997</v>
      </c>
      <c r="E10" s="11"/>
      <c r="F10" s="12">
        <v>154.26</v>
      </c>
      <c r="G10" s="2"/>
      <c r="H10" s="2" t="s">
        <v>21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</row>
    <row r="11" spans="1:130" ht="15" thickBot="1" x14ac:dyDescent="0.35">
      <c r="A11" s="9">
        <v>45701</v>
      </c>
      <c r="B11" s="10" t="s">
        <v>13</v>
      </c>
      <c r="C11" s="10" t="s">
        <v>40</v>
      </c>
      <c r="D11" s="21">
        <v>20.97</v>
      </c>
      <c r="E11" s="11"/>
      <c r="F11" s="12">
        <v>133.29</v>
      </c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</row>
    <row r="12" spans="1:130" ht="15" thickBot="1" x14ac:dyDescent="0.35">
      <c r="A12" s="9">
        <v>45703</v>
      </c>
      <c r="B12" s="10" t="s">
        <v>13</v>
      </c>
      <c r="C12" s="10" t="s">
        <v>14</v>
      </c>
      <c r="D12" s="18">
        <v>10</v>
      </c>
      <c r="E12" s="11"/>
      <c r="F12" s="12">
        <v>123.29</v>
      </c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</row>
    <row r="13" spans="1:130" ht="15" thickBot="1" x14ac:dyDescent="0.35">
      <c r="A13" s="9">
        <v>45705</v>
      </c>
      <c r="B13" s="10" t="s">
        <v>0</v>
      </c>
      <c r="C13" s="10" t="s">
        <v>41</v>
      </c>
      <c r="D13" s="20">
        <v>5</v>
      </c>
      <c r="E13" s="11"/>
      <c r="F13" s="12">
        <v>118.29</v>
      </c>
      <c r="G13" s="2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1:130" ht="15" thickBot="1" x14ac:dyDescent="0.35">
      <c r="A14" s="9">
        <v>45705</v>
      </c>
      <c r="B14" s="10" t="s">
        <v>0</v>
      </c>
      <c r="C14" s="10" t="s">
        <v>41</v>
      </c>
      <c r="D14" s="20">
        <v>5</v>
      </c>
      <c r="E14" s="11"/>
      <c r="F14" s="12">
        <v>113.29</v>
      </c>
      <c r="G14" s="2"/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1:130" ht="28.2" thickBot="1" x14ac:dyDescent="0.35">
      <c r="A15" s="9">
        <v>45706</v>
      </c>
      <c r="B15" s="10" t="s">
        <v>13</v>
      </c>
      <c r="C15" s="10" t="s">
        <v>42</v>
      </c>
      <c r="D15" s="20">
        <v>5.51</v>
      </c>
      <c r="E15" s="11"/>
      <c r="F15" s="12">
        <v>107.78</v>
      </c>
      <c r="G15" s="2"/>
      <c r="H15" s="2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1:130" ht="28.2" thickBot="1" x14ac:dyDescent="0.35">
      <c r="A16" s="9">
        <v>45706</v>
      </c>
      <c r="B16" s="10" t="s">
        <v>43</v>
      </c>
      <c r="C16" s="10" t="s">
        <v>43</v>
      </c>
      <c r="D16" s="20">
        <v>0.16</v>
      </c>
      <c r="E16" s="11"/>
      <c r="F16" s="12">
        <v>107.62</v>
      </c>
      <c r="G16" s="2"/>
      <c r="H16" s="2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1:130" ht="15" thickBot="1" x14ac:dyDescent="0.35">
      <c r="A17" s="9">
        <v>45706</v>
      </c>
      <c r="B17" s="10" t="s">
        <v>0</v>
      </c>
      <c r="C17" s="10" t="s">
        <v>44</v>
      </c>
      <c r="D17" s="20">
        <v>9.27</v>
      </c>
      <c r="E17" s="11"/>
      <c r="F17" s="12">
        <v>98.35</v>
      </c>
      <c r="G17" s="2"/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</row>
    <row r="18" spans="1:130" ht="28.8" customHeight="1" thickBot="1" x14ac:dyDescent="0.35">
      <c r="A18" s="13">
        <v>45706</v>
      </c>
      <c r="B18" s="14" t="s">
        <v>43</v>
      </c>
      <c r="C18" s="14" t="s">
        <v>43</v>
      </c>
      <c r="D18" s="24">
        <v>0.28000000000000003</v>
      </c>
      <c r="E18" s="15"/>
      <c r="F18" s="16">
        <v>98.07</v>
      </c>
      <c r="G18" s="2"/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</row>
    <row r="19" spans="1:130" ht="28.2" thickBot="1" x14ac:dyDescent="0.35">
      <c r="A19" s="9">
        <v>45707</v>
      </c>
      <c r="B19" s="10" t="s">
        <v>0</v>
      </c>
      <c r="C19" s="10" t="s">
        <v>45</v>
      </c>
      <c r="D19" s="27">
        <v>3.67</v>
      </c>
      <c r="E19" s="11"/>
      <c r="F19" s="12">
        <v>94.4</v>
      </c>
      <c r="G19" s="2"/>
      <c r="H19" s="2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</row>
    <row r="20" spans="1:130" ht="28.2" thickBot="1" x14ac:dyDescent="0.35">
      <c r="A20" s="9">
        <v>45707</v>
      </c>
      <c r="B20" s="10" t="s">
        <v>43</v>
      </c>
      <c r="C20" s="10" t="s">
        <v>43</v>
      </c>
      <c r="D20" s="27">
        <v>0.11</v>
      </c>
      <c r="E20" s="11"/>
      <c r="F20" s="12">
        <v>94.29</v>
      </c>
      <c r="G20" s="2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</row>
    <row r="21" spans="1:130" ht="42" thickBot="1" x14ac:dyDescent="0.35">
      <c r="A21" s="9">
        <v>45708</v>
      </c>
      <c r="B21" s="10" t="s">
        <v>46</v>
      </c>
      <c r="C21" s="10" t="s">
        <v>47</v>
      </c>
      <c r="D21" s="11"/>
      <c r="E21" s="27">
        <v>741.15</v>
      </c>
      <c r="F21" s="12">
        <v>835.44</v>
      </c>
      <c r="G21" s="2"/>
      <c r="H21" s="2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</row>
    <row r="22" spans="1:130" ht="15" thickBot="1" x14ac:dyDescent="0.35">
      <c r="A22" s="9">
        <v>45709</v>
      </c>
      <c r="B22" s="10" t="s">
        <v>13</v>
      </c>
      <c r="C22" s="10" t="s">
        <v>48</v>
      </c>
      <c r="D22" s="27">
        <v>240.26</v>
      </c>
      <c r="E22" s="11"/>
      <c r="F22" s="12">
        <v>595.17999999999995</v>
      </c>
      <c r="G22" s="2"/>
      <c r="H22" s="2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</row>
    <row r="23" spans="1:130" ht="15" thickBot="1" x14ac:dyDescent="0.35">
      <c r="A23" s="9">
        <v>45713</v>
      </c>
      <c r="B23" s="10" t="s">
        <v>0</v>
      </c>
      <c r="C23" s="10" t="s">
        <v>15</v>
      </c>
      <c r="D23" s="27">
        <v>8.15</v>
      </c>
      <c r="E23" s="11"/>
      <c r="F23" s="12">
        <v>587.03</v>
      </c>
      <c r="G23" s="1"/>
      <c r="H23" s="2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</row>
    <row r="24" spans="1:130" ht="15" thickBot="1" x14ac:dyDescent="0.35">
      <c r="A24" s="9">
        <v>45713</v>
      </c>
      <c r="B24" s="10" t="s">
        <v>13</v>
      </c>
      <c r="C24" s="10" t="s">
        <v>49</v>
      </c>
      <c r="D24" s="27">
        <v>41</v>
      </c>
      <c r="E24" s="11"/>
      <c r="F24" s="12">
        <v>546.03</v>
      </c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</row>
    <row r="25" spans="1:130" ht="15" thickBot="1" x14ac:dyDescent="0.35">
      <c r="A25" s="9">
        <v>45714</v>
      </c>
      <c r="B25" s="10" t="s">
        <v>13</v>
      </c>
      <c r="C25" s="10" t="s">
        <v>1</v>
      </c>
      <c r="D25" s="27">
        <v>4.2</v>
      </c>
      <c r="E25" s="11"/>
      <c r="F25" s="12">
        <v>541.83000000000004</v>
      </c>
      <c r="G25" s="1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</row>
    <row r="26" spans="1:130" ht="15" thickBot="1" x14ac:dyDescent="0.35">
      <c r="A26" s="9">
        <v>45714</v>
      </c>
      <c r="B26" s="10" t="s">
        <v>0</v>
      </c>
      <c r="C26" s="10" t="s">
        <v>50</v>
      </c>
      <c r="D26" s="27">
        <v>7</v>
      </c>
      <c r="E26" s="11"/>
      <c r="F26" s="12">
        <v>534.83000000000004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</row>
    <row r="27" spans="1:130" ht="15" thickBot="1" x14ac:dyDescent="0.35">
      <c r="A27" s="13">
        <v>45716</v>
      </c>
      <c r="B27" s="14" t="s">
        <v>0</v>
      </c>
      <c r="C27" s="14" t="s">
        <v>51</v>
      </c>
      <c r="D27" s="28">
        <v>7</v>
      </c>
      <c r="E27" s="15"/>
      <c r="F27" s="16">
        <v>527.83000000000004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</row>
    <row r="28" spans="1:130" x14ac:dyDescent="0.3">
      <c r="A28" s="25"/>
      <c r="B28" s="25"/>
      <c r="C28" s="25"/>
      <c r="D28" s="25"/>
      <c r="E28" s="25"/>
      <c r="F28" s="2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</row>
    <row r="29" spans="1:130" x14ac:dyDescent="0.3">
      <c r="A29" s="25"/>
      <c r="B29" s="25"/>
      <c r="C29" s="25"/>
      <c r="D29" s="25"/>
      <c r="E29" s="25"/>
      <c r="F29" s="2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</row>
    <row r="30" spans="1:130" x14ac:dyDescent="0.3">
      <c r="A30" s="25"/>
      <c r="B30" s="25"/>
      <c r="C30" s="25"/>
      <c r="D30" s="25"/>
      <c r="E30" s="25"/>
      <c r="F30" s="2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</row>
    <row r="31" spans="1:130" x14ac:dyDescent="0.3">
      <c r="A31" s="25"/>
      <c r="B31" s="25"/>
      <c r="C31" s="25"/>
      <c r="D31" s="25"/>
      <c r="E31" s="25"/>
      <c r="F31" s="2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</row>
    <row r="32" spans="1:130" x14ac:dyDescent="0.3">
      <c r="A32" s="25"/>
      <c r="B32" s="25"/>
      <c r="C32" s="25"/>
      <c r="D32" s="25"/>
      <c r="E32" s="25"/>
      <c r="F32" s="2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</row>
    <row r="33" spans="1:130" x14ac:dyDescent="0.3">
      <c r="A33" s="26"/>
      <c r="B33" s="26"/>
      <c r="C33" s="26"/>
      <c r="D33" s="26"/>
      <c r="E33" s="26"/>
      <c r="F33" s="2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</row>
    <row r="34" spans="1:130" x14ac:dyDescent="0.3">
      <c r="A34" s="1" t="s">
        <v>10</v>
      </c>
      <c r="B34" s="1"/>
      <c r="C34" s="1"/>
      <c r="D34" s="17">
        <f>SUM(D2:D24)</f>
        <v>438.25</v>
      </c>
      <c r="E34" s="17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</row>
    <row r="35" spans="1:130" x14ac:dyDescent="0.3">
      <c r="A35" s="1" t="s">
        <v>11</v>
      </c>
      <c r="B35" s="1"/>
      <c r="C35" s="1"/>
      <c r="D35" s="1"/>
      <c r="E35" s="1"/>
      <c r="F35" s="17">
        <f>E34-D34</f>
        <v>-438.25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</row>
    <row r="36" spans="1:130" x14ac:dyDescent="0.3">
      <c r="A36" s="1"/>
      <c r="B36" s="1"/>
      <c r="C36" s="1"/>
      <c r="D36" s="1"/>
      <c r="E36" s="1"/>
      <c r="F36" s="1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</row>
    <row r="37" spans="1:130" x14ac:dyDescent="0.3">
      <c r="A37" s="1" t="s">
        <v>22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</row>
    <row r="38" spans="1:130" x14ac:dyDescent="0.3">
      <c r="A38" s="23" t="s">
        <v>23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</row>
    <row r="39" spans="1:130" x14ac:dyDescent="0.3">
      <c r="A39" s="23" t="s">
        <v>24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</row>
    <row r="40" spans="1:130" x14ac:dyDescent="0.3">
      <c r="A40" s="23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</row>
    <row r="41" spans="1:130" x14ac:dyDescent="0.3">
      <c r="A41" s="23" t="s">
        <v>26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</row>
    <row r="42" spans="1:130" x14ac:dyDescent="0.3">
      <c r="A42" s="2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</row>
    <row r="43" spans="1:130" x14ac:dyDescent="0.3">
      <c r="A43" s="23" t="s">
        <v>27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</row>
    <row r="44" spans="1:130" x14ac:dyDescent="0.3">
      <c r="A44" s="23" t="s">
        <v>28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</row>
    <row r="45" spans="1:130" x14ac:dyDescent="0.3">
      <c r="A45" s="23" t="s">
        <v>29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</row>
    <row r="46" spans="1:130" x14ac:dyDescent="0.3">
      <c r="A46" s="23" t="s">
        <v>30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</row>
    <row r="47" spans="1:130" x14ac:dyDescent="0.3">
      <c r="A47" s="23" t="s">
        <v>31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</row>
    <row r="48" spans="1:130" x14ac:dyDescent="0.3">
      <c r="A48" s="2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</row>
    <row r="49" spans="1:130" x14ac:dyDescent="0.3">
      <c r="A49" s="23" t="s">
        <v>32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</row>
    <row r="50" spans="1:130" x14ac:dyDescent="0.3">
      <c r="A50" s="23" t="s">
        <v>33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</row>
    <row r="51" spans="1:13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</row>
    <row r="52" spans="1:13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</row>
    <row r="53" spans="1:13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</row>
    <row r="54" spans="1:13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</row>
    <row r="55" spans="1:13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</row>
    <row r="56" spans="1:13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</row>
    <row r="57" spans="1:13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</row>
    <row r="58" spans="1:13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</row>
    <row r="59" spans="1:13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</row>
    <row r="60" spans="1:13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</row>
    <row r="61" spans="1:13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</row>
    <row r="62" spans="1:13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</row>
    <row r="63" spans="1:13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</row>
    <row r="64" spans="1:13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</row>
    <row r="65" spans="1:13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</row>
    <row r="66" spans="1:13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67" spans="1:13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</row>
    <row r="68" spans="1:13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</row>
    <row r="69" spans="1:13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</row>
    <row r="70" spans="1:13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</row>
    <row r="71" spans="1:13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</row>
    <row r="72" spans="1:13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</row>
    <row r="73" spans="1:13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</row>
    <row r="74" spans="1:13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</row>
    <row r="75" spans="1:13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</row>
    <row r="76" spans="1:13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</row>
    <row r="77" spans="1:13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</row>
    <row r="78" spans="1:13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</row>
    <row r="79" spans="1:13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</row>
    <row r="80" spans="1:13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</row>
    <row r="81" spans="1:13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</row>
    <row r="82" spans="1:13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</row>
    <row r="83" spans="1:13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</row>
    <row r="84" spans="1:13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</row>
    <row r="85" spans="1:13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</row>
    <row r="86" spans="1:13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</row>
    <row r="87" spans="1:13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</row>
    <row r="88" spans="1:13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</row>
    <row r="89" spans="1:13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</row>
    <row r="90" spans="1:13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</row>
    <row r="91" spans="1:13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</row>
    <row r="92" spans="1:13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</row>
    <row r="93" spans="1:13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</row>
    <row r="94" spans="1:13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</row>
    <row r="95" spans="1:13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</row>
    <row r="96" spans="1:13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</row>
    <row r="97" spans="1:13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</row>
    <row r="98" spans="1:13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</row>
    <row r="99" spans="1:13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</row>
    <row r="100" spans="1:13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</row>
    <row r="101" spans="1:13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</row>
    <row r="102" spans="1:13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</row>
    <row r="103" spans="1:13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</row>
    <row r="104" spans="1:13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</row>
    <row r="105" spans="1:13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</row>
    <row r="106" spans="1:13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</row>
    <row r="107" spans="1:13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</row>
    <row r="108" spans="1:13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</row>
    <row r="109" spans="1:13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</row>
    <row r="110" spans="1:13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</row>
    <row r="111" spans="1:13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</row>
    <row r="112" spans="1:13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</row>
    <row r="113" spans="1:13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</row>
    <row r="114" spans="1:13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</row>
    <row r="115" spans="1:13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</row>
    <row r="116" spans="1:13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</row>
    <row r="117" spans="1:13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</row>
    <row r="118" spans="1:13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</row>
    <row r="119" spans="1:13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</row>
    <row r="120" spans="1:13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</row>
    <row r="121" spans="1:13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</row>
    <row r="122" spans="1:13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</row>
    <row r="123" spans="1:13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</row>
    <row r="124" spans="1:13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</row>
    <row r="125" spans="1:13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</row>
    <row r="126" spans="1:13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</row>
    <row r="127" spans="1:13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</row>
    <row r="128" spans="1:13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</row>
    <row r="129" spans="1:13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</row>
    <row r="130" spans="1:13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</row>
    <row r="131" spans="1:13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</row>
    <row r="132" spans="1:13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</row>
    <row r="133" spans="1:13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</row>
    <row r="134" spans="1:13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</row>
    <row r="135" spans="1:13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</row>
    <row r="136" spans="1:13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</row>
    <row r="137" spans="1:13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</row>
    <row r="138" spans="1:13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</row>
    <row r="139" spans="1:13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</row>
    <row r="140" spans="1:13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</row>
    <row r="141" spans="1:13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</row>
    <row r="142" spans="1:13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</row>
    <row r="143" spans="1:13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</row>
    <row r="144" spans="1:13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</row>
    <row r="145" spans="1:13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</row>
    <row r="146" spans="1:13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</row>
    <row r="147" spans="1:13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</row>
    <row r="148" spans="1:13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</row>
    <row r="149" spans="1:13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</row>
    <row r="150" spans="1:13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</row>
    <row r="151" spans="1:13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</row>
    <row r="152" spans="1:13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</row>
    <row r="153" spans="1:13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</row>
    <row r="154" spans="1:13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</row>
    <row r="155" spans="1:13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</row>
    <row r="156" spans="1:13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</row>
    <row r="157" spans="1:13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</row>
    <row r="158" spans="1:13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</row>
    <row r="159" spans="1:13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</row>
    <row r="160" spans="1:13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</row>
    <row r="161" spans="1:13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</row>
    <row r="162" spans="1:13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</row>
    <row r="163" spans="1:13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</row>
    <row r="164" spans="1:13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</row>
    <row r="165" spans="1:13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</row>
    <row r="166" spans="1:13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</row>
    <row r="167" spans="1:13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</row>
    <row r="168" spans="1:13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</row>
    <row r="169" spans="1:13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</row>
    <row r="170" spans="1:13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</row>
    <row r="171" spans="1:13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</row>
    <row r="172" spans="1:13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</row>
    <row r="173" spans="1:13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</row>
    <row r="174" spans="1:13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</row>
    <row r="175" spans="1:13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</row>
    <row r="176" spans="1:13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</row>
    <row r="177" spans="1:13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</row>
    <row r="178" spans="1:13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</row>
    <row r="179" spans="1:13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</row>
    <row r="180" spans="1:13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</row>
    <row r="181" spans="1:13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</row>
    <row r="182" spans="1:13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</row>
    <row r="183" spans="1:13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</row>
    <row r="184" spans="1:13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</row>
    <row r="185" spans="1:13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</row>
    <row r="186" spans="1:13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</row>
    <row r="187" spans="1:13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</row>
    <row r="188" spans="1:13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</row>
    <row r="189" spans="1:13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</row>
    <row r="190" spans="1:13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</row>
    <row r="191" spans="1:13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</row>
    <row r="192" spans="1:13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</row>
    <row r="193" spans="1:13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</row>
    <row r="194" spans="1:13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</row>
    <row r="195" spans="1:13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Dosio</dc:creator>
  <cp:lastModifiedBy>Thomas Dosio</cp:lastModifiedBy>
  <dcterms:created xsi:type="dcterms:W3CDTF">2024-11-14T11:02:11Z</dcterms:created>
  <dcterms:modified xsi:type="dcterms:W3CDTF">2025-03-15T19:54:38Z</dcterms:modified>
</cp:coreProperties>
</file>