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Computer Software Applications (CPT-278-C02)\"/>
    </mc:Choice>
  </mc:AlternateContent>
  <xr:revisionPtr revIDLastSave="0" documentId="13_ncr:1_{CAEB3B6B-08E9-4BC1-A1E4-73D4DA9D2B2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mmissions" sheetId="1" r:id="rId1"/>
    <sheet name="Family Day" sheetId="3" r:id="rId2"/>
    <sheet name="Tables" sheetId="2" r:id="rId3"/>
    <sheet name="Range Names" sheetId="4" r:id="rId4"/>
  </sheets>
  <definedNames>
    <definedName name="Candy_sales">Tables!$B$6</definedName>
    <definedName name="Cash_donation">Tables!$B$7</definedName>
    <definedName name="H_Rates">Tables!$B$1:$F$2</definedName>
    <definedName name="Pedometer_sales">Tables!$B$8</definedName>
    <definedName name="Raffle_tickets">Tables!$B$9</definedName>
    <definedName name="Walk_run_pledge">Tables!$B$10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5" i="1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G23" i="1"/>
  <c r="E19" i="1"/>
  <c r="E20" i="1"/>
  <c r="E18" i="1"/>
  <c r="F10" i="1"/>
  <c r="F6" i="1"/>
  <c r="F7" i="1"/>
  <c r="F8" i="1"/>
  <c r="F9" i="1"/>
  <c r="F11" i="1"/>
  <c r="F12" i="1"/>
  <c r="F13" i="1"/>
  <c r="F14" i="1"/>
  <c r="F5" i="1"/>
  <c r="E21" i="1" l="1"/>
</calcChain>
</file>

<file path=xl/sharedStrings.xml><?xml version="1.0" encoding="utf-8"?>
<sst xmlns="http://schemas.openxmlformats.org/spreadsheetml/2006/main" count="134" uniqueCount="58">
  <si>
    <t>Central Sierra Insurance</t>
  </si>
  <si>
    <t>First Name</t>
  </si>
  <si>
    <t>Last Name</t>
  </si>
  <si>
    <t>Branch</t>
  </si>
  <si>
    <t>Commissions</t>
  </si>
  <si>
    <t>Bonus Rate</t>
  </si>
  <si>
    <t>Total Earnings</t>
  </si>
  <si>
    <t>Bob</t>
  </si>
  <si>
    <t>Lingle</t>
  </si>
  <si>
    <t>Cameron Park</t>
  </si>
  <si>
    <t>Lanita</t>
  </si>
  <si>
    <t>McCartney</t>
  </si>
  <si>
    <t>Eleesha</t>
  </si>
  <si>
    <t>Santos</t>
  </si>
  <si>
    <t>Roy</t>
  </si>
  <si>
    <t>Baxter</t>
  </si>
  <si>
    <t>Granite Bay</t>
  </si>
  <si>
    <t>Jennifer</t>
  </si>
  <si>
    <t>Alaro</t>
  </si>
  <si>
    <t>Folsom</t>
  </si>
  <si>
    <t>Tami</t>
  </si>
  <si>
    <t>Chan</t>
  </si>
  <si>
    <t>Charlene</t>
  </si>
  <si>
    <t>Althouse</t>
  </si>
  <si>
    <t>Juan</t>
  </si>
  <si>
    <t>Taylor</t>
  </si>
  <si>
    <t>Wayne</t>
  </si>
  <si>
    <t>Reza</t>
  </si>
  <si>
    <t>Cheryl</t>
  </si>
  <si>
    <t>Nevens</t>
  </si>
  <si>
    <t>ID</t>
  </si>
  <si>
    <t>Central Sierra Insurance
Commission Sales and Bonuses</t>
  </si>
  <si>
    <t>Bonus</t>
  </si>
  <si>
    <t>Branch Totals</t>
  </si>
  <si>
    <t>Total</t>
  </si>
  <si>
    <t>Family Day Community Fundraiser</t>
  </si>
  <si>
    <t>Source</t>
  </si>
  <si>
    <t>Amount</t>
  </si>
  <si>
    <t>Raffle tickets</t>
  </si>
  <si>
    <t>Walk/run pledge</t>
  </si>
  <si>
    <t>Cash donation</t>
  </si>
  <si>
    <t>Candy sales</t>
  </si>
  <si>
    <t>Pedometer sales</t>
  </si>
  <si>
    <t>Goal</t>
  </si>
  <si>
    <t>Commission</t>
  </si>
  <si>
    <t>Goal 
Reached?</t>
  </si>
  <si>
    <t>Candy_sales</t>
  </si>
  <si>
    <t>=Tables!$B$6</t>
  </si>
  <si>
    <t>Cash_donation</t>
  </si>
  <si>
    <t>=Tables!$B$7</t>
  </si>
  <si>
    <t>H_Rates</t>
  </si>
  <si>
    <t>=Tables!$B$1:$F$2</t>
  </si>
  <si>
    <t>Pedometer_sales</t>
  </si>
  <si>
    <t>=Tables!$B$8</t>
  </si>
  <si>
    <t>Raffle_tickets</t>
  </si>
  <si>
    <t>=Tables!$B$9</t>
  </si>
  <si>
    <t>Walk_run_pledge</t>
  </si>
  <si>
    <t>=Tables!$B$10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</si>
</sst>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6" formatCode="&quot;$&quot;#,##0.00"/>
    <numFmt numFmtId="169" formatCode="[$-409]mmmm\ d\,\ yyyy;@"/>
  </numFmts>
  <fonts count="4" x14ac:knownFonts="1">
    <font>
      <sz val="11"/>
      <color theme="1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8"/>
      <color theme="1"/>
      <name val="Corbel"/>
      <family val="2"/>
      <scheme val="minor"/>
    </font>
    <font>
      <sz val="11"/>
      <color theme="1"/>
      <name val="Corbel"/>
      <family val="2"/>
      <scheme val="minor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2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thin">
        <color indexed="64"/>
      </left>
      <right style="thin">
        <color auto="1"/>
      </right>
      <top/>
      <bottom style="dotted">
        <color auto="1"/>
      </bottom>
      <diagonal/>
    </border>
  </borders>
  <cellStyleXfs count="3">
    <xf numFmtId="0" fontId="0" fillId="0" borderId="0"/>
    <xf numFmtId="0" fontId="3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1"/>
    <xf numFmtId="0" fontId="1" fillId="0" borderId="1" xfId="1" applyFont="1" applyBorder="1" applyAlignment="1">
      <alignment horizontal="center"/>
    </xf>
    <xf numFmtId="0" fontId="3" fillId="0" borderId="1" xfId="1" applyNumberFormat="1" applyBorder="1"/>
    <xf numFmtId="0" fontId="3" fillId="0" borderId="1" xfId="1" applyBorder="1"/>
    <xf numFmtId="164" fontId="3" fillId="0" borderId="1" xfId="1" applyNumberFormat="1" applyBorder="1"/>
    <xf numFmtId="0" fontId="1" fillId="3" borderId="1" xfId="1" applyFont="1" applyFill="1" applyBorder="1" applyAlignment="1">
      <alignment horizontal="center"/>
    </xf>
    <xf numFmtId="10" fontId="3" fillId="0" borderId="1" xfId="1" applyNumberFormat="1" applyBorder="1"/>
    <xf numFmtId="0" fontId="3" fillId="0" borderId="5" xfId="1" applyBorder="1"/>
    <xf numFmtId="0" fontId="3" fillId="0" borderId="6" xfId="1" applyBorder="1"/>
    <xf numFmtId="0" fontId="3" fillId="0" borderId="7" xfId="1" applyBorder="1"/>
    <xf numFmtId="0" fontId="3" fillId="0" borderId="8" xfId="1" applyBorder="1"/>
    <xf numFmtId="0" fontId="3" fillId="0" borderId="10" xfId="1" applyBorder="1"/>
    <xf numFmtId="0" fontId="1" fillId="0" borderId="9" xfId="1" applyFont="1" applyBorder="1" applyAlignment="1">
      <alignment horizontal="right"/>
    </xf>
    <xf numFmtId="0" fontId="3" fillId="0" borderId="12" xfId="1" applyBorder="1"/>
    <xf numFmtId="6" fontId="3" fillId="0" borderId="1" xfId="1" applyNumberFormat="1" applyBorder="1"/>
    <xf numFmtId="164" fontId="3" fillId="0" borderId="1" xfId="1" applyNumberFormat="1" applyFill="1" applyBorder="1"/>
    <xf numFmtId="0" fontId="1" fillId="0" borderId="1" xfId="1" applyFont="1" applyBorder="1" applyAlignment="1">
      <alignment horizontal="center" wrapText="1"/>
    </xf>
    <xf numFmtId="0" fontId="2" fillId="0" borderId="0" xfId="1" applyFont="1" applyAlignment="1">
      <alignment horizontal="centerContinuous"/>
    </xf>
    <xf numFmtId="0" fontId="3" fillId="0" borderId="0" xfId="1" applyAlignment="1">
      <alignment horizontal="centerContinuous"/>
    </xf>
    <xf numFmtId="0" fontId="3" fillId="4" borderId="0" xfId="1" applyFill="1"/>
    <xf numFmtId="0" fontId="3" fillId="5" borderId="19" xfId="1" applyFill="1" applyBorder="1"/>
    <xf numFmtId="0" fontId="3" fillId="5" borderId="12" xfId="1" applyFill="1" applyBorder="1"/>
    <xf numFmtId="0" fontId="3" fillId="5" borderId="13" xfId="1" applyFill="1" applyBorder="1"/>
    <xf numFmtId="164" fontId="3" fillId="5" borderId="19" xfId="1" applyNumberFormat="1" applyFill="1" applyBorder="1"/>
    <xf numFmtId="164" fontId="3" fillId="0" borderId="12" xfId="1" applyNumberFormat="1" applyBorder="1"/>
    <xf numFmtId="164" fontId="3" fillId="5" borderId="12" xfId="1" applyNumberFormat="1" applyFill="1" applyBorder="1"/>
    <xf numFmtId="164" fontId="3" fillId="5" borderId="13" xfId="1" applyNumberFormat="1" applyFill="1" applyBorder="1"/>
    <xf numFmtId="0" fontId="2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/>
    </xf>
    <xf numFmtId="0" fontId="1" fillId="3" borderId="3" xfId="1" applyFont="1" applyFill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10" fontId="3" fillId="0" borderId="1" xfId="2" applyNumberFormat="1" applyBorder="1"/>
    <xf numFmtId="166" fontId="3" fillId="0" borderId="1" xfId="1" applyNumberFormat="1" applyBorder="1"/>
    <xf numFmtId="166" fontId="3" fillId="0" borderId="11" xfId="1" applyNumberFormat="1" applyBorder="1"/>
    <xf numFmtId="166" fontId="3" fillId="0" borderId="12" xfId="1" applyNumberFormat="1" applyBorder="1"/>
    <xf numFmtId="166" fontId="3" fillId="0" borderId="13" xfId="1" applyNumberFormat="1" applyBorder="1"/>
    <xf numFmtId="169" fontId="3" fillId="0" borderId="0" xfId="1" applyNumberFormat="1"/>
    <xf numFmtId="0" fontId="3" fillId="5" borderId="19" xfId="1" applyFill="1" applyBorder="1" applyAlignment="1">
      <alignment horizontal="center"/>
    </xf>
    <xf numFmtId="0" fontId="3" fillId="0" borderId="12" xfId="1" applyBorder="1" applyAlignment="1">
      <alignment horizontal="center"/>
    </xf>
    <xf numFmtId="0" fontId="3" fillId="5" borderId="12" xfId="1" applyFill="1" applyBorder="1" applyAlignment="1">
      <alignment horizontal="center"/>
    </xf>
    <xf numFmtId="0" fontId="3" fillId="5" borderId="13" xfId="1" applyFill="1" applyBorder="1" applyAlignment="1">
      <alignment horizontal="center"/>
    </xf>
  </cellXfs>
  <cellStyles count="3">
    <cellStyle name="Normal" xfId="0" builtinId="0"/>
    <cellStyle name="Normal#NusYdTU/JEQdfaQ+VBZZHuxHZgqvDUl42G7Xi1g4/IE=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Depth">
  <a:themeElements>
    <a:clrScheme name="Depth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FBCA98"/>
      </a:hlink>
      <a:folHlink>
        <a:srgbClr val="D3B86D"/>
      </a:folHlink>
    </a:clrScheme>
    <a:fontScheme name="Depth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F5" sqref="F5"/>
    </sheetView>
  </sheetViews>
  <sheetFormatPr defaultRowHeight="14.4" x14ac:dyDescent="0.3"/>
  <cols>
    <col min="1" max="1" width="9.44140625" style="1" customWidth="1"/>
    <col min="2" max="2" width="9.77734375" style="1" bestFit="1" customWidth="1"/>
    <col min="3" max="3" width="9.88671875" style="1" bestFit="1" customWidth="1"/>
    <col min="4" max="4" width="11.77734375" style="1" bestFit="1" customWidth="1"/>
    <col min="5" max="5" width="11.44140625" style="1" bestFit="1" customWidth="1"/>
    <col min="6" max="6" width="10" style="1" bestFit="1" customWidth="1"/>
    <col min="7" max="7" width="14.21875" style="1" bestFit="1" customWidth="1"/>
  </cols>
  <sheetData>
    <row r="1" spans="1:7" x14ac:dyDescent="0.3">
      <c r="A1" s="28" t="s">
        <v>31</v>
      </c>
      <c r="B1" s="29"/>
      <c r="C1" s="29"/>
      <c r="D1" s="29"/>
      <c r="E1" s="29"/>
      <c r="F1" s="29"/>
      <c r="G1" s="30"/>
    </row>
    <row r="2" spans="1:7" ht="43.5" customHeight="1" x14ac:dyDescent="0.3">
      <c r="A2" s="31"/>
      <c r="B2" s="32"/>
      <c r="C2" s="32"/>
      <c r="D2" s="32"/>
      <c r="E2" s="32"/>
      <c r="F2" s="32"/>
      <c r="G2" s="33"/>
    </row>
    <row r="4" spans="1:7" ht="26.25" customHeight="1" x14ac:dyDescent="0.3">
      <c r="A4" s="6" t="s">
        <v>30</v>
      </c>
      <c r="B4" s="6" t="s">
        <v>2</v>
      </c>
      <c r="C4" s="6" t="s">
        <v>1</v>
      </c>
      <c r="D4" s="6" t="s">
        <v>3</v>
      </c>
      <c r="E4" s="6" t="s">
        <v>4</v>
      </c>
      <c r="F4" s="6" t="s">
        <v>5</v>
      </c>
      <c r="G4" s="6" t="s">
        <v>6</v>
      </c>
    </row>
    <row r="5" spans="1:7" ht="18" customHeight="1" x14ac:dyDescent="0.3">
      <c r="A5" s="3">
        <v>101</v>
      </c>
      <c r="B5" s="4" t="s">
        <v>8</v>
      </c>
      <c r="C5" s="4" t="s">
        <v>7</v>
      </c>
      <c r="D5" s="4" t="s">
        <v>9</v>
      </c>
      <c r="E5" s="5">
        <v>15000</v>
      </c>
      <c r="F5" s="37">
        <f>HLOOKUP(E5,H_Rates,2)</f>
        <v>2.5000000000000001E-2</v>
      </c>
      <c r="G5" s="38">
        <f>E5+(F5*E5)</f>
        <v>15375</v>
      </c>
    </row>
    <row r="6" spans="1:7" ht="18" customHeight="1" x14ac:dyDescent="0.3">
      <c r="A6" s="3">
        <v>102</v>
      </c>
      <c r="B6" s="4" t="s">
        <v>11</v>
      </c>
      <c r="C6" s="4" t="s">
        <v>10</v>
      </c>
      <c r="D6" s="4" t="s">
        <v>19</v>
      </c>
      <c r="E6" s="5">
        <v>12000</v>
      </c>
      <c r="F6" s="37">
        <f>HLOOKUP(E6,H_Rates,2)</f>
        <v>2.2499999999999999E-2</v>
      </c>
      <c r="G6" s="38">
        <f t="shared" ref="G6:G14" si="0">E6+(F6*E6)</f>
        <v>12270</v>
      </c>
    </row>
    <row r="7" spans="1:7" ht="18" customHeight="1" x14ac:dyDescent="0.3">
      <c r="A7" s="3">
        <v>103</v>
      </c>
      <c r="B7" s="4" t="s">
        <v>13</v>
      </c>
      <c r="C7" s="4" t="s">
        <v>12</v>
      </c>
      <c r="D7" s="4" t="s">
        <v>9</v>
      </c>
      <c r="E7" s="5">
        <v>5500</v>
      </c>
      <c r="F7" s="37">
        <f>HLOOKUP(E7,H_Rates,2)</f>
        <v>1.4999999999999999E-2</v>
      </c>
      <c r="G7" s="38">
        <f t="shared" si="0"/>
        <v>5582.5</v>
      </c>
    </row>
    <row r="8" spans="1:7" ht="18" customHeight="1" x14ac:dyDescent="0.3">
      <c r="A8" s="3">
        <v>104</v>
      </c>
      <c r="B8" s="4" t="s">
        <v>15</v>
      </c>
      <c r="C8" s="4" t="s">
        <v>14</v>
      </c>
      <c r="D8" s="4" t="s">
        <v>16</v>
      </c>
      <c r="E8" s="5">
        <v>4500</v>
      </c>
      <c r="F8" s="37">
        <f>HLOOKUP(E8,H_Rates,2)</f>
        <v>1.4999999999999999E-2</v>
      </c>
      <c r="G8" s="38">
        <f t="shared" si="0"/>
        <v>4567.5</v>
      </c>
    </row>
    <row r="9" spans="1:7" ht="18" customHeight="1" x14ac:dyDescent="0.3">
      <c r="A9" s="3">
        <v>105</v>
      </c>
      <c r="B9" s="4" t="s">
        <v>18</v>
      </c>
      <c r="C9" s="4" t="s">
        <v>17</v>
      </c>
      <c r="D9" s="4" t="s">
        <v>19</v>
      </c>
      <c r="E9" s="5">
        <v>3000</v>
      </c>
      <c r="F9" s="37">
        <f>HLOOKUP(E9,H_Rates,2)</f>
        <v>1.4999999999999999E-2</v>
      </c>
      <c r="G9" s="38">
        <f t="shared" si="0"/>
        <v>3045</v>
      </c>
    </row>
    <row r="10" spans="1:7" ht="18" customHeight="1" x14ac:dyDescent="0.3">
      <c r="A10" s="3">
        <v>115</v>
      </c>
      <c r="B10" s="4" t="s">
        <v>21</v>
      </c>
      <c r="C10" s="4" t="s">
        <v>20</v>
      </c>
      <c r="D10" s="4" t="s">
        <v>9</v>
      </c>
      <c r="E10" s="5">
        <v>3000</v>
      </c>
      <c r="F10" s="37">
        <f>HLOOKUP(E10,H_Rates,2)</f>
        <v>1.4999999999999999E-2</v>
      </c>
      <c r="G10" s="38">
        <f t="shared" si="0"/>
        <v>3045</v>
      </c>
    </row>
    <row r="11" spans="1:7" ht="18" customHeight="1" x14ac:dyDescent="0.3">
      <c r="A11" s="3">
        <v>117</v>
      </c>
      <c r="B11" s="4" t="s">
        <v>23</v>
      </c>
      <c r="C11" s="4" t="s">
        <v>22</v>
      </c>
      <c r="D11" s="4" t="s">
        <v>16</v>
      </c>
      <c r="E11" s="5">
        <v>4700</v>
      </c>
      <c r="F11" s="37">
        <f>HLOOKUP(E11,H_Rates,2)</f>
        <v>1.4999999999999999E-2</v>
      </c>
      <c r="G11" s="38">
        <f t="shared" si="0"/>
        <v>4770.5</v>
      </c>
    </row>
    <row r="12" spans="1:7" ht="18" customHeight="1" x14ac:dyDescent="0.3">
      <c r="A12" s="3">
        <v>119</v>
      </c>
      <c r="B12" s="4" t="s">
        <v>25</v>
      </c>
      <c r="C12" s="4" t="s">
        <v>24</v>
      </c>
      <c r="D12" s="4" t="s">
        <v>16</v>
      </c>
      <c r="E12" s="5">
        <v>4000</v>
      </c>
      <c r="F12" s="37">
        <f>HLOOKUP(E12,H_Rates,2)</f>
        <v>1.4999999999999999E-2</v>
      </c>
      <c r="G12" s="38">
        <f t="shared" si="0"/>
        <v>4060</v>
      </c>
    </row>
    <row r="13" spans="1:7" ht="18" customHeight="1" x14ac:dyDescent="0.3">
      <c r="A13" s="3">
        <v>120</v>
      </c>
      <c r="B13" s="4" t="s">
        <v>27</v>
      </c>
      <c r="C13" s="4" t="s">
        <v>26</v>
      </c>
      <c r="D13" s="4" t="s">
        <v>9</v>
      </c>
      <c r="E13" s="5">
        <v>4000</v>
      </c>
      <c r="F13" s="37">
        <f>HLOOKUP(E13,H_Rates,2)</f>
        <v>1.4999999999999999E-2</v>
      </c>
      <c r="G13" s="38">
        <f t="shared" si="0"/>
        <v>4060</v>
      </c>
    </row>
    <row r="14" spans="1:7" ht="18" customHeight="1" x14ac:dyDescent="0.3">
      <c r="A14" s="3">
        <v>125</v>
      </c>
      <c r="B14" s="4" t="s">
        <v>29</v>
      </c>
      <c r="C14" s="4" t="s">
        <v>28</v>
      </c>
      <c r="D14" s="4" t="s">
        <v>9</v>
      </c>
      <c r="E14" s="5">
        <v>12000</v>
      </c>
      <c r="F14" s="37">
        <f>HLOOKUP(E14,H_Rates,2)</f>
        <v>2.2499999999999999E-2</v>
      </c>
      <c r="G14" s="38">
        <f t="shared" si="0"/>
        <v>12270</v>
      </c>
    </row>
    <row r="17" spans="3:7" ht="20.25" customHeight="1" x14ac:dyDescent="0.3">
      <c r="C17" s="34" t="s">
        <v>33</v>
      </c>
      <c r="D17" s="35"/>
      <c r="E17" s="36"/>
    </row>
    <row r="18" spans="3:7" ht="20.25" customHeight="1" x14ac:dyDescent="0.3">
      <c r="C18" s="8" t="s">
        <v>9</v>
      </c>
      <c r="D18" s="9"/>
      <c r="E18" s="39">
        <f>SUMIF($D$5:$D$14,C18,$G$5:$G$14)</f>
        <v>40332.5</v>
      </c>
    </row>
    <row r="19" spans="3:7" ht="20.25" customHeight="1" x14ac:dyDescent="0.3">
      <c r="C19" s="10" t="s">
        <v>19</v>
      </c>
      <c r="D19" s="11"/>
      <c r="E19" s="40">
        <f t="shared" ref="E19:E20" si="1">SUMIF($D$5:$D$14,C19,$G$5:$G$14)</f>
        <v>15315</v>
      </c>
    </row>
    <row r="20" spans="3:7" ht="20.25" customHeight="1" x14ac:dyDescent="0.3">
      <c r="C20" s="10" t="s">
        <v>16</v>
      </c>
      <c r="D20" s="11"/>
      <c r="E20" s="40">
        <f t="shared" si="1"/>
        <v>13398</v>
      </c>
    </row>
    <row r="21" spans="3:7" ht="20.25" customHeight="1" x14ac:dyDescent="0.3">
      <c r="C21" s="13" t="s">
        <v>34</v>
      </c>
      <c r="D21" s="12"/>
      <c r="E21" s="41">
        <f>SUM(E18:E20)</f>
        <v>69045.5</v>
      </c>
    </row>
    <row r="23" spans="3:7" x14ac:dyDescent="0.3">
      <c r="G23" s="42">
        <f ca="1">NOW()</f>
        <v>44803.448208333335</v>
      </c>
    </row>
  </sheetData>
  <mergeCells count="2">
    <mergeCell ref="A1:G2"/>
    <mergeCell ref="C17:E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tabSelected="1" workbookViewId="0">
      <selection activeCell="K9" sqref="K9"/>
    </sheetView>
  </sheetViews>
  <sheetFormatPr defaultRowHeight="14.4" x14ac:dyDescent="0.3"/>
  <cols>
    <col min="1" max="1" width="6.21875" style="1" customWidth="1"/>
    <col min="2" max="2" width="10.6640625" style="1" customWidth="1"/>
    <col min="3" max="3" width="10.44140625" style="1" customWidth="1"/>
    <col min="4" max="4" width="12.6640625" style="1" customWidth="1"/>
    <col min="5" max="5" width="14.88671875" style="1" customWidth="1"/>
    <col min="6" max="6" width="8.44140625" style="1" customWidth="1"/>
    <col min="8" max="8" width="11.88671875" style="1" customWidth="1"/>
  </cols>
  <sheetData>
    <row r="1" spans="1:8" x14ac:dyDescent="0.3">
      <c r="A1" s="20"/>
      <c r="B1" s="20"/>
      <c r="C1" s="20"/>
      <c r="D1" s="20"/>
      <c r="E1" s="20"/>
      <c r="F1" s="20"/>
      <c r="G1" s="20"/>
      <c r="H1" s="20"/>
    </row>
    <row r="2" spans="1:8" ht="23.4" x14ac:dyDescent="0.45">
      <c r="A2" s="18" t="s">
        <v>0</v>
      </c>
      <c r="B2" s="19"/>
      <c r="C2" s="19"/>
      <c r="D2" s="19"/>
      <c r="E2" s="19"/>
      <c r="F2" s="19"/>
      <c r="G2" s="19"/>
      <c r="H2" s="19"/>
    </row>
    <row r="3" spans="1:8" ht="23.4" x14ac:dyDescent="0.45">
      <c r="A3" s="18" t="s">
        <v>35</v>
      </c>
      <c r="B3" s="19"/>
      <c r="C3" s="19"/>
      <c r="D3" s="19"/>
      <c r="E3" s="19"/>
      <c r="F3" s="19"/>
      <c r="G3" s="19"/>
      <c r="H3" s="19"/>
    </row>
    <row r="4" spans="1:8" x14ac:dyDescent="0.3">
      <c r="A4" s="20"/>
      <c r="B4" s="20"/>
      <c r="C4" s="20"/>
      <c r="D4" s="20"/>
      <c r="E4" s="20"/>
      <c r="F4" s="20"/>
      <c r="G4" s="20"/>
      <c r="H4" s="20"/>
    </row>
    <row r="5" spans="1:8" ht="32.25" customHeight="1" x14ac:dyDescent="0.3">
      <c r="A5" s="2" t="s">
        <v>30</v>
      </c>
      <c r="B5" s="2" t="s">
        <v>2</v>
      </c>
      <c r="C5" s="2" t="s">
        <v>1</v>
      </c>
      <c r="D5" s="2" t="s">
        <v>3</v>
      </c>
      <c r="E5" s="2" t="s">
        <v>36</v>
      </c>
      <c r="F5" s="17" t="s">
        <v>43</v>
      </c>
      <c r="G5" s="17" t="s">
        <v>37</v>
      </c>
      <c r="H5" s="17" t="s">
        <v>45</v>
      </c>
    </row>
    <row r="6" spans="1:8" ht="17.25" customHeight="1" x14ac:dyDescent="0.3">
      <c r="A6" s="21">
        <v>101</v>
      </c>
      <c r="B6" s="21" t="s">
        <v>8</v>
      </c>
      <c r="C6" s="21" t="s">
        <v>7</v>
      </c>
      <c r="D6" s="21" t="s">
        <v>9</v>
      </c>
      <c r="E6" s="21" t="s">
        <v>38</v>
      </c>
      <c r="F6" s="24">
        <f>VLOOKUP(E6,Tables!$A$6:$B$10,2)</f>
        <v>500</v>
      </c>
      <c r="G6" s="24">
        <v>750</v>
      </c>
      <c r="H6" s="43" t="str">
        <f>IF(G6&gt;=F6,"Yes","No")</f>
        <v>Yes</v>
      </c>
    </row>
    <row r="7" spans="1:8" ht="17.25" customHeight="1" x14ac:dyDescent="0.3">
      <c r="A7" s="14">
        <v>102</v>
      </c>
      <c r="B7" s="14" t="s">
        <v>11</v>
      </c>
      <c r="C7" s="14" t="s">
        <v>10</v>
      </c>
      <c r="D7" s="14" t="s">
        <v>19</v>
      </c>
      <c r="E7" s="14" t="s">
        <v>39</v>
      </c>
      <c r="F7" s="25">
        <f>VLOOKUP(E7,Tables!$A$6:$B$10,2)</f>
        <v>250</v>
      </c>
      <c r="G7" s="25">
        <v>225</v>
      </c>
      <c r="H7" s="44" t="str">
        <f t="shared" ref="H7:H20" si="0">IF(G7&gt;=F7,"Yes","No")</f>
        <v>No</v>
      </c>
    </row>
    <row r="8" spans="1:8" ht="17.25" customHeight="1" x14ac:dyDescent="0.3">
      <c r="A8" s="22">
        <v>103</v>
      </c>
      <c r="B8" s="22" t="s">
        <v>13</v>
      </c>
      <c r="C8" s="22" t="s">
        <v>12</v>
      </c>
      <c r="D8" s="22" t="s">
        <v>9</v>
      </c>
      <c r="E8" s="22" t="s">
        <v>40</v>
      </c>
      <c r="F8" s="26">
        <f>VLOOKUP(E8,Tables!$A$6:$B$10,2)</f>
        <v>500</v>
      </c>
      <c r="G8" s="26">
        <v>725</v>
      </c>
      <c r="H8" s="45" t="str">
        <f t="shared" si="0"/>
        <v>Yes</v>
      </c>
    </row>
    <row r="9" spans="1:8" ht="17.25" customHeight="1" x14ac:dyDescent="0.3">
      <c r="A9" s="14">
        <v>104</v>
      </c>
      <c r="B9" s="14" t="s">
        <v>15</v>
      </c>
      <c r="C9" s="14" t="s">
        <v>14</v>
      </c>
      <c r="D9" s="14" t="s">
        <v>16</v>
      </c>
      <c r="E9" s="14" t="s">
        <v>41</v>
      </c>
      <c r="F9" s="25">
        <f>VLOOKUP(E9,Tables!$A$6:$B$10,2)</f>
        <v>300</v>
      </c>
      <c r="G9" s="25">
        <v>450</v>
      </c>
      <c r="H9" s="44" t="str">
        <f t="shared" si="0"/>
        <v>Yes</v>
      </c>
    </row>
    <row r="10" spans="1:8" ht="17.25" customHeight="1" x14ac:dyDescent="0.3">
      <c r="A10" s="22">
        <v>105</v>
      </c>
      <c r="B10" s="22" t="s">
        <v>18</v>
      </c>
      <c r="C10" s="22" t="s">
        <v>17</v>
      </c>
      <c r="D10" s="22" t="s">
        <v>19</v>
      </c>
      <c r="E10" s="22" t="s">
        <v>42</v>
      </c>
      <c r="F10" s="26">
        <f>VLOOKUP(E10,Tables!$A$6:$B$10,2)</f>
        <v>500</v>
      </c>
      <c r="G10" s="26">
        <v>750</v>
      </c>
      <c r="H10" s="45" t="str">
        <f t="shared" si="0"/>
        <v>Yes</v>
      </c>
    </row>
    <row r="11" spans="1:8" ht="17.25" customHeight="1" x14ac:dyDescent="0.3">
      <c r="A11" s="14">
        <v>115</v>
      </c>
      <c r="B11" s="14" t="s">
        <v>21</v>
      </c>
      <c r="C11" s="14" t="s">
        <v>20</v>
      </c>
      <c r="D11" s="14" t="s">
        <v>9</v>
      </c>
      <c r="E11" s="14" t="s">
        <v>38</v>
      </c>
      <c r="F11" s="25">
        <f>VLOOKUP(E11,Tables!$A$6:$B$10,2)</f>
        <v>500</v>
      </c>
      <c r="G11" s="25">
        <v>275</v>
      </c>
      <c r="H11" s="44" t="str">
        <f t="shared" si="0"/>
        <v>No</v>
      </c>
    </row>
    <row r="12" spans="1:8" ht="17.25" customHeight="1" x14ac:dyDescent="0.3">
      <c r="A12" s="22">
        <v>117</v>
      </c>
      <c r="B12" s="22" t="s">
        <v>23</v>
      </c>
      <c r="C12" s="22" t="s">
        <v>22</v>
      </c>
      <c r="D12" s="22" t="s">
        <v>16</v>
      </c>
      <c r="E12" s="22" t="s">
        <v>39</v>
      </c>
      <c r="F12" s="26">
        <f>VLOOKUP(E12,Tables!$A$6:$B$10,2)</f>
        <v>250</v>
      </c>
      <c r="G12" s="26">
        <v>275</v>
      </c>
      <c r="H12" s="45" t="str">
        <f t="shared" si="0"/>
        <v>Yes</v>
      </c>
    </row>
    <row r="13" spans="1:8" ht="17.25" customHeight="1" x14ac:dyDescent="0.3">
      <c r="A13" s="14">
        <v>119</v>
      </c>
      <c r="B13" s="14" t="s">
        <v>25</v>
      </c>
      <c r="C13" s="14" t="s">
        <v>24</v>
      </c>
      <c r="D13" s="14" t="s">
        <v>16</v>
      </c>
      <c r="E13" s="14" t="s">
        <v>39</v>
      </c>
      <c r="F13" s="25">
        <f>VLOOKUP(E13,Tables!$A$6:$B$10,2)</f>
        <v>250</v>
      </c>
      <c r="G13" s="25">
        <v>325</v>
      </c>
      <c r="H13" s="44" t="str">
        <f t="shared" si="0"/>
        <v>Yes</v>
      </c>
    </row>
    <row r="14" spans="1:8" ht="17.25" customHeight="1" x14ac:dyDescent="0.3">
      <c r="A14" s="22">
        <v>120</v>
      </c>
      <c r="B14" s="22" t="s">
        <v>27</v>
      </c>
      <c r="C14" s="22" t="s">
        <v>26</v>
      </c>
      <c r="D14" s="22" t="s">
        <v>9</v>
      </c>
      <c r="E14" s="22" t="s">
        <v>40</v>
      </c>
      <c r="F14" s="26">
        <f>VLOOKUP(E14,Tables!$A$6:$B$10,2)</f>
        <v>500</v>
      </c>
      <c r="G14" s="26">
        <v>325</v>
      </c>
      <c r="H14" s="45" t="str">
        <f t="shared" si="0"/>
        <v>No</v>
      </c>
    </row>
    <row r="15" spans="1:8" ht="17.25" customHeight="1" x14ac:dyDescent="0.3">
      <c r="A15" s="14">
        <v>125</v>
      </c>
      <c r="B15" s="14" t="s">
        <v>29</v>
      </c>
      <c r="C15" s="14" t="s">
        <v>28</v>
      </c>
      <c r="D15" s="14" t="s">
        <v>9</v>
      </c>
      <c r="E15" s="14" t="s">
        <v>41</v>
      </c>
      <c r="F15" s="25">
        <f>VLOOKUP(E15,Tables!$A$6:$B$10,2)</f>
        <v>300</v>
      </c>
      <c r="G15" s="25">
        <v>215</v>
      </c>
      <c r="H15" s="44" t="str">
        <f t="shared" si="0"/>
        <v>No</v>
      </c>
    </row>
    <row r="16" spans="1:8" ht="17.25" customHeight="1" x14ac:dyDescent="0.3">
      <c r="A16" s="22">
        <v>102</v>
      </c>
      <c r="B16" s="22" t="s">
        <v>11</v>
      </c>
      <c r="C16" s="22" t="s">
        <v>10</v>
      </c>
      <c r="D16" s="22" t="s">
        <v>19</v>
      </c>
      <c r="E16" s="22" t="s">
        <v>41</v>
      </c>
      <c r="F16" s="26">
        <f>VLOOKUP(E16,Tables!$A$6:$B$10,2)</f>
        <v>300</v>
      </c>
      <c r="G16" s="26">
        <v>350</v>
      </c>
      <c r="H16" s="45" t="str">
        <f t="shared" si="0"/>
        <v>Yes</v>
      </c>
    </row>
    <row r="17" spans="1:8" ht="17.25" customHeight="1" x14ac:dyDescent="0.3">
      <c r="A17" s="14">
        <v>103</v>
      </c>
      <c r="B17" s="14" t="s">
        <v>13</v>
      </c>
      <c r="C17" s="14" t="s">
        <v>12</v>
      </c>
      <c r="D17" s="14" t="s">
        <v>9</v>
      </c>
      <c r="E17" s="14" t="s">
        <v>38</v>
      </c>
      <c r="F17" s="25">
        <f>VLOOKUP(E17,Tables!$A$6:$B$10,2)</f>
        <v>500</v>
      </c>
      <c r="G17" s="25">
        <v>825</v>
      </c>
      <c r="H17" s="44" t="str">
        <f t="shared" si="0"/>
        <v>Yes</v>
      </c>
    </row>
    <row r="18" spans="1:8" ht="17.25" customHeight="1" x14ac:dyDescent="0.3">
      <c r="A18" s="22">
        <v>117</v>
      </c>
      <c r="B18" s="22" t="s">
        <v>23</v>
      </c>
      <c r="C18" s="22" t="s">
        <v>22</v>
      </c>
      <c r="D18" s="22" t="s">
        <v>16</v>
      </c>
      <c r="E18" s="22" t="s">
        <v>38</v>
      </c>
      <c r="F18" s="26">
        <f>VLOOKUP(E18,Tables!$A$6:$B$10,2)</f>
        <v>500</v>
      </c>
      <c r="G18" s="26">
        <v>900</v>
      </c>
      <c r="H18" s="45" t="str">
        <f t="shared" si="0"/>
        <v>Yes</v>
      </c>
    </row>
    <row r="19" spans="1:8" ht="17.25" customHeight="1" x14ac:dyDescent="0.3">
      <c r="A19" s="14">
        <v>104</v>
      </c>
      <c r="B19" s="14" t="s">
        <v>15</v>
      </c>
      <c r="C19" s="14" t="s">
        <v>14</v>
      </c>
      <c r="D19" s="14" t="s">
        <v>16</v>
      </c>
      <c r="E19" s="14" t="s">
        <v>42</v>
      </c>
      <c r="F19" s="25">
        <f>VLOOKUP(E19,Tables!$A$6:$B$10,2)</f>
        <v>500</v>
      </c>
      <c r="G19" s="25">
        <v>825</v>
      </c>
      <c r="H19" s="44" t="str">
        <f t="shared" si="0"/>
        <v>Yes</v>
      </c>
    </row>
    <row r="20" spans="1:8" ht="17.25" customHeight="1" x14ac:dyDescent="0.3">
      <c r="A20" s="23">
        <v>105</v>
      </c>
      <c r="B20" s="23" t="s">
        <v>18</v>
      </c>
      <c r="C20" s="23" t="s">
        <v>17</v>
      </c>
      <c r="D20" s="23" t="s">
        <v>19</v>
      </c>
      <c r="E20" s="23" t="s">
        <v>40</v>
      </c>
      <c r="F20" s="27">
        <f>VLOOKUP(E20,Tables!$A$6:$B$10,2)</f>
        <v>500</v>
      </c>
      <c r="G20" s="27">
        <v>1000</v>
      </c>
      <c r="H20" s="46" t="str">
        <f t="shared" si="0"/>
        <v>Yes</v>
      </c>
    </row>
    <row r="23" spans="1:8" ht="15" customHeight="1" x14ac:dyDescent="0.3"/>
    <row r="24" spans="1:8" ht="15" customHeight="1" x14ac:dyDescent="0.3"/>
    <row r="25" spans="1:8" ht="15" customHeight="1" x14ac:dyDescent="0.3"/>
    <row r="26" spans="1:8" ht="15" customHeight="1" x14ac:dyDescent="0.3"/>
    <row r="27" spans="1:8" ht="15" customHeight="1" x14ac:dyDescent="0.3"/>
    <row r="28" spans="1:8" ht="15" customHeight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A3" sqref="A3"/>
    </sheetView>
  </sheetViews>
  <sheetFormatPr defaultRowHeight="14.4" x14ac:dyDescent="0.3"/>
  <cols>
    <col min="1" max="1" width="13.109375" style="1" customWidth="1"/>
    <col min="2" max="4" width="9.109375" style="1" bestFit="1" customWidth="1"/>
    <col min="5" max="5" width="9.77734375" style="1" bestFit="1" customWidth="1"/>
    <col min="6" max="6" width="9.6640625" style="1" bestFit="1" customWidth="1"/>
  </cols>
  <sheetData>
    <row r="1" spans="1:6" ht="25.5" customHeight="1" x14ac:dyDescent="0.3">
      <c r="A1" s="6" t="s">
        <v>44</v>
      </c>
      <c r="B1" s="16">
        <v>3000</v>
      </c>
      <c r="C1" s="16">
        <v>6000</v>
      </c>
      <c r="D1" s="16">
        <v>9000</v>
      </c>
      <c r="E1" s="16">
        <v>12000</v>
      </c>
      <c r="F1" s="16">
        <v>15000</v>
      </c>
    </row>
    <row r="2" spans="1:6" ht="25.5" customHeight="1" x14ac:dyDescent="0.3">
      <c r="A2" s="6" t="s">
        <v>32</v>
      </c>
      <c r="B2" s="7">
        <v>1.4999999999999999E-2</v>
      </c>
      <c r="C2" s="7">
        <v>1.7500000000000002E-2</v>
      </c>
      <c r="D2" s="7">
        <v>1.9E-2</v>
      </c>
      <c r="E2" s="7">
        <v>2.2499999999999999E-2</v>
      </c>
      <c r="F2" s="7">
        <v>2.5000000000000001E-2</v>
      </c>
    </row>
    <row r="3" spans="1:6" ht="25.5" customHeight="1" x14ac:dyDescent="0.3"/>
    <row r="4" spans="1:6" ht="30" customHeight="1" x14ac:dyDescent="0.3"/>
    <row r="5" spans="1:6" ht="24" customHeight="1" x14ac:dyDescent="0.3">
      <c r="A5" s="6" t="s">
        <v>36</v>
      </c>
      <c r="B5" s="6" t="s">
        <v>43</v>
      </c>
    </row>
    <row r="6" spans="1:6" ht="24" customHeight="1" x14ac:dyDescent="0.3">
      <c r="A6" s="4" t="s">
        <v>41</v>
      </c>
      <c r="B6" s="15">
        <v>300</v>
      </c>
    </row>
    <row r="7" spans="1:6" ht="24" customHeight="1" x14ac:dyDescent="0.3">
      <c r="A7" s="4" t="s">
        <v>40</v>
      </c>
      <c r="B7" s="15">
        <v>500</v>
      </c>
    </row>
    <row r="8" spans="1:6" ht="24" customHeight="1" x14ac:dyDescent="0.3">
      <c r="A8" s="4" t="s">
        <v>42</v>
      </c>
      <c r="B8" s="15">
        <v>500</v>
      </c>
    </row>
    <row r="9" spans="1:6" ht="24" customHeight="1" x14ac:dyDescent="0.3">
      <c r="A9" s="4" t="s">
        <v>38</v>
      </c>
      <c r="B9" s="15">
        <v>500</v>
      </c>
    </row>
    <row r="10" spans="1:6" ht="24" customHeight="1" x14ac:dyDescent="0.3">
      <c r="A10" s="4" t="s">
        <v>39</v>
      </c>
      <c r="B10" s="15">
        <v>250</v>
      </c>
    </row>
  </sheetData>
  <sortState xmlns:xlrd2="http://schemas.microsoft.com/office/spreadsheetml/2017/richdata2" ref="A6:B10">
    <sortCondition ref="A6:A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54813-029C-496D-961F-8A57E071BF3C}">
  <dimension ref="A1:B6"/>
  <sheetViews>
    <sheetView workbookViewId="0">
      <selection activeCell="K12" sqref="K12"/>
    </sheetView>
  </sheetViews>
  <sheetFormatPr defaultRowHeight="14.4" x14ac:dyDescent="0.3"/>
  <cols>
    <col min="1" max="1" width="10.6640625" customWidth="1"/>
  </cols>
  <sheetData>
    <row r="1" spans="1:2" x14ac:dyDescent="0.3">
      <c r="A1" t="s">
        <v>46</v>
      </c>
      <c r="B1" t="s">
        <v>47</v>
      </c>
    </row>
    <row r="2" spans="1:2" x14ac:dyDescent="0.3">
      <c r="A2" t="s">
        <v>48</v>
      </c>
      <c r="B2" t="s">
        <v>49</v>
      </c>
    </row>
    <row r="3" spans="1:2" x14ac:dyDescent="0.3">
      <c r="A3" t="s">
        <v>50</v>
      </c>
      <c r="B3" t="s">
        <v>51</v>
      </c>
    </row>
    <row r="4" spans="1:2" x14ac:dyDescent="0.3">
      <c r="A4" t="s">
        <v>52</v>
      </c>
      <c r="B4" t="s">
        <v>53</v>
      </c>
    </row>
    <row r="5" spans="1:2" x14ac:dyDescent="0.3">
      <c r="A5" t="s">
        <v>54</v>
      </c>
      <c r="B5" t="s">
        <v>55</v>
      </c>
    </row>
    <row r="6" spans="1:2" x14ac:dyDescent="0.3">
      <c r="A6" t="s">
        <v>56</v>
      </c>
      <c r="B6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senna xmlns="http://customxml.org">
  <kers>42GW6O409m0mIeI/6gYw6IdcaH+mCH5Uww3lIbykQbM=</kers>
  <massa>8/30/2022 9:14:17 AM</massa>
  <hamilton>true</hamilton>
</senna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37B46763D824BA118824D1243810F" ma:contentTypeVersion="5" ma:contentTypeDescription="Create a new document." ma:contentTypeScope="" ma:versionID="16abbc21cad4e07dcb2159bfcd3ec5fe">
  <xsd:schema xmlns:xsd="http://www.w3.org/2001/XMLSchema" xmlns:xs="http://www.w3.org/2001/XMLSchema" xmlns:p="http://schemas.microsoft.com/office/2006/metadata/properties" xmlns:ns2="8c85cab4-d722-4134-99c3-d6be1f930f30" targetNamespace="http://schemas.microsoft.com/office/2006/metadata/properties" ma:root="true" ma:fieldsID="eb4fb52b570b24f7129bc3ec0f64e60a" ns2:_="">
    <xsd:import namespace="8c85cab4-d722-4134-99c3-d6be1f930f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5cab4-d722-4134-99c3-d6be1f930f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J F U e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A k V R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F U e V S i K R 7 g O A A A A E Q A A A B M A H A B G b 3 J t d W x h c y 9 T Z W N 0 a W 9 u M S 5 t I K I Y A C i g F A A A A A A A A A A A A A A A A A A A A A A A A A A A A C t O T S 7 J z M 9 T C I b Q h t Y A U E s B A i 0 A F A A C A A g A J F U e V W p 7 9 T q j A A A A 9 g A A A B I A A A A A A A A A A A A A A A A A A A A A A E N v b m Z p Z y 9 Q Y W N r Y W d l L n h t b F B L A Q I t A B Q A A g A I A C R V H l U P y u m r p A A A A O k A A A A T A A A A A A A A A A A A A A A A A O 8 A A A B b Q 2 9 u d G V u d F 9 U e X B l c 1 0 u e G 1 s U E s B A i 0 A F A A C A A g A J F U e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1 M X D m K u 4 1 C r s P 6 f F 7 W a e Y A A A A A A g A A A A A A E G Y A A A A B A A A g A A A A n j 2 F L 1 I / Z r + / 8 w G A O 9 J q K G L G N b U o D M C a C o 4 f 2 c Y u 6 l M A A A A A D o A A A A A C A A A g A A A A 0 + m w I 6 s o N Q i v s H h Q Y p d x N O V m a p P Q F q Q 4 4 B x 3 7 + S / D C B Q A A A A S N a 9 b 2 C s Y o 9 I 0 Z G E / Z s X c R n z 9 u B g Z 9 X + + T g o b j V l G 2 a L G B J v M + 6 C Q 3 s l F d / q e K Y 6 b s b Y z A Y N o D L E s h 4 1 q 0 3 + D R o x q n I L d l I k U 4 s D e G w 7 C e l A A A A A B / a C o Z k 8 H 0 P r c E P D w M D W k d n B s A w p p K i z k C U Q y B U U 4 + l d G c E G P 8 C d v H v I b H 2 K 7 U X o V B d B e T W 3 6 V s g + j o T m 5 y r u w = = < / D a t a M a s h u p > 
</file>

<file path=customXml/itemProps1.xml><?xml version="1.0" encoding="utf-8"?>
<ds:datastoreItem xmlns:ds="http://schemas.openxmlformats.org/officeDocument/2006/customXml" ds:itemID="{32EE8699-CE4E-4B17-9797-AFD107ED5A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4A3DD7-B916-40A9-9331-E055F9BBD399}">
  <ds:schemaRefs>
    <ds:schemaRef ds:uri="http://customxml.org"/>
  </ds:schemaRefs>
</ds:datastoreItem>
</file>

<file path=customXml/itemProps3.xml><?xml version="1.0" encoding="utf-8"?>
<ds:datastoreItem xmlns:ds="http://schemas.openxmlformats.org/officeDocument/2006/customXml" ds:itemID="{1DB5AF14-6BF7-44C2-90BD-9AE4219B66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85cab4-d722-4134-99c3-d6be1f930f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CFEC50D-B72C-4AB8-9A9D-BCADDB2636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Commissions</vt:lpstr>
      <vt:lpstr>Family Day</vt:lpstr>
      <vt:lpstr>Tables</vt:lpstr>
      <vt:lpstr>Range Names</vt:lpstr>
      <vt:lpstr>Candy_sales</vt:lpstr>
      <vt:lpstr>Cash_donation</vt:lpstr>
      <vt:lpstr>H_Rates</vt:lpstr>
      <vt:lpstr>Pedometer_sales</vt:lpstr>
      <vt:lpstr>Raffle_tickets</vt:lpstr>
      <vt:lpstr>Walk_run_pledge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Wolf</dc:creator>
  <cp:lastModifiedBy>Thomas Wolf</cp:lastModifiedBy>
  <cp:lastPrinted>2014-09-09T23:08:49Z</cp:lastPrinted>
  <dcterms:created xsi:type="dcterms:W3CDTF">2014-09-09T22:16:39Z</dcterms:created>
  <dcterms:modified xsi:type="dcterms:W3CDTF">2022-08-30T14:46:26Z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0x01010081C37B46763D824BA118824D1243810F</vt:lpwstr>
  </property>
</Properties>
</file>