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bookViews>
    <workbookView xWindow="-120" yWindow="-120" windowWidth="29040" windowHeight="15840"/>
  </bookViews>
  <sheets>
    <sheet name="Calorie Tracking" sheetId="3" r:id="rId1"/>
    <sheet name="Hospital Seminars" sheetId="5" r:id="rId2"/>
    <sheet name="Data" sheetId="4" r:id="rId3"/>
  </sheets>
  <calcPr calcId="162913"/>
</workbook>
</file>

<file path=xl/calcChain.xml><?xml version="1.0" encoding="utf-8"?>
<calcChain xmlns="http://schemas.openxmlformats.org/spreadsheetml/2006/main">
  <c r="D4" i="5" l="1"/>
  <c r="E24" i="3"/>
  <c r="E25" i="3"/>
  <c r="E26" i="3"/>
  <c r="E27" i="3"/>
  <c r="E28" i="3"/>
  <c r="E29" i="3"/>
  <c r="E30" i="3"/>
  <c r="E31" i="3"/>
  <c r="E32" i="3"/>
  <c r="E3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3" i="3"/>
  <c r="D3" i="4" l="1"/>
  <c r="D4" i="4"/>
  <c r="D5" i="4"/>
  <c r="D6" i="4"/>
  <c r="D7" i="4"/>
  <c r="D8" i="4"/>
  <c r="D9" i="4"/>
  <c r="D10" i="4"/>
  <c r="D2" i="4"/>
  <c r="E16" i="5"/>
  <c r="E17" i="5"/>
  <c r="E18" i="5"/>
  <c r="E19" i="5"/>
  <c r="E15" i="5"/>
  <c r="C7" i="5"/>
  <c r="E25" i="5" s="1"/>
  <c r="C10" i="5"/>
  <c r="E28" i="5" s="1"/>
  <c r="C9" i="5"/>
  <c r="E27" i="5" s="1"/>
  <c r="C6" i="5"/>
  <c r="E24" i="5" s="1"/>
  <c r="C8" i="5"/>
  <c r="E26" i="5" s="1"/>
  <c r="E20" i="5" l="1"/>
  <c r="E29" i="5"/>
</calcChain>
</file>

<file path=xl/sharedStrings.xml><?xml version="1.0" encoding="utf-8"?>
<sst xmlns="http://schemas.openxmlformats.org/spreadsheetml/2006/main" count="56" uniqueCount="40">
  <si>
    <t>Date</t>
  </si>
  <si>
    <t>Member ID</t>
  </si>
  <si>
    <t>Cycling</t>
  </si>
  <si>
    <t>Water aerobics</t>
  </si>
  <si>
    <t>Zumba</t>
  </si>
  <si>
    <t>Elliptical</t>
  </si>
  <si>
    <t>Swimming</t>
  </si>
  <si>
    <t xml:space="preserve">Treadmill </t>
  </si>
  <si>
    <t>Running</t>
  </si>
  <si>
    <t>Low impact aerobics</t>
  </si>
  <si>
    <t>High-intensity interval training</t>
  </si>
  <si>
    <t>Calories</t>
  </si>
  <si>
    <t>Time</t>
  </si>
  <si>
    <t>Activity</t>
  </si>
  <si>
    <t>Member Calorie Burn Challenge</t>
  </si>
  <si>
    <t>Affiliate Hospital Seminars</t>
  </si>
  <si>
    <t>Session Name</t>
  </si>
  <si>
    <t>Fee</t>
  </si>
  <si>
    <t>Advocate Central</t>
  </si>
  <si>
    <t>Mercy</t>
  </si>
  <si>
    <t>Know Your Numbers</t>
  </si>
  <si>
    <t>Pamper Your Joints</t>
  </si>
  <si>
    <t>Cooking for Health</t>
  </si>
  <si>
    <t>Total</t>
  </si>
  <si>
    <t xml:space="preserve">Total </t>
  </si>
  <si>
    <t>Cardio vs. Strength</t>
  </si>
  <si>
    <t xml:space="preserve">Cardio vs. Strength </t>
  </si>
  <si>
    <t>Session Names and Fees</t>
  </si>
  <si>
    <t>Gallatin
 Memorial</t>
  </si>
  <si>
    <t>Henderson
 General</t>
  </si>
  <si>
    <t>Calories
 per Minute</t>
  </si>
  <si>
    <t>Total Attendees</t>
  </si>
  <si>
    <t>Total Fees</t>
  </si>
  <si>
    <t>First</t>
  </si>
  <si>
    <t>Second</t>
  </si>
  <si>
    <t>Third</t>
  </si>
  <si>
    <t>Fourth</t>
  </si>
  <si>
    <t>Minutes</t>
  </si>
  <si>
    <t>Select the quarter</t>
  </si>
  <si>
    <t>Vitamins Are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</si>
</sst>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00"/>
  </numFmts>
  <fonts count="17" x14ac:knownFonts="1">
    <font>
      <sz val="10"/>
      <name val="Arial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6"/>
      <color theme="1"/>
      <name val="Trebuchet MS"/>
      <family val="2"/>
      <scheme val="minor"/>
    </font>
    <font>
      <i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i/>
      <sz val="16"/>
      <name val="Trebuchet MS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6" fillId="0" borderId="0"/>
    <xf numFmtId="0" fontId="5" fillId="0" borderId="0">
      <alignment vertical="center"/>
    </xf>
    <xf numFmtId="0" fontId="7" fillId="0" borderId="0"/>
  </cellStyleXfs>
  <cellXfs count="73">
    <xf numFmtId="0" fontId="0" fillId="0" borderId="0" xfId="0"/>
    <xf numFmtId="0" fontId="16" fillId="0" borderId="0" xfId="6"/>
    <xf numFmtId="0" fontId="5" fillId="0" borderId="0" xfId="7" applyAlignment="1">
      <alignment horizontal="left" vertical="center"/>
    </xf>
    <xf numFmtId="0" fontId="8" fillId="0" borderId="0" xfId="6" applyFont="1"/>
    <xf numFmtId="0" fontId="8" fillId="0" borderId="2" xfId="6" applyFont="1" applyBorder="1"/>
    <xf numFmtId="0" fontId="5" fillId="0" borderId="2" xfId="7" applyBorder="1">
      <alignment vertical="center"/>
    </xf>
    <xf numFmtId="0" fontId="8" fillId="0" borderId="6" xfId="8" applyFont="1" applyBorder="1"/>
    <xf numFmtId="0" fontId="8" fillId="0" borderId="7" xfId="8" applyFont="1" applyBorder="1"/>
    <xf numFmtId="0" fontId="8" fillId="0" borderId="8" xfId="8" applyFont="1" applyBorder="1"/>
    <xf numFmtId="0" fontId="8" fillId="0" borderId="0" xfId="8" applyFont="1"/>
    <xf numFmtId="0" fontId="8" fillId="0" borderId="9" xfId="8" applyFont="1" applyBorder="1"/>
    <xf numFmtId="0" fontId="11" fillId="0" borderId="0" xfId="8" applyFont="1" applyBorder="1" applyAlignment="1">
      <alignment horizontal="centerContinuous"/>
    </xf>
    <xf numFmtId="0" fontId="12" fillId="0" borderId="0" xfId="8" applyFont="1" applyBorder="1" applyAlignment="1">
      <alignment horizontal="centerContinuous"/>
    </xf>
    <xf numFmtId="164" fontId="4" fillId="0" borderId="0" xfId="4" applyNumberFormat="1" applyFont="1" applyBorder="1" applyAlignment="1">
      <alignment horizontal="centerContinuous"/>
    </xf>
    <xf numFmtId="164" fontId="8" fillId="0" borderId="10" xfId="4" applyNumberFormat="1" applyFont="1" applyBorder="1"/>
    <xf numFmtId="164" fontId="10" fillId="0" borderId="10" xfId="4" applyNumberFormat="1" applyFont="1" applyBorder="1"/>
    <xf numFmtId="0" fontId="8" fillId="0" borderId="11" xfId="8" applyFont="1" applyBorder="1"/>
    <xf numFmtId="7" fontId="8" fillId="0" borderId="12" xfId="5" applyNumberFormat="1" applyFont="1" applyBorder="1"/>
    <xf numFmtId="7" fontId="8" fillId="0" borderId="0" xfId="8" applyNumberFormat="1" applyFont="1"/>
    <xf numFmtId="0" fontId="8" fillId="0" borderId="14" xfId="8" applyFont="1" applyBorder="1"/>
    <xf numFmtId="7" fontId="8" fillId="0" borderId="15" xfId="5" applyNumberFormat="1" applyFont="1" applyBorder="1"/>
    <xf numFmtId="0" fontId="8" fillId="0" borderId="17" xfId="8" applyFont="1" applyBorder="1"/>
    <xf numFmtId="0" fontId="8" fillId="0" borderId="18" xfId="8" applyFont="1" applyBorder="1"/>
    <xf numFmtId="164" fontId="8" fillId="0" borderId="18" xfId="4" applyNumberFormat="1" applyFont="1" applyBorder="1"/>
    <xf numFmtId="164" fontId="8" fillId="0" borderId="19" xfId="4" applyNumberFormat="1" applyFont="1" applyBorder="1"/>
    <xf numFmtId="0" fontId="8" fillId="0" borderId="0" xfId="8" applyFont="1" applyBorder="1"/>
    <xf numFmtId="164" fontId="8" fillId="0" borderId="0" xfId="4" applyNumberFormat="1" applyFont="1" applyBorder="1"/>
    <xf numFmtId="0" fontId="8" fillId="0" borderId="20" xfId="8" applyFont="1" applyBorder="1"/>
    <xf numFmtId="164" fontId="8" fillId="0" borderId="21" xfId="4" applyNumberFormat="1" applyFont="1" applyBorder="1"/>
    <xf numFmtId="164" fontId="8" fillId="0" borderId="22" xfId="4" applyNumberFormat="1" applyFont="1" applyBorder="1"/>
    <xf numFmtId="0" fontId="8" fillId="0" borderId="23" xfId="8" applyFont="1" applyBorder="1"/>
    <xf numFmtId="164" fontId="8" fillId="0" borderId="24" xfId="4" applyNumberFormat="1" applyFont="1" applyBorder="1"/>
    <xf numFmtId="164" fontId="8" fillId="0" borderId="0" xfId="4" applyNumberFormat="1" applyFont="1"/>
    <xf numFmtId="0" fontId="10" fillId="0" borderId="25" xfId="8" applyFont="1" applyBorder="1"/>
    <xf numFmtId="0" fontId="8" fillId="0" borderId="27" xfId="8" applyFont="1" applyBorder="1"/>
    <xf numFmtId="164" fontId="8" fillId="0" borderId="25" xfId="8" applyNumberFormat="1" applyFont="1" applyBorder="1"/>
    <xf numFmtId="164" fontId="8" fillId="0" borderId="28" xfId="8" applyNumberFormat="1" applyFont="1" applyBorder="1"/>
    <xf numFmtId="164" fontId="8" fillId="0" borderId="0" xfId="8" applyNumberFormat="1" applyFont="1"/>
    <xf numFmtId="0" fontId="9" fillId="0" borderId="2" xfId="8" applyFont="1" applyBorder="1" applyAlignment="1">
      <alignment horizontal="center" wrapText="1"/>
    </xf>
    <xf numFmtId="0" fontId="9" fillId="0" borderId="5" xfId="8" applyFont="1" applyBorder="1" applyAlignment="1">
      <alignment horizontal="center"/>
    </xf>
    <xf numFmtId="164" fontId="9" fillId="0" borderId="2" xfId="4" applyNumberFormat="1" applyFont="1" applyBorder="1" applyAlignment="1">
      <alignment horizontal="center"/>
    </xf>
    <xf numFmtId="164" fontId="9" fillId="0" borderId="3" xfId="4" applyNumberFormat="1" applyFont="1" applyBorder="1" applyAlignment="1">
      <alignment horizontal="center"/>
    </xf>
    <xf numFmtId="0" fontId="13" fillId="0" borderId="1" xfId="8" applyFont="1" applyBorder="1" applyAlignment="1">
      <alignment horizontal="centerContinuous"/>
    </xf>
    <xf numFmtId="164" fontId="8" fillId="0" borderId="1" xfId="8" applyNumberFormat="1" applyFont="1" applyBorder="1" applyAlignment="1">
      <alignment horizontal="centerContinuous"/>
    </xf>
    <xf numFmtId="0" fontId="9" fillId="0" borderId="2" xfId="7" applyFont="1" applyBorder="1" applyAlignment="1">
      <alignment horizontal="center" vertical="center"/>
    </xf>
    <xf numFmtId="165" fontId="8" fillId="0" borderId="2" xfId="6" applyNumberFormat="1" applyFont="1" applyBorder="1"/>
    <xf numFmtId="0" fontId="14" fillId="0" borderId="0" xfId="7" applyFont="1" applyAlignment="1">
      <alignment horizontal="left" vertical="center"/>
    </xf>
    <xf numFmtId="0" fontId="8" fillId="0" borderId="11" xfId="8" applyFont="1" applyBorder="1" applyAlignment="1">
      <alignment horizontal="left"/>
    </xf>
    <xf numFmtId="0" fontId="8" fillId="0" borderId="14" xfId="8" applyFont="1" applyBorder="1" applyAlignment="1">
      <alignment horizontal="left"/>
    </xf>
    <xf numFmtId="0" fontId="8" fillId="0" borderId="13" xfId="8" applyNumberFormat="1" applyFont="1" applyBorder="1"/>
    <xf numFmtId="0" fontId="8" fillId="0" borderId="26" xfId="8" applyNumberFormat="1" applyFont="1" applyBorder="1"/>
    <xf numFmtId="7" fontId="8" fillId="0" borderId="13" xfId="8" applyNumberFormat="1" applyFont="1" applyBorder="1"/>
    <xf numFmtId="7" fontId="8" fillId="0" borderId="26" xfId="8" applyNumberFormat="1" applyFont="1" applyBorder="1"/>
    <xf numFmtId="0" fontId="3" fillId="0" borderId="0" xfId="7" applyFont="1" applyAlignment="1">
      <alignment horizontal="left" vertical="center"/>
    </xf>
    <xf numFmtId="0" fontId="10" fillId="3" borderId="2" xfId="6" applyFont="1" applyFill="1" applyBorder="1" applyAlignment="1">
      <alignment horizontal="center"/>
    </xf>
    <xf numFmtId="0" fontId="2" fillId="0" borderId="0" xfId="7" applyFont="1" applyAlignment="1">
      <alignment horizontal="left" vertical="center"/>
    </xf>
    <xf numFmtId="0" fontId="8" fillId="2" borderId="3" xfId="6" applyFont="1" applyFill="1" applyBorder="1"/>
    <xf numFmtId="0" fontId="8" fillId="2" borderId="4" xfId="6" applyFont="1" applyFill="1" applyBorder="1"/>
    <xf numFmtId="0" fontId="9" fillId="0" borderId="2" xfId="7" applyFont="1" applyBorder="1" applyAlignment="1">
      <alignment horizontal="center" vertical="center" wrapText="1"/>
    </xf>
    <xf numFmtId="166" fontId="5" fillId="0" borderId="2" xfId="7" applyNumberFormat="1" applyBorder="1" applyAlignment="1">
      <alignment horizontal="right" vertical="center"/>
    </xf>
    <xf numFmtId="0" fontId="8" fillId="0" borderId="2" xfId="6" applyFont="1" applyBorder="1" applyProtection="1">
      <protection locked="0"/>
    </xf>
    <xf numFmtId="14" fontId="8" fillId="0" borderId="2" xfId="6" applyNumberFormat="1" applyFont="1" applyBorder="1" applyProtection="1">
      <protection locked="0"/>
    </xf>
    <xf numFmtId="0" fontId="5" fillId="0" borderId="2" xfId="7" applyFont="1" applyBorder="1" applyProtection="1">
      <alignment vertical="center"/>
      <protection locked="0"/>
    </xf>
    <xf numFmtId="0" fontId="5" fillId="0" borderId="2" xfId="7" applyFont="1" applyFill="1" applyBorder="1" applyProtection="1">
      <alignment vertical="center"/>
      <protection locked="0"/>
    </xf>
    <xf numFmtId="0" fontId="16" fillId="0" borderId="2" xfId="6" applyBorder="1" applyProtection="1">
      <protection locked="0"/>
    </xf>
    <xf numFmtId="0" fontId="1" fillId="0" borderId="0" xfId="7" applyFont="1" applyAlignment="1">
      <alignment horizontal="left" vertical="center"/>
    </xf>
    <xf numFmtId="164" fontId="11" fillId="0" borderId="0" xfId="4" applyNumberFormat="1" applyFont="1" applyBorder="1" applyAlignment="1" applyProtection="1">
      <alignment horizontal="centerContinuous"/>
      <protection locked="0"/>
    </xf>
    <xf numFmtId="0" fontId="8" fillId="0" borderId="12" xfId="4" applyNumberFormat="1" applyFont="1" applyBorder="1" applyProtection="1">
      <protection locked="0"/>
    </xf>
    <xf numFmtId="0" fontId="8" fillId="0" borderId="13" xfId="4" applyNumberFormat="1" applyFont="1" applyBorder="1" applyProtection="1">
      <protection locked="0"/>
    </xf>
    <xf numFmtId="0" fontId="8" fillId="0" borderId="15" xfId="4" applyNumberFormat="1" applyFont="1" applyBorder="1" applyProtection="1">
      <protection locked="0"/>
    </xf>
    <xf numFmtId="0" fontId="8" fillId="0" borderId="16" xfId="4" applyNumberFormat="1" applyFont="1" applyBorder="1" applyProtection="1">
      <protection locked="0"/>
    </xf>
    <xf numFmtId="0" fontId="15" fillId="2" borderId="4" xfId="6" applyFont="1" applyFill="1" applyBorder="1" applyAlignment="1">
      <alignment horizontal="center" vertical="center"/>
    </xf>
    <xf numFmtId="0" fontId="15" fillId="2" borderId="5" xfId="6" applyFont="1" applyFill="1" applyBorder="1" applyAlignment="1">
      <alignment horizontal="center" vertical="center"/>
    </xf>
  </cellXfs>
  <cellStyles count="9">
    <cellStyle name="Comma 2" xfId="3"/>
    <cellStyle name="Comma 2#rM7JGuZ9E1IVjdJa33Ny9z/NISeya8xF/kbVOH7iEcs=" xfId="4"/>
    <cellStyle name="Currency#TnBmtWgHPaJapSF5y5p5WenC3AaIhKT/64l3tF+R4QI=" xfId="5"/>
    <cellStyle name="Normal" xfId="0" builtinId="0"/>
    <cellStyle name="Normal 2" xfId="1"/>
    <cellStyle name="Normal 2#A09wMfuOz0+D24Vi6Ljls3tbLSPpTn4yFlGfedCrHWU=" xfId="7"/>
    <cellStyle name="Normal 3" xfId="2"/>
    <cellStyle name="Normal 3#Lf8qPvvddn+GGLutJ/hMaPD6/xRjfOLDzB3Xoim6YrE=" xfId="8"/>
    <cellStyle name="Normal#NusYdTU/JEQdfaQ+VBZZHlF+HiXR/TaSWBHpDrRJBAM=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Style="combo" dx="16" fmlaLink="F8" fmlaRange="$G$8:$G$11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9526</xdr:rowOff>
    </xdr:from>
    <xdr:to>
      <xdr:col>2</xdr:col>
      <xdr:colOff>37133</xdr:colOff>
      <xdr:row>0</xdr:row>
      <xdr:rowOff>817352</xdr:rowOff>
    </xdr:to>
    <xdr:pic>
      <xdr:nvPicPr>
        <xdr:cNvPr id="2" name="Picture 1" title="Hamilton Civic Center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9526"/>
          <a:ext cx="1599232" cy="80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304799</xdr:colOff>
      <xdr:row>0</xdr:row>
      <xdr:rowOff>57150</xdr:rowOff>
    </xdr:from>
    <xdr:to>
      <xdr:col>3</xdr:col>
      <xdr:colOff>133350</xdr:colOff>
      <xdr:row>3</xdr:row>
      <xdr:rowOff>238125</xdr:rowOff>
    </xdr:to>
    <xdr:pic>
      <xdr:nvPicPr>
        <xdr:cNvPr id="2" name="Picture 1" title="Hamilton Civic Center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" y="57150"/>
          <a:ext cx="1971676" cy="88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1371600</xdr:colOff>
          <xdr:row>7</xdr:row>
          <xdr:rowOff>9525</xdr:rowOff>
        </xdr:from>
        <xdr:to>
          <xdr:col>5</xdr:col>
          <xdr:colOff>1752600</xdr:colOff>
          <xdr:row>8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36"/>
  <sheetViews>
    <sheetView tabSelected="1" workbookViewId="0">
      <selection activeCell="C3" sqref="C3:C33"/>
    </sheetView>
  </sheetViews>
  <sheetFormatPr defaultRowHeight="16.5" x14ac:dyDescent="0.3"/>
  <cols>
    <col min="1" max="1" width="12.42578125" style="3" customWidth="1"/>
    <col min="2" max="2" width="13.5703125" style="3" customWidth="1"/>
    <col min="3" max="3" width="31" style="3" bestFit="1" customWidth="1"/>
    <col min="4" max="4" width="9.140625" style="3" bestFit="1" customWidth="1"/>
    <col min="5" max="5" width="9" style="3" bestFit="1" customWidth="1"/>
    <col min="6" max="16384" width="9.140625" style="3"/>
  </cols>
  <sheetData>
    <row r="1" spans="1:5" ht="65.25" customHeight="1" x14ac:dyDescent="0.3">
      <c r="A1" s="56"/>
      <c r="B1" s="57"/>
      <c r="C1" s="71" t="s">
        <v>14</v>
      </c>
      <c r="D1" s="71"/>
      <c r="E1" s="72"/>
    </row>
    <row r="2" spans="1:5" ht="23.25" customHeight="1" x14ac:dyDescent="0.3">
      <c r="A2" s="54" t="s">
        <v>1</v>
      </c>
      <c r="B2" s="54" t="s">
        <v>0</v>
      </c>
      <c r="C2" s="54" t="s">
        <v>13</v>
      </c>
      <c r="D2" s="54" t="s">
        <v>37</v>
      </c>
      <c r="E2" s="54" t="s">
        <v>11</v>
      </c>
    </row>
    <row r="3" spans="1:5" x14ac:dyDescent="0.3">
      <c r="A3" s="60"/>
      <c r="B3" s="61"/>
      <c r="C3" s="62"/>
      <c r="D3" s="62"/>
      <c r="E3" s="59" t="e">
        <f>VLOOKUP(C3,Data!$A$2:$D$10,4)*D3</f>
        <v>#N/A</v>
      </c>
    </row>
    <row r="4" spans="1:5" x14ac:dyDescent="0.3">
      <c r="A4" s="60"/>
      <c r="B4" s="61"/>
      <c r="C4" s="62"/>
      <c r="D4" s="62"/>
      <c r="E4" s="59" t="e">
        <f>VLOOKUP(C4,Data!$A$2:$D$10,4)*D4</f>
        <v>#N/A</v>
      </c>
    </row>
    <row r="5" spans="1:5" x14ac:dyDescent="0.3">
      <c r="A5" s="60"/>
      <c r="B5" s="61"/>
      <c r="C5" s="60"/>
      <c r="D5" s="60"/>
      <c r="E5" s="59" t="e">
        <f>VLOOKUP(C5,Data!$A$2:$D$10,4)*D5</f>
        <v>#N/A</v>
      </c>
    </row>
    <row r="6" spans="1:5" x14ac:dyDescent="0.3">
      <c r="A6" s="60"/>
      <c r="B6" s="61"/>
      <c r="C6" s="62"/>
      <c r="D6" s="62"/>
      <c r="E6" s="59" t="e">
        <f>VLOOKUP(C6,Data!$A$2:$D$10,4)*D6</f>
        <v>#N/A</v>
      </c>
    </row>
    <row r="7" spans="1:5" x14ac:dyDescent="0.3">
      <c r="A7" s="60"/>
      <c r="B7" s="61"/>
      <c r="C7" s="63"/>
      <c r="D7" s="63"/>
      <c r="E7" s="59" t="e">
        <f>VLOOKUP(C7,Data!$A$2:$D$10,4)*D7</f>
        <v>#N/A</v>
      </c>
    </row>
    <row r="8" spans="1:5" x14ac:dyDescent="0.3">
      <c r="A8" s="60"/>
      <c r="B8" s="61"/>
      <c r="C8" s="62"/>
      <c r="D8" s="62"/>
      <c r="E8" s="59" t="e">
        <f>VLOOKUP(C8,Data!$A$2:$D$10,4)*D8</f>
        <v>#N/A</v>
      </c>
    </row>
    <row r="9" spans="1:5" x14ac:dyDescent="0.3">
      <c r="A9" s="60"/>
      <c r="B9" s="61"/>
      <c r="C9" s="62"/>
      <c r="D9" s="62"/>
      <c r="E9" s="59" t="e">
        <f>VLOOKUP(C9,Data!$A$2:$D$10,4)*D9</f>
        <v>#N/A</v>
      </c>
    </row>
    <row r="10" spans="1:5" x14ac:dyDescent="0.3">
      <c r="A10" s="60"/>
      <c r="B10" s="61"/>
      <c r="C10" s="63"/>
      <c r="D10" s="63"/>
      <c r="E10" s="59" t="e">
        <f>VLOOKUP(C10,Data!$A$2:$D$10,4)*D10</f>
        <v>#N/A</v>
      </c>
    </row>
    <row r="11" spans="1:5" x14ac:dyDescent="0.3">
      <c r="A11" s="60"/>
      <c r="B11" s="61"/>
      <c r="C11" s="63"/>
      <c r="D11" s="63"/>
      <c r="E11" s="59" t="e">
        <f>VLOOKUP(C11,Data!$A$2:$D$10,4)*D11</f>
        <v>#N/A</v>
      </c>
    </row>
    <row r="12" spans="1:5" x14ac:dyDescent="0.3">
      <c r="A12" s="60"/>
      <c r="B12" s="61"/>
      <c r="C12" s="62"/>
      <c r="D12" s="62"/>
      <c r="E12" s="59" t="e">
        <f>VLOOKUP(C12,Data!$A$2:$D$10,4)*D12</f>
        <v>#N/A</v>
      </c>
    </row>
    <row r="13" spans="1:5" x14ac:dyDescent="0.3">
      <c r="A13" s="60"/>
      <c r="B13" s="61"/>
      <c r="C13" s="63"/>
      <c r="D13" s="63"/>
      <c r="E13" s="59" t="e">
        <f>VLOOKUP(C13,Data!$A$2:$D$10,4)*D13</f>
        <v>#N/A</v>
      </c>
    </row>
    <row r="14" spans="1:5" x14ac:dyDescent="0.3">
      <c r="A14" s="60"/>
      <c r="B14" s="61"/>
      <c r="C14" s="63"/>
      <c r="D14" s="63"/>
      <c r="E14" s="59" t="e">
        <f>VLOOKUP(C14,Data!$A$2:$D$10,4)*D14</f>
        <v>#N/A</v>
      </c>
    </row>
    <row r="15" spans="1:5" x14ac:dyDescent="0.3">
      <c r="A15" s="60"/>
      <c r="B15" s="61"/>
      <c r="C15" s="62"/>
      <c r="D15" s="62"/>
      <c r="E15" s="59" t="e">
        <f>VLOOKUP(C15,Data!$A$2:$D$10,4)*D15</f>
        <v>#N/A</v>
      </c>
    </row>
    <row r="16" spans="1:5" x14ac:dyDescent="0.3">
      <c r="A16" s="60"/>
      <c r="B16" s="61"/>
      <c r="C16" s="63"/>
      <c r="D16" s="63"/>
      <c r="E16" s="59" t="e">
        <f>VLOOKUP(C16,Data!$A$2:$D$10,4)*D16</f>
        <v>#N/A</v>
      </c>
    </row>
    <row r="17" spans="1:5" x14ac:dyDescent="0.3">
      <c r="A17" s="60"/>
      <c r="B17" s="61"/>
      <c r="C17" s="63"/>
      <c r="D17" s="63"/>
      <c r="E17" s="59" t="e">
        <f>VLOOKUP(C17,Data!$A$2:$D$10,4)*D17</f>
        <v>#N/A</v>
      </c>
    </row>
    <row r="18" spans="1:5" x14ac:dyDescent="0.3">
      <c r="A18" s="60"/>
      <c r="B18" s="61"/>
      <c r="C18" s="62"/>
      <c r="D18" s="62"/>
      <c r="E18" s="59" t="e">
        <f>VLOOKUP(C18,Data!$A$2:$D$10,4)*D18</f>
        <v>#N/A</v>
      </c>
    </row>
    <row r="19" spans="1:5" x14ac:dyDescent="0.3">
      <c r="A19" s="60"/>
      <c r="B19" s="61"/>
      <c r="C19" s="63"/>
      <c r="D19" s="63"/>
      <c r="E19" s="59" t="e">
        <f>VLOOKUP(C19,Data!$A$2:$D$10,4)*D19</f>
        <v>#N/A</v>
      </c>
    </row>
    <row r="20" spans="1:5" x14ac:dyDescent="0.3">
      <c r="A20" s="60"/>
      <c r="B20" s="61"/>
      <c r="C20" s="63"/>
      <c r="D20" s="63"/>
      <c r="E20" s="59" t="e">
        <f>VLOOKUP(C20,Data!$A$2:$D$10,4)*D20</f>
        <v>#N/A</v>
      </c>
    </row>
    <row r="21" spans="1:5" x14ac:dyDescent="0.3">
      <c r="A21" s="60"/>
      <c r="B21" s="61"/>
      <c r="C21" s="62"/>
      <c r="D21" s="62"/>
      <c r="E21" s="59" t="e">
        <f>VLOOKUP(C21,Data!$A$2:$D$10,4)*D21</f>
        <v>#N/A</v>
      </c>
    </row>
    <row r="22" spans="1:5" x14ac:dyDescent="0.3">
      <c r="A22" s="60"/>
      <c r="B22" s="61"/>
      <c r="C22" s="60"/>
      <c r="D22" s="60"/>
      <c r="E22" s="59" t="e">
        <f>VLOOKUP(C22,Data!$A$2:$D$10,4)*D22</f>
        <v>#N/A</v>
      </c>
    </row>
    <row r="23" spans="1:5" x14ac:dyDescent="0.3">
      <c r="A23" s="60"/>
      <c r="B23" s="61"/>
      <c r="C23" s="60"/>
      <c r="D23" s="60"/>
      <c r="E23" s="59" t="e">
        <f>VLOOKUP(C23,Data!$A$2:$D$10,4)*D23</f>
        <v>#N/A</v>
      </c>
    </row>
    <row r="24" spans="1:5" x14ac:dyDescent="0.3">
      <c r="A24" s="60"/>
      <c r="B24" s="61"/>
      <c r="C24" s="60"/>
      <c r="D24" s="60"/>
      <c r="E24" s="59" t="e">
        <f>VLOOKUP(C24,Data!$A$2:$D$10,4)*D24</f>
        <v>#N/A</v>
      </c>
    </row>
    <row r="25" spans="1:5" x14ac:dyDescent="0.3">
      <c r="A25" s="60"/>
      <c r="B25" s="60"/>
      <c r="C25" s="60"/>
      <c r="D25" s="60"/>
      <c r="E25" s="59" t="e">
        <f>VLOOKUP(C25,Data!$A$2:$D$10,4)*D25</f>
        <v>#N/A</v>
      </c>
    </row>
    <row r="26" spans="1:5" x14ac:dyDescent="0.3">
      <c r="A26" s="60"/>
      <c r="B26" s="60"/>
      <c r="C26" s="60"/>
      <c r="D26" s="60"/>
      <c r="E26" s="59" t="e">
        <f>VLOOKUP(C26,Data!$A$2:$D$10,4)*D26</f>
        <v>#N/A</v>
      </c>
    </row>
    <row r="27" spans="1:5" x14ac:dyDescent="0.3">
      <c r="A27" s="60"/>
      <c r="B27" s="60"/>
      <c r="C27" s="64"/>
      <c r="D27" s="64"/>
      <c r="E27" s="59" t="e">
        <f>VLOOKUP(C27,Data!$A$2:$D$10,4)*D27</f>
        <v>#N/A</v>
      </c>
    </row>
    <row r="28" spans="1:5" x14ac:dyDescent="0.3">
      <c r="A28" s="60"/>
      <c r="B28" s="60"/>
      <c r="C28" s="64"/>
      <c r="D28" s="64"/>
      <c r="E28" s="59" t="e">
        <f>VLOOKUP(C28,Data!$A$2:$D$10,4)*D28</f>
        <v>#N/A</v>
      </c>
    </row>
    <row r="29" spans="1:5" x14ac:dyDescent="0.3">
      <c r="A29" s="60"/>
      <c r="B29" s="60"/>
      <c r="C29" s="64"/>
      <c r="D29" s="64"/>
      <c r="E29" s="59" t="e">
        <f>VLOOKUP(C29,Data!$A$2:$D$10,4)*D29</f>
        <v>#N/A</v>
      </c>
    </row>
    <row r="30" spans="1:5" x14ac:dyDescent="0.3">
      <c r="A30" s="60"/>
      <c r="B30" s="60"/>
      <c r="C30" s="64"/>
      <c r="D30" s="64"/>
      <c r="E30" s="59" t="e">
        <f>VLOOKUP(C30,Data!$A$2:$D$10,4)*D30</f>
        <v>#N/A</v>
      </c>
    </row>
    <row r="31" spans="1:5" x14ac:dyDescent="0.3">
      <c r="A31" s="60"/>
      <c r="B31" s="60"/>
      <c r="C31" s="64"/>
      <c r="D31" s="64"/>
      <c r="E31" s="59" t="e">
        <f>VLOOKUP(C31,Data!$A$2:$D$10,4)*D31</f>
        <v>#N/A</v>
      </c>
    </row>
    <row r="32" spans="1:5" x14ac:dyDescent="0.3">
      <c r="A32" s="60"/>
      <c r="B32" s="60"/>
      <c r="C32" s="64"/>
      <c r="D32" s="64"/>
      <c r="E32" s="59" t="e">
        <f>VLOOKUP(C32,Data!$A$2:$D$10,4)*D32</f>
        <v>#N/A</v>
      </c>
    </row>
    <row r="33" spans="1:5" x14ac:dyDescent="0.3">
      <c r="A33" s="60"/>
      <c r="B33" s="60"/>
      <c r="C33" s="64"/>
      <c r="D33" s="64"/>
      <c r="E33" s="59" t="e">
        <f>VLOOKUP(C33,Data!$A$2:$D$10,4)*D33</f>
        <v>#N/A</v>
      </c>
    </row>
    <row r="34" spans="1:5" x14ac:dyDescent="0.3">
      <c r="C34" s="1"/>
      <c r="D34" s="1"/>
      <c r="E34" s="1"/>
    </row>
    <row r="35" spans="1:5" x14ac:dyDescent="0.3">
      <c r="C35" s="1"/>
      <c r="D35" s="1"/>
      <c r="E35" s="1"/>
    </row>
    <row r="36" spans="1:5" x14ac:dyDescent="0.3">
      <c r="C36" s="1"/>
      <c r="D36" s="1"/>
      <c r="E36" s="1"/>
    </row>
  </sheetData>
  <sheetProtection sheet="1" objects="1" scenarios="1"/>
  <sortState ref="C27:C35">
    <sortCondition ref="C35"/>
  </sortState>
  <mergeCells count="1">
    <mergeCell ref="C1:E1"/>
  </mergeCells>
  <dataValidations count="1">
    <dataValidation type="date" operator="lessThanOrEqual" allowBlank="1" showInputMessage="1" showErrorMessage="1" errorTitle="Check Date" error="Date must be today or in the past." sqref="B3:B33">
      <formula1>TODAY()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Data!$A$2:$A$10</xm:f>
          </x14:formula1>
          <xm:sqref>C3:C33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30"/>
  <sheetViews>
    <sheetView workbookViewId="0">
      <selection activeCell="D6" sqref="D6"/>
    </sheetView>
  </sheetViews>
  <sheetFormatPr defaultRowHeight="16.5" x14ac:dyDescent="0.3"/>
  <cols>
    <col min="1" max="1" width="2.85546875" style="9" customWidth="1"/>
    <col min="2" max="2" width="21.140625" style="9" customWidth="1"/>
    <col min="3" max="3" width="11" style="9" customWidth="1"/>
    <col min="4" max="4" width="21" style="9" customWidth="1"/>
    <col min="5" max="5" width="19.28515625" style="9" customWidth="1"/>
    <col min="6" max="6" width="8" style="9" bestFit="1" customWidth="1"/>
    <col min="7" max="7" width="22" style="9" bestFit="1" customWidth="1"/>
    <col min="8" max="8" width="2.85546875" style="9" customWidth="1"/>
    <col min="9" max="9" width="9.7109375" style="9" customWidth="1"/>
    <col min="10" max="10" width="10.85546875" style="9" bestFit="1" customWidth="1"/>
    <col min="11" max="11" width="9.5703125" style="9" bestFit="1" customWidth="1"/>
    <col min="12" max="16384" width="9.140625" style="9"/>
  </cols>
  <sheetData>
    <row r="1" spans="1:11" ht="13.5" customHeight="1" x14ac:dyDescent="0.3">
      <c r="A1" s="6"/>
      <c r="B1" s="7"/>
      <c r="C1" s="7"/>
      <c r="D1" s="7"/>
      <c r="E1" s="7"/>
      <c r="F1" s="7"/>
      <c r="G1" s="7"/>
      <c r="H1" s="8"/>
    </row>
    <row r="2" spans="1:11" ht="21" x14ac:dyDescent="0.35">
      <c r="A2" s="10"/>
      <c r="C2" s="11"/>
      <c r="D2" s="13"/>
      <c r="E2" s="13"/>
      <c r="F2" s="13"/>
      <c r="G2" s="13"/>
      <c r="H2" s="14"/>
    </row>
    <row r="3" spans="1:11" ht="21" x14ac:dyDescent="0.35">
      <c r="A3" s="10"/>
      <c r="C3" s="11" t="s">
        <v>15</v>
      </c>
      <c r="D3" s="13"/>
      <c r="E3" s="13"/>
      <c r="F3" s="13"/>
      <c r="G3" s="13"/>
      <c r="H3" s="14"/>
    </row>
    <row r="4" spans="1:11" ht="21.75" customHeight="1" x14ac:dyDescent="0.35">
      <c r="A4" s="10"/>
      <c r="B4" s="11"/>
      <c r="C4" s="12"/>
      <c r="D4" s="66" t="str">
        <f>CONCATENATE(INDEX(Data!G8:G11,Data!F8)," Quarter")</f>
        <v>Third Quarter</v>
      </c>
      <c r="E4" s="13"/>
      <c r="F4" s="13"/>
      <c r="G4" s="13"/>
      <c r="H4" s="14"/>
    </row>
    <row r="5" spans="1:11" ht="40.5" customHeight="1" x14ac:dyDescent="0.3">
      <c r="A5" s="10"/>
      <c r="B5" s="39" t="s">
        <v>16</v>
      </c>
      <c r="C5" s="38" t="s">
        <v>17</v>
      </c>
      <c r="D5" s="40" t="s">
        <v>29</v>
      </c>
      <c r="E5" s="40" t="s">
        <v>18</v>
      </c>
      <c r="F5" s="40" t="s">
        <v>19</v>
      </c>
      <c r="G5" s="41" t="s">
        <v>28</v>
      </c>
      <c r="H5" s="15"/>
    </row>
    <row r="6" spans="1:11" x14ac:dyDescent="0.3">
      <c r="A6" s="10"/>
      <c r="B6" s="16" t="s">
        <v>25</v>
      </c>
      <c r="C6" s="17">
        <f>Data!F3</f>
        <v>12</v>
      </c>
      <c r="D6" s="67"/>
      <c r="E6" s="67"/>
      <c r="F6" s="67"/>
      <c r="G6" s="68"/>
      <c r="H6" s="14"/>
      <c r="J6" s="18"/>
    </row>
    <row r="7" spans="1:11" x14ac:dyDescent="0.3">
      <c r="A7" s="10"/>
      <c r="B7" s="19" t="s">
        <v>22</v>
      </c>
      <c r="C7" s="20">
        <f>Data!G3</f>
        <v>18</v>
      </c>
      <c r="D7" s="69"/>
      <c r="E7" s="69"/>
      <c r="F7" s="69"/>
      <c r="G7" s="70"/>
      <c r="H7" s="14"/>
    </row>
    <row r="8" spans="1:11" x14ac:dyDescent="0.3">
      <c r="A8" s="10"/>
      <c r="B8" s="19" t="s">
        <v>20</v>
      </c>
      <c r="C8" s="20">
        <f>Data!H3</f>
        <v>15</v>
      </c>
      <c r="D8" s="69"/>
      <c r="E8" s="69"/>
      <c r="F8" s="69"/>
      <c r="G8" s="70"/>
      <c r="H8" s="14"/>
    </row>
    <row r="9" spans="1:11" x14ac:dyDescent="0.3">
      <c r="A9" s="10"/>
      <c r="B9" s="19" t="s">
        <v>21</v>
      </c>
      <c r="C9" s="20">
        <f>Data!I3</f>
        <v>10</v>
      </c>
      <c r="D9" s="69"/>
      <c r="E9" s="69"/>
      <c r="F9" s="69"/>
      <c r="G9" s="70"/>
      <c r="H9" s="14"/>
    </row>
    <row r="10" spans="1:11" x14ac:dyDescent="0.3">
      <c r="A10" s="10"/>
      <c r="B10" s="19" t="s">
        <v>39</v>
      </c>
      <c r="C10" s="20">
        <f>Data!J3</f>
        <v>12</v>
      </c>
      <c r="D10" s="69"/>
      <c r="E10" s="69"/>
      <c r="F10" s="69"/>
      <c r="G10" s="70"/>
      <c r="H10" s="14"/>
    </row>
    <row r="11" spans="1:11" ht="12.75" customHeight="1" thickBot="1" x14ac:dyDescent="0.35">
      <c r="A11" s="21"/>
      <c r="B11" s="22"/>
      <c r="C11" s="22"/>
      <c r="D11" s="23"/>
      <c r="E11" s="23"/>
      <c r="F11" s="23"/>
      <c r="G11" s="23"/>
      <c r="H11" s="24"/>
    </row>
    <row r="12" spans="1:11" ht="12.75" customHeight="1" thickBot="1" x14ac:dyDescent="0.35">
      <c r="A12" s="25"/>
      <c r="B12" s="25"/>
      <c r="C12" s="25"/>
      <c r="D12" s="26"/>
      <c r="E12" s="26"/>
      <c r="F12" s="26"/>
      <c r="G12" s="26"/>
      <c r="H12" s="26"/>
    </row>
    <row r="13" spans="1:11" ht="12.75" customHeight="1" thickTop="1" x14ac:dyDescent="0.3">
      <c r="A13" s="25"/>
      <c r="B13" s="25"/>
      <c r="C13" s="27"/>
      <c r="D13" s="28"/>
      <c r="E13" s="28"/>
      <c r="F13" s="29"/>
      <c r="G13" s="26"/>
      <c r="H13" s="26"/>
    </row>
    <row r="14" spans="1:11" ht="18.75" x14ac:dyDescent="0.3">
      <c r="C14" s="30"/>
      <c r="D14" s="42" t="s">
        <v>31</v>
      </c>
      <c r="E14" s="43"/>
      <c r="F14" s="31"/>
      <c r="G14" s="32"/>
      <c r="H14" s="32"/>
    </row>
    <row r="15" spans="1:11" ht="15" customHeight="1" x14ac:dyDescent="0.3">
      <c r="C15" s="30"/>
      <c r="D15" s="47" t="s">
        <v>25</v>
      </c>
      <c r="E15" s="49">
        <f>SUM(D6:G6)</f>
        <v>0</v>
      </c>
      <c r="F15" s="31"/>
      <c r="G15" s="32"/>
      <c r="H15" s="32"/>
      <c r="K15" s="18"/>
    </row>
    <row r="16" spans="1:11" ht="15" customHeight="1" x14ac:dyDescent="0.3">
      <c r="C16" s="30"/>
      <c r="D16" s="48" t="s">
        <v>22</v>
      </c>
      <c r="E16" s="49">
        <f t="shared" ref="E16:E19" si="0">SUM(D7:G7)</f>
        <v>0</v>
      </c>
      <c r="F16" s="31"/>
      <c r="G16" s="32"/>
      <c r="H16" s="32"/>
    </row>
    <row r="17" spans="3:8" ht="15" customHeight="1" x14ac:dyDescent="0.3">
      <c r="C17" s="30"/>
      <c r="D17" s="9" t="s">
        <v>20</v>
      </c>
      <c r="E17" s="49">
        <f t="shared" si="0"/>
        <v>0</v>
      </c>
      <c r="F17" s="31"/>
      <c r="G17" s="32"/>
      <c r="H17" s="32"/>
    </row>
    <row r="18" spans="3:8" ht="15" customHeight="1" x14ac:dyDescent="0.3">
      <c r="C18" s="30"/>
      <c r="D18" s="48" t="s">
        <v>21</v>
      </c>
      <c r="E18" s="49">
        <f t="shared" si="0"/>
        <v>0</v>
      </c>
      <c r="F18" s="31"/>
      <c r="G18" s="32"/>
      <c r="H18" s="32"/>
    </row>
    <row r="19" spans="3:8" ht="15" customHeight="1" x14ac:dyDescent="0.3">
      <c r="C19" s="30"/>
      <c r="D19" s="48" t="s">
        <v>39</v>
      </c>
      <c r="E19" s="49">
        <f t="shared" si="0"/>
        <v>0</v>
      </c>
      <c r="F19" s="31"/>
      <c r="G19" s="32"/>
      <c r="H19" s="32"/>
    </row>
    <row r="20" spans="3:8" ht="21" customHeight="1" thickBot="1" x14ac:dyDescent="0.35">
      <c r="C20" s="30"/>
      <c r="D20" s="33" t="s">
        <v>23</v>
      </c>
      <c r="E20" s="50">
        <f>SUM(E15:E19)</f>
        <v>0</v>
      </c>
      <c r="F20" s="31"/>
      <c r="G20" s="32"/>
      <c r="H20" s="32"/>
    </row>
    <row r="21" spans="3:8" ht="12.75" customHeight="1" thickTop="1" thickBot="1" x14ac:dyDescent="0.35">
      <c r="C21" s="34"/>
      <c r="D21" s="35"/>
      <c r="E21" s="35"/>
      <c r="F21" s="36"/>
      <c r="G21" s="37"/>
      <c r="H21" s="37"/>
    </row>
    <row r="22" spans="3:8" ht="17.25" thickTop="1" x14ac:dyDescent="0.3"/>
    <row r="23" spans="3:8" ht="18.75" x14ac:dyDescent="0.3">
      <c r="D23" s="42" t="s">
        <v>32</v>
      </c>
      <c r="E23" s="43"/>
    </row>
    <row r="24" spans="3:8" x14ac:dyDescent="0.3">
      <c r="D24" s="48" t="s">
        <v>26</v>
      </c>
      <c r="E24" s="51">
        <f>C6*SUM(D6:G6)</f>
        <v>0</v>
      </c>
    </row>
    <row r="25" spans="3:8" x14ac:dyDescent="0.3">
      <c r="D25" s="48" t="s">
        <v>21</v>
      </c>
      <c r="E25" s="51">
        <f t="shared" ref="E25:E28" si="1">C7*SUM(D7:G7)</f>
        <v>0</v>
      </c>
    </row>
    <row r="26" spans="3:8" x14ac:dyDescent="0.3">
      <c r="D26" s="9" t="s">
        <v>20</v>
      </c>
      <c r="E26" s="51">
        <f t="shared" si="1"/>
        <v>0</v>
      </c>
    </row>
    <row r="27" spans="3:8" x14ac:dyDescent="0.3">
      <c r="D27" s="48" t="s">
        <v>39</v>
      </c>
      <c r="E27" s="51">
        <f t="shared" si="1"/>
        <v>0</v>
      </c>
    </row>
    <row r="28" spans="3:8" x14ac:dyDescent="0.3">
      <c r="D28" s="48" t="s">
        <v>22</v>
      </c>
      <c r="E28" s="51">
        <f t="shared" si="1"/>
        <v>0</v>
      </c>
    </row>
    <row r="29" spans="3:8" ht="21" customHeight="1" thickBot="1" x14ac:dyDescent="0.35">
      <c r="D29" s="33" t="s">
        <v>24</v>
      </c>
      <c r="E29" s="52">
        <f>SUM(E24:E28)</f>
        <v>0</v>
      </c>
    </row>
    <row r="30" spans="3:8" ht="17.25" thickTop="1" x14ac:dyDescent="0.3"/>
  </sheetData>
  <sheetProtection sheet="1" objects="1" scenarios="1"/>
  <sortState ref="D16:D19">
    <sortCondition ref="D15"/>
  </sortState>
  <printOptions horizontalCentered="1"/>
  <pageMargins left="0.75" right="0.75" top="1" bottom="1" header="0.5" footer="0.5"/>
  <pageSetup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  <pageSetUpPr autoPageBreaks="0" fitToPage="1"/>
  </sheetPr>
  <dimension ref="A1:J11"/>
  <sheetViews>
    <sheetView zoomScaleNormal="100" workbookViewId="0">
      <selection activeCell="F12" sqref="F12"/>
    </sheetView>
  </sheetViews>
  <sheetFormatPr defaultRowHeight="21" customHeight="1" x14ac:dyDescent="0.2"/>
  <cols>
    <col min="1" max="1" width="29.85546875" style="2" customWidth="1"/>
    <col min="2" max="2" width="6.28515625" style="2" bestFit="1" customWidth="1"/>
    <col min="3" max="3" width="9" style="2" bestFit="1" customWidth="1"/>
    <col min="4" max="4" width="9.140625" style="2"/>
    <col min="5" max="5" width="20.7109375" style="2" bestFit="1" customWidth="1"/>
    <col min="6" max="6" width="26.42578125" style="2" customWidth="1"/>
    <col min="7" max="7" width="19.7109375" style="2" bestFit="1" customWidth="1"/>
    <col min="8" max="9" width="20" style="2" bestFit="1" customWidth="1"/>
    <col min="10" max="10" width="18.140625" style="2" bestFit="1" customWidth="1"/>
    <col min="11" max="16384" width="9.140625" style="2"/>
  </cols>
  <sheetData>
    <row r="1" spans="1:10" ht="48.75" customHeight="1" x14ac:dyDescent="0.2">
      <c r="A1" s="44" t="s">
        <v>13</v>
      </c>
      <c r="B1" s="44" t="s">
        <v>12</v>
      </c>
      <c r="C1" s="44" t="s">
        <v>11</v>
      </c>
      <c r="D1" s="58" t="s">
        <v>30</v>
      </c>
      <c r="F1" s="46" t="s">
        <v>27</v>
      </c>
    </row>
    <row r="2" spans="1:10" ht="21" customHeight="1" x14ac:dyDescent="0.3">
      <c r="A2" s="5" t="s">
        <v>2</v>
      </c>
      <c r="B2" s="5">
        <v>45</v>
      </c>
      <c r="C2" s="5">
        <v>265</v>
      </c>
      <c r="D2" s="59">
        <f>ROUND(C2/B2,3)</f>
        <v>5.8890000000000002</v>
      </c>
      <c r="F2" s="4" t="s">
        <v>25</v>
      </c>
      <c r="G2" s="4" t="s">
        <v>22</v>
      </c>
      <c r="H2" s="4" t="s">
        <v>20</v>
      </c>
      <c r="I2" s="4" t="s">
        <v>21</v>
      </c>
      <c r="J2" s="4" t="s">
        <v>39</v>
      </c>
    </row>
    <row r="3" spans="1:10" ht="21" customHeight="1" x14ac:dyDescent="0.3">
      <c r="A3" s="5" t="s">
        <v>5</v>
      </c>
      <c r="B3" s="5">
        <v>30</v>
      </c>
      <c r="C3" s="5">
        <v>285</v>
      </c>
      <c r="D3" s="59">
        <f t="shared" ref="D3:D10" si="0">ROUND(C3/B3,3)</f>
        <v>9.5</v>
      </c>
      <c r="F3" s="45">
        <v>12</v>
      </c>
      <c r="G3" s="45">
        <v>18</v>
      </c>
      <c r="H3" s="45">
        <v>15</v>
      </c>
      <c r="I3" s="45">
        <v>10</v>
      </c>
      <c r="J3" s="45">
        <v>12</v>
      </c>
    </row>
    <row r="4" spans="1:10" ht="21" customHeight="1" x14ac:dyDescent="0.2">
      <c r="A4" s="5" t="s">
        <v>10</v>
      </c>
      <c r="B4" s="5">
        <v>45</v>
      </c>
      <c r="C4" s="5">
        <v>350</v>
      </c>
      <c r="D4" s="59">
        <f t="shared" si="0"/>
        <v>7.7779999999999996</v>
      </c>
    </row>
    <row r="5" spans="1:10" ht="21" customHeight="1" x14ac:dyDescent="0.2">
      <c r="A5" s="5" t="s">
        <v>9</v>
      </c>
      <c r="B5" s="5">
        <v>45</v>
      </c>
      <c r="C5" s="5">
        <v>180</v>
      </c>
      <c r="D5" s="59">
        <f t="shared" si="0"/>
        <v>4</v>
      </c>
    </row>
    <row r="6" spans="1:10" ht="21" customHeight="1" x14ac:dyDescent="0.2">
      <c r="A6" s="5" t="s">
        <v>8</v>
      </c>
      <c r="B6" s="5">
        <v>30</v>
      </c>
      <c r="C6" s="5">
        <v>250</v>
      </c>
      <c r="D6" s="59">
        <f t="shared" si="0"/>
        <v>8.3330000000000002</v>
      </c>
    </row>
    <row r="7" spans="1:10" ht="21" customHeight="1" x14ac:dyDescent="0.2">
      <c r="A7" s="5" t="s">
        <v>6</v>
      </c>
      <c r="B7" s="5">
        <v>30</v>
      </c>
      <c r="C7" s="5">
        <v>150</v>
      </c>
      <c r="D7" s="59">
        <f t="shared" si="0"/>
        <v>5</v>
      </c>
      <c r="F7" s="55" t="s">
        <v>38</v>
      </c>
    </row>
    <row r="8" spans="1:10" ht="21" customHeight="1" x14ac:dyDescent="0.2">
      <c r="A8" s="5" t="s">
        <v>7</v>
      </c>
      <c r="B8" s="5">
        <v>30</v>
      </c>
      <c r="C8" s="5">
        <v>120</v>
      </c>
      <c r="D8" s="59">
        <f t="shared" si="0"/>
        <v>4</v>
      </c>
      <c r="F8" s="2">
        <v>3</v>
      </c>
      <c r="G8" s="65" t="s">
        <v>33</v>
      </c>
      <c r="J8" s="1"/>
    </row>
    <row r="9" spans="1:10" ht="21" customHeight="1" x14ac:dyDescent="0.2">
      <c r="A9" s="5" t="s">
        <v>3</v>
      </c>
      <c r="B9" s="5">
        <v>45</v>
      </c>
      <c r="C9" s="5">
        <v>295</v>
      </c>
      <c r="D9" s="59">
        <f t="shared" si="0"/>
        <v>6.556</v>
      </c>
      <c r="G9" s="53" t="s">
        <v>34</v>
      </c>
      <c r="J9" s="1"/>
    </row>
    <row r="10" spans="1:10" ht="21" customHeight="1" x14ac:dyDescent="0.2">
      <c r="A10" s="5" t="s">
        <v>4</v>
      </c>
      <c r="B10" s="5">
        <v>45</v>
      </c>
      <c r="C10" s="5">
        <v>325</v>
      </c>
      <c r="D10" s="59">
        <f t="shared" si="0"/>
        <v>7.2220000000000004</v>
      </c>
      <c r="G10" s="53" t="s">
        <v>35</v>
      </c>
    </row>
    <row r="11" spans="1:10" ht="21" customHeight="1" x14ac:dyDescent="0.2">
      <c r="G11" s="53" t="s">
        <v>36</v>
      </c>
    </row>
  </sheetData>
  <sortState ref="A2:C10">
    <sortCondition ref="A2:A10"/>
  </sortState>
  <pageMargins left="0.4" right="0.4" top="0.4" bottom="0.4" header="0.3" footer="0.3"/>
  <pageSetup scale="7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4</xdr:col>
                    <xdr:colOff>1371600</xdr:colOff>
                    <xdr:row>7</xdr:row>
                    <xdr:rowOff>9525</xdr:rowOff>
                  </from>
                  <to>
                    <xdr:col>5</xdr:col>
                    <xdr:colOff>1752600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enna xmlns="http://customxml.org">
  <kers>42GW6O409m0DF5X3JjnLGXYZIIbShuIn0AoMimuBo1o=</kers>
  <massa>9/19/2022 7:36:10 AM</massa>
  <hamilton>true</hamilton>
</senna>
</file>

<file path=customXml/itemProps1.xml><?xml version="1.0" encoding="utf-8"?>
<ds:datastoreItem xmlns:ds="http://schemas.openxmlformats.org/officeDocument/2006/customXml" ds:itemID="{498E67C2-7764-40CA-A443-E5538151D9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CF0B1C-C6AB-4301-BE25-BA99C330C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5A82C7-6E44-436E-9014-3A80D7CA3B1B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Calorie Tracking</vt:lpstr>
      <vt:lpstr>Hospital Seminars</vt:lpstr>
      <vt:lpstr>Data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Wolf, Thomas</cp:lastModifiedBy>
  <cp:lastPrinted>2018-04-09T21:50:02Z</cp:lastPrinted>
  <dcterms:created xsi:type="dcterms:W3CDTF">2014-09-05T21:25:49Z</dcterms:created>
  <dcterms:modified xsi:type="dcterms:W3CDTF">2022-09-19T18:41:29Z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