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,2" sheetId="1" r:id="rId1"/>
    <sheet name="3" sheetId="2" r:id="rId2"/>
  </sheets>
  <definedNames>
    <definedName name="kraina" localSheetId="0">'1,2'!$A$2:$E$51</definedName>
    <definedName name="kraina" localSheetId="1">'3'!$A$2:$E$51</definedName>
  </definedNames>
  <calcPr calcId="152511"/>
</workbook>
</file>

<file path=xl/calcChain.xml><?xml version="1.0" encoding="utf-8"?>
<calcChain xmlns="http://schemas.openxmlformats.org/spreadsheetml/2006/main">
  <c r="W4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2" i="2"/>
  <c r="T51" i="2"/>
  <c r="H26" i="2"/>
  <c r="I26" i="2"/>
  <c r="J26" i="2"/>
  <c r="K26" i="2" s="1"/>
  <c r="L26" i="2" s="1"/>
  <c r="M26" i="2" s="1"/>
  <c r="N26" i="2" s="1"/>
  <c r="O26" i="2" s="1"/>
  <c r="P26" i="2" s="1"/>
  <c r="Q26" i="2" s="1"/>
  <c r="R26" i="2" s="1"/>
  <c r="I35" i="2"/>
  <c r="J35" i="2" s="1"/>
  <c r="K35" i="2" s="1"/>
  <c r="L35" i="2" s="1"/>
  <c r="M35" i="2" s="1"/>
  <c r="N35" i="2"/>
  <c r="O35" i="2" s="1"/>
  <c r="P35" i="2" s="1"/>
  <c r="Q35" i="2" s="1"/>
  <c r="R35" i="2" s="1"/>
  <c r="H41" i="2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H47" i="2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G51" i="2"/>
  <c r="F51" i="2"/>
  <c r="G50" i="2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F50" i="2"/>
  <c r="G49" i="2"/>
  <c r="F49" i="2"/>
  <c r="G48" i="2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H40" i="2" s="1"/>
  <c r="I40" i="2" s="1"/>
  <c r="J40" i="2" s="1"/>
  <c r="K40" i="2" s="1"/>
  <c r="L40" i="2" s="1"/>
  <c r="M40" i="2" s="1"/>
  <c r="N40" i="2" s="1"/>
  <c r="O40" i="2" s="1"/>
  <c r="P40" i="2" s="1"/>
  <c r="Q40" i="2" s="1"/>
  <c r="R40" i="2" s="1"/>
  <c r="F40" i="2"/>
  <c r="G39" i="2"/>
  <c r="F39" i="2"/>
  <c r="G38" i="2"/>
  <c r="F38" i="2"/>
  <c r="G37" i="2"/>
  <c r="F37" i="2"/>
  <c r="G36" i="2"/>
  <c r="F36" i="2"/>
  <c r="G35" i="2"/>
  <c r="H35" i="2" s="1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M23" i="1"/>
  <c r="Q23" i="1"/>
  <c r="P23" i="1"/>
  <c r="O23" i="1"/>
  <c r="N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P3" i="1"/>
  <c r="O3" i="1"/>
  <c r="N3" i="1"/>
  <c r="M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H24" i="2" l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H37" i="2"/>
  <c r="I37" i="2" s="1"/>
  <c r="J37" i="2" s="1"/>
  <c r="K37" i="2" s="1"/>
  <c r="L37" i="2" s="1"/>
  <c r="M37" i="2" s="1"/>
  <c r="N37" i="2" s="1"/>
  <c r="O37" i="2" s="1"/>
  <c r="P37" i="2" s="1"/>
  <c r="Q37" i="2" s="1"/>
  <c r="R37" i="2" s="1"/>
  <c r="H45" i="2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H31" i="2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H13" i="2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T4" i="2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T8" i="2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T12" i="2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T16" i="2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T20" i="2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T24" i="2"/>
  <c r="T28" i="2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T32" i="2"/>
  <c r="H32" i="2" s="1"/>
  <c r="I32" i="2" s="1"/>
  <c r="J32" i="2" s="1"/>
  <c r="K32" i="2" s="1"/>
  <c r="L32" i="2" s="1"/>
  <c r="M32" i="2" s="1"/>
  <c r="N32" i="2" s="1"/>
  <c r="O32" i="2" s="1"/>
  <c r="P32" i="2" s="1"/>
  <c r="Q32" i="2" s="1"/>
  <c r="R32" i="2" s="1"/>
  <c r="T36" i="2"/>
  <c r="H36" i="2" s="1"/>
  <c r="I36" i="2" s="1"/>
  <c r="J36" i="2" s="1"/>
  <c r="K36" i="2" s="1"/>
  <c r="L36" i="2" s="1"/>
  <c r="M36" i="2" s="1"/>
  <c r="N36" i="2" s="1"/>
  <c r="O36" i="2" s="1"/>
  <c r="P36" i="2" s="1"/>
  <c r="Q36" i="2" s="1"/>
  <c r="R36" i="2" s="1"/>
  <c r="T40" i="2"/>
  <c r="T44" i="2"/>
  <c r="H44" i="2" s="1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T48" i="2"/>
  <c r="T5" i="2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T9" i="2"/>
  <c r="T13" i="2"/>
  <c r="T17" i="2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T21" i="2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T25" i="2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T29" i="2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T33" i="2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T37" i="2"/>
  <c r="T41" i="2"/>
  <c r="T45" i="2"/>
  <c r="T49" i="2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T2" i="2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T6" i="2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T10" i="2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T14" i="2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T18" i="2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T22" i="2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T26" i="2"/>
  <c r="T30" i="2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T34" i="2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T38" i="2"/>
  <c r="H38" i="2" s="1"/>
  <c r="I38" i="2" s="1"/>
  <c r="J38" i="2" s="1"/>
  <c r="K38" i="2" s="1"/>
  <c r="L38" i="2" s="1"/>
  <c r="M38" i="2" s="1"/>
  <c r="N38" i="2" s="1"/>
  <c r="O38" i="2" s="1"/>
  <c r="P38" i="2" s="1"/>
  <c r="Q38" i="2" s="1"/>
  <c r="R38" i="2" s="1"/>
  <c r="T42" i="2"/>
  <c r="H42" i="2" s="1"/>
  <c r="I42" i="2" s="1"/>
  <c r="J42" i="2" s="1"/>
  <c r="K42" i="2" s="1"/>
  <c r="L42" i="2" s="1"/>
  <c r="M42" i="2" s="1"/>
  <c r="N42" i="2" s="1"/>
  <c r="O42" i="2" s="1"/>
  <c r="P42" i="2" s="1"/>
  <c r="Q42" i="2" s="1"/>
  <c r="R42" i="2" s="1"/>
  <c r="T46" i="2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T50" i="2"/>
  <c r="T3" i="2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T7" i="2"/>
  <c r="T11" i="2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T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T19" i="2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T23" i="2"/>
  <c r="T27" i="2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T31" i="2"/>
  <c r="T35" i="2"/>
  <c r="T39" i="2"/>
  <c r="H39" i="2" s="1"/>
  <c r="I39" i="2" s="1"/>
  <c r="J39" i="2" s="1"/>
  <c r="K39" i="2" s="1"/>
  <c r="L39" i="2" s="1"/>
  <c r="M39" i="2" s="1"/>
  <c r="N39" i="2" s="1"/>
  <c r="O39" i="2" s="1"/>
  <c r="P39" i="2" s="1"/>
  <c r="Q39" i="2" s="1"/>
  <c r="R39" i="2" s="1"/>
  <c r="T43" i="2"/>
  <c r="H43" i="2" s="1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T47" i="2"/>
  <c r="H51" i="2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W1" i="2" l="1"/>
  <c r="W2" i="2"/>
  <c r="U30" i="2" s="1"/>
  <c r="U22" i="2" l="1"/>
  <c r="U51" i="2"/>
  <c r="U49" i="2"/>
  <c r="U12" i="2"/>
  <c r="U43" i="2"/>
  <c r="U10" i="2"/>
  <c r="U44" i="2"/>
  <c r="U20" i="2"/>
  <c r="U16" i="2"/>
  <c r="U37" i="2"/>
  <c r="U25" i="2"/>
  <c r="U29" i="2"/>
  <c r="U6" i="2"/>
  <c r="U33" i="2"/>
  <c r="U31" i="2"/>
  <c r="U42" i="2"/>
  <c r="U7" i="2"/>
  <c r="U46" i="2"/>
  <c r="U38" i="2"/>
  <c r="U18" i="2"/>
  <c r="U24" i="2"/>
  <c r="U32" i="2"/>
  <c r="U45" i="2"/>
  <c r="U11" i="2"/>
  <c r="U36" i="2"/>
  <c r="U14" i="2"/>
  <c r="U9" i="2"/>
  <c r="U21" i="2"/>
  <c r="U15" i="2"/>
  <c r="U19" i="2"/>
  <c r="U27" i="2"/>
  <c r="U3" i="2"/>
  <c r="U5" i="2"/>
  <c r="U17" i="2"/>
  <c r="U13" i="2"/>
  <c r="U28" i="2"/>
  <c r="U35" i="2"/>
  <c r="U23" i="2"/>
  <c r="U26" i="2"/>
  <c r="U41" i="2"/>
  <c r="U40" i="2"/>
  <c r="U48" i="2"/>
  <c r="U50" i="2"/>
  <c r="U47" i="2"/>
  <c r="U8" i="2"/>
  <c r="U39" i="2"/>
  <c r="U4" i="2"/>
  <c r="U34" i="2"/>
</calcChain>
</file>

<file path=xl/connections.xml><?xml version="1.0" encoding="utf-8"?>
<connections xmlns="http://schemas.openxmlformats.org/spreadsheetml/2006/main">
  <connection id="1" name="kraina" type="6" refreshedVersion="5" background="1" saveData="1">
    <textPr codePage="852" sourceFile="C:\Users\tomas\Dropbox\Mój komputer (LAPTOP-T7BJESQF)\Desktop\szkoła\informatyka\matura2023\matura2015_PR_Python\kraina.txt" decimal="," thousands=" " tab="0" semicolon="1">
      <textFields count="5">
        <textField/>
        <textField/>
        <textField/>
        <textField/>
        <textField/>
      </textFields>
    </textPr>
  </connection>
  <connection id="2" name="kraina1" type="6" refreshedVersion="5" background="1" saveData="1">
    <textPr codePage="852" sourceFile="C:\Users\tomas\Dropbox\Mój komputer (LAPTOP-T7BJESQF)\Desktop\szkoła\informatyka\matura2023\matura2015_PR_Python\kraina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<sst xmlns="http://schemas.openxmlformats.org/spreadsheetml/2006/main" count="133" uniqueCount="70">
  <si>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</si>
  <si>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</si>
  <si>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</si>
  <si>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</si>
  <si>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</si>
  <si>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</si>
  <si>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</si>
  <si>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</si>
  <si>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</si>
  <si>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</si>
  <si>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</si>
  <si>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</si>
  <si>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</si>
  <si>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</si>
  <si>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</si>
  <si>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</si>
  <si>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</si>
  <si>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</si>
  <si>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</si>
  <si>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</si>
  <si>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</si>
  <si>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</si>
  <si>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</si>
  <si>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</si>
  <si>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</si>
  <si>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</si>
  <si>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</si>
  <si>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</si>
  <si>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</si>
  <si>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</si>
  <si>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</si>
  <si>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</si>
  <si>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</si>
  <si>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</si>
  <si>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</si>
  <si>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</si>
  <si>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</si>
  <si>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</si>
  <si>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</si>
  <si>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</si>
  <si>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</si>
  <si>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</si>
  <si>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</si>
  <si>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</si>
  <si>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</si>
  <si>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</si>
  <si>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</si>
  <si>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</si>
  <si>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</si>
  <si>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</si>
  <si>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</t>
  </si>
  <si>
    <t>k2013</t>
  </si>
  <si>
    <t>m2013</t>
  </si>
  <si>
    <t>k2014</t>
  </si>
  <si>
    <t>m2014</t>
  </si>
  <si>
    <t>1)</t>
  </si>
  <si>
    <t>A</t>
  </si>
  <si>
    <t>B</t>
  </si>
  <si>
    <t>C</t>
  </si>
  <si>
    <t>D</t>
  </si>
  <si>
    <t>2)</t>
  </si>
  <si>
    <t>region</t>
  </si>
  <si>
    <t>ludność</t>
  </si>
  <si>
    <t>l.ogólna</t>
  </si>
  <si>
    <t>3)</t>
  </si>
  <si>
    <t>czywieksze</t>
  </si>
  <si>
    <t>tempo</t>
  </si>
  <si>
    <t>l2013</t>
  </si>
  <si>
    <t>l2014</t>
  </si>
  <si>
    <t>l2025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</si>
</sst>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ludność w 2013 w regionach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'1,2'!$M$2:$P$2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'1,2'!$M$3:$P$3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197240"/>
        <c:axId val="304200768"/>
      </c:barChart>
      <c:catAx>
        <c:axId val="30419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4200768"/>
        <c:crosses val="autoZero"/>
        <c:auto val="1"/>
        <c:lblAlgn val="ctr"/>
        <c:lblOffset val="100"/>
        <c:noMultiLvlLbl val="0"/>
      </c:catAx>
      <c:valAx>
        <c:axId val="3042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419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3</xdr:row>
      <xdr:rowOff>171450</xdr:rowOff>
    </xdr:from>
    <xdr:to>
      <xdr:col>18</xdr:col>
      <xdr:colOff>320040</xdr:colOff>
      <xdr:row>18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rain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rain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E1" workbookViewId="0">
      <selection activeCell="K37" sqref="K37"/>
    </sheetView>
  </sheetViews>
  <sheetFormatPr defaultRowHeight="14.4" x14ac:dyDescent="0.3"/>
  <cols>
    <col min="1" max="1" width="5.6640625" bestFit="1" customWidth="1"/>
    <col min="2" max="5" width="8" bestFit="1" customWidth="1"/>
  </cols>
  <sheetData>
    <row r="1" spans="1:16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67</v>
      </c>
      <c r="G1" t="s">
        <v>68</v>
      </c>
      <c r="H1" t="s">
        <v>65</v>
      </c>
      <c r="I1" t="s">
        <v>66</v>
      </c>
      <c r="M1" t="s">
        <v>55</v>
      </c>
    </row>
    <row r="2" spans="1:16" x14ac:dyDescent="0.3">
      <c r="A2" t="s">
        <v>0</v>
      </c>
      <c r="B2">
        <v>1415007</v>
      </c>
      <c r="C2">
        <v>1397195</v>
      </c>
      <c r="D2">
        <v>1499070</v>
      </c>
      <c r="E2">
        <v>1481105</v>
      </c>
      <c r="F2">
        <f>B2+C2</f>
        <v>2812202</v>
      </c>
      <c r="G2">
        <f>D2+E2</f>
        <v>2980175</v>
      </c>
      <c r="H2">
        <f>IF(AND(E2&gt;C2,D2&gt;B2),1,0)</f>
        <v>1</v>
      </c>
      <c r="I2">
        <f>ROUNDDOWN(G2/F2,4)</f>
        <v>1.0597000000000001</v>
      </c>
      <c r="L2" t="s">
        <v>61</v>
      </c>
      <c r="M2" t="s">
        <v>56</v>
      </c>
      <c r="N2" t="s">
        <v>57</v>
      </c>
      <c r="O2" t="s">
        <v>58</v>
      </c>
      <c r="P2" t="s">
        <v>59</v>
      </c>
    </row>
    <row r="3" spans="1:16" x14ac:dyDescent="0.3">
      <c r="A3" t="s">
        <v>1</v>
      </c>
      <c r="B3">
        <v>1711390</v>
      </c>
      <c r="C3">
        <v>1641773</v>
      </c>
      <c r="D3">
        <v>1522030</v>
      </c>
      <c r="E3">
        <v>1618733</v>
      </c>
      <c r="F3">
        <f t="shared" ref="F3:F51" si="0">B3+C3</f>
        <v>3353163</v>
      </c>
      <c r="G3">
        <f t="shared" ref="G3:G51" si="1">D3+E3</f>
        <v>3140763</v>
      </c>
      <c r="H3">
        <f>IF(AND(E3&gt;C3,D3&gt;B3),1,0)</f>
        <v>0</v>
      </c>
      <c r="I3">
        <f t="shared" ref="I3:I51" si="2">ROUNDDOWN(G3/F3,4)</f>
        <v>0.93659999999999999</v>
      </c>
      <c r="L3" t="s">
        <v>62</v>
      </c>
      <c r="M3">
        <f>SUMIF(A2:A51,"*A",F2:F51)</f>
        <v>33929579</v>
      </c>
      <c r="N3">
        <f>SUMIF(A2:A51,"*B",F2:F51)</f>
        <v>41736619</v>
      </c>
      <c r="O3">
        <f>SUMIF(A2:A51,"*C",F2:F51)</f>
        <v>57649017</v>
      </c>
      <c r="P3">
        <f>SUMIF(A2:A51,"*D",F2:F51)</f>
        <v>36530387</v>
      </c>
    </row>
    <row r="4" spans="1:16" x14ac:dyDescent="0.3">
      <c r="A4" t="s">
        <v>2</v>
      </c>
      <c r="B4">
        <v>1165105</v>
      </c>
      <c r="C4">
        <v>1278732</v>
      </c>
      <c r="D4">
        <v>1299953</v>
      </c>
      <c r="E4">
        <v>1191621</v>
      </c>
      <c r="F4">
        <f t="shared" si="0"/>
        <v>2443837</v>
      </c>
      <c r="G4">
        <f t="shared" si="1"/>
        <v>2491574</v>
      </c>
      <c r="H4">
        <f>IF(AND(E4&gt;C4,D4&gt;B4),1,0)</f>
        <v>0</v>
      </c>
      <c r="I4">
        <f t="shared" si="2"/>
        <v>1.0195000000000001</v>
      </c>
    </row>
    <row r="5" spans="1:16" x14ac:dyDescent="0.3">
      <c r="A5" t="s">
        <v>3</v>
      </c>
      <c r="B5">
        <v>949065</v>
      </c>
      <c r="C5">
        <v>1026050</v>
      </c>
      <c r="D5">
        <v>688027</v>
      </c>
      <c r="E5">
        <v>723233</v>
      </c>
      <c r="F5">
        <f t="shared" si="0"/>
        <v>1975115</v>
      </c>
      <c r="G5">
        <f t="shared" si="1"/>
        <v>1411260</v>
      </c>
      <c r="H5">
        <f>IF(AND(E5&gt;C5,D5&gt;B5),1,0)</f>
        <v>0</v>
      </c>
      <c r="I5">
        <f t="shared" si="2"/>
        <v>0.71450000000000002</v>
      </c>
    </row>
    <row r="6" spans="1:16" x14ac:dyDescent="0.3">
      <c r="A6" t="s">
        <v>4</v>
      </c>
      <c r="B6">
        <v>2436107</v>
      </c>
      <c r="C6">
        <v>2228622</v>
      </c>
      <c r="D6">
        <v>1831600</v>
      </c>
      <c r="E6">
        <v>1960624</v>
      </c>
      <c r="F6">
        <f t="shared" si="0"/>
        <v>4664729</v>
      </c>
      <c r="G6">
        <f t="shared" si="1"/>
        <v>3792224</v>
      </c>
      <c r="H6">
        <f>IF(AND(E6&gt;C6,D6&gt;B6),1,0)</f>
        <v>0</v>
      </c>
      <c r="I6">
        <f t="shared" si="2"/>
        <v>0.81289999999999996</v>
      </c>
    </row>
    <row r="7" spans="1:16" x14ac:dyDescent="0.3">
      <c r="A7" t="s">
        <v>5</v>
      </c>
      <c r="B7">
        <v>1846928</v>
      </c>
      <c r="C7">
        <v>1851433</v>
      </c>
      <c r="D7">
        <v>2125113</v>
      </c>
      <c r="E7">
        <v>2028635</v>
      </c>
      <c r="F7">
        <f t="shared" si="0"/>
        <v>3698361</v>
      </c>
      <c r="G7">
        <f t="shared" si="1"/>
        <v>4153748</v>
      </c>
      <c r="H7">
        <f>IF(AND(E7&gt;C7,D7&gt;B7),1,0)</f>
        <v>1</v>
      </c>
      <c r="I7">
        <f t="shared" si="2"/>
        <v>1.1231</v>
      </c>
    </row>
    <row r="8" spans="1:16" x14ac:dyDescent="0.3">
      <c r="A8" t="s">
        <v>6</v>
      </c>
      <c r="B8">
        <v>3841577</v>
      </c>
      <c r="C8">
        <v>3848394</v>
      </c>
      <c r="D8">
        <v>3595975</v>
      </c>
      <c r="E8">
        <v>3123039</v>
      </c>
      <c r="F8">
        <f t="shared" si="0"/>
        <v>7689971</v>
      </c>
      <c r="G8">
        <f t="shared" si="1"/>
        <v>6719014</v>
      </c>
      <c r="H8">
        <f>IF(AND(E8&gt;C8,D8&gt;B8),1,0)</f>
        <v>0</v>
      </c>
      <c r="I8">
        <f t="shared" si="2"/>
        <v>0.87370000000000003</v>
      </c>
    </row>
    <row r="9" spans="1:16" x14ac:dyDescent="0.3">
      <c r="A9" t="s">
        <v>7</v>
      </c>
      <c r="B9">
        <v>679557</v>
      </c>
      <c r="C9">
        <v>655500</v>
      </c>
      <c r="D9">
        <v>1012012</v>
      </c>
      <c r="E9">
        <v>1067022</v>
      </c>
      <c r="F9">
        <f t="shared" si="0"/>
        <v>1335057</v>
      </c>
      <c r="G9">
        <f t="shared" si="1"/>
        <v>2079034</v>
      </c>
      <c r="H9">
        <f>IF(AND(E9&gt;C9,D9&gt;B9),1,0)</f>
        <v>1</v>
      </c>
      <c r="I9">
        <f t="shared" si="2"/>
        <v>1.5571999999999999</v>
      </c>
    </row>
    <row r="10" spans="1:16" x14ac:dyDescent="0.3">
      <c r="A10" t="s">
        <v>8</v>
      </c>
      <c r="B10">
        <v>1660998</v>
      </c>
      <c r="C10">
        <v>1630345</v>
      </c>
      <c r="D10">
        <v>1130119</v>
      </c>
      <c r="E10">
        <v>1080238</v>
      </c>
      <c r="F10">
        <f t="shared" si="0"/>
        <v>3291343</v>
      </c>
      <c r="G10">
        <f t="shared" si="1"/>
        <v>2210357</v>
      </c>
      <c r="H10">
        <f>IF(AND(E10&gt;C10,D10&gt;B10),1,0)</f>
        <v>0</v>
      </c>
      <c r="I10">
        <f t="shared" si="2"/>
        <v>0.67149999999999999</v>
      </c>
    </row>
    <row r="11" spans="1:16" x14ac:dyDescent="0.3">
      <c r="A11" t="s">
        <v>9</v>
      </c>
      <c r="B11">
        <v>1157622</v>
      </c>
      <c r="C11">
        <v>1182345</v>
      </c>
      <c r="D11">
        <v>830785</v>
      </c>
      <c r="E11">
        <v>833779</v>
      </c>
      <c r="F11">
        <f t="shared" si="0"/>
        <v>2339967</v>
      </c>
      <c r="G11">
        <f t="shared" si="1"/>
        <v>1664564</v>
      </c>
      <c r="H11">
        <f>IF(AND(E11&gt;C11,D11&gt;B11),1,0)</f>
        <v>0</v>
      </c>
      <c r="I11">
        <f t="shared" si="2"/>
        <v>0.71130000000000004</v>
      </c>
    </row>
    <row r="12" spans="1:16" x14ac:dyDescent="0.3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>
        <f t="shared" si="0"/>
        <v>3983255</v>
      </c>
      <c r="G12">
        <f t="shared" si="1"/>
        <v>3751139</v>
      </c>
      <c r="H12">
        <f>IF(AND(E12&gt;C12,D12&gt;B12),1,0)</f>
        <v>0</v>
      </c>
      <c r="I12">
        <f t="shared" si="2"/>
        <v>0.94169999999999998</v>
      </c>
    </row>
    <row r="13" spans="1:16" x14ac:dyDescent="0.3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>
        <f t="shared" si="0"/>
        <v>7688480</v>
      </c>
      <c r="G13">
        <f t="shared" si="1"/>
        <v>8979036</v>
      </c>
      <c r="H13">
        <f>IF(AND(E13&gt;C13,D13&gt;B13),1,0)</f>
        <v>1</v>
      </c>
      <c r="I13">
        <f t="shared" si="2"/>
        <v>1.1677999999999999</v>
      </c>
    </row>
    <row r="14" spans="1:16" x14ac:dyDescent="0.3">
      <c r="A14" t="s">
        <v>12</v>
      </c>
      <c r="B14">
        <v>996113</v>
      </c>
      <c r="C14">
        <v>964279</v>
      </c>
      <c r="D14">
        <v>1012487</v>
      </c>
      <c r="E14">
        <v>1128940</v>
      </c>
      <c r="F14">
        <f t="shared" si="0"/>
        <v>1960392</v>
      </c>
      <c r="G14">
        <f t="shared" si="1"/>
        <v>2141427</v>
      </c>
      <c r="H14">
        <f>IF(AND(E14&gt;C14,D14&gt;B14),1,0)</f>
        <v>1</v>
      </c>
      <c r="I14">
        <f t="shared" si="2"/>
        <v>1.0923</v>
      </c>
    </row>
    <row r="15" spans="1:16" x14ac:dyDescent="0.3">
      <c r="A15" t="s">
        <v>13</v>
      </c>
      <c r="B15">
        <v>1143634</v>
      </c>
      <c r="C15">
        <v>1033836</v>
      </c>
      <c r="D15">
        <v>909534</v>
      </c>
      <c r="E15">
        <v>856349</v>
      </c>
      <c r="F15">
        <f t="shared" si="0"/>
        <v>2177470</v>
      </c>
      <c r="G15">
        <f t="shared" si="1"/>
        <v>1765883</v>
      </c>
      <c r="H15">
        <f>IF(AND(E15&gt;C15,D15&gt;B15),1,0)</f>
        <v>0</v>
      </c>
      <c r="I15">
        <f t="shared" si="2"/>
        <v>0.81089999999999995</v>
      </c>
    </row>
    <row r="16" spans="1:16" x14ac:dyDescent="0.3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>
        <f t="shared" si="0"/>
        <v>5134027</v>
      </c>
      <c r="G16">
        <f t="shared" si="1"/>
        <v>4099997</v>
      </c>
      <c r="H16">
        <f>IF(AND(E16&gt;C16,D16&gt;B16),1,0)</f>
        <v>0</v>
      </c>
      <c r="I16">
        <f t="shared" si="2"/>
        <v>0.79849999999999999</v>
      </c>
    </row>
    <row r="17" spans="1:17" x14ac:dyDescent="0.3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>
        <f t="shared" si="0"/>
        <v>2728601</v>
      </c>
      <c r="G17">
        <f t="shared" si="1"/>
        <v>3408578</v>
      </c>
      <c r="H17">
        <f>IF(AND(E17&gt;C17,D17&gt;B17),1,0)</f>
        <v>1</v>
      </c>
      <c r="I17">
        <f t="shared" si="2"/>
        <v>1.2492000000000001</v>
      </c>
    </row>
    <row r="18" spans="1:17" x14ac:dyDescent="0.3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>
        <f t="shared" si="0"/>
        <v>5009321</v>
      </c>
      <c r="G18">
        <f t="shared" si="1"/>
        <v>3020942</v>
      </c>
      <c r="H18">
        <f>IF(AND(E18&gt;C18,D18&gt;B18),1,0)</f>
        <v>0</v>
      </c>
      <c r="I18">
        <f t="shared" si="2"/>
        <v>0.60299999999999998</v>
      </c>
    </row>
    <row r="19" spans="1:17" x14ac:dyDescent="0.3">
      <c r="A19" t="s">
        <v>17</v>
      </c>
      <c r="B19">
        <v>1334060</v>
      </c>
      <c r="C19">
        <v>1395231</v>
      </c>
      <c r="D19">
        <v>578655</v>
      </c>
      <c r="E19">
        <v>677663</v>
      </c>
      <c r="F19">
        <f t="shared" si="0"/>
        <v>2729291</v>
      </c>
      <c r="G19">
        <f t="shared" si="1"/>
        <v>1256318</v>
      </c>
      <c r="H19">
        <f>IF(AND(E19&gt;C19,D19&gt;B19),1,0)</f>
        <v>0</v>
      </c>
      <c r="I19">
        <f t="shared" si="2"/>
        <v>0.46029999999999999</v>
      </c>
    </row>
    <row r="20" spans="1:17" x14ac:dyDescent="0.3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>
        <f t="shared" si="0"/>
        <v>6175874</v>
      </c>
      <c r="G20">
        <f t="shared" si="1"/>
        <v>3425717</v>
      </c>
      <c r="H20">
        <f>IF(AND(E20&gt;C20,D20&gt;B20),1,0)</f>
        <v>0</v>
      </c>
      <c r="I20">
        <f t="shared" si="2"/>
        <v>0.55459999999999998</v>
      </c>
    </row>
    <row r="21" spans="1:17" x14ac:dyDescent="0.3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>
        <f t="shared" si="0"/>
        <v>3008890</v>
      </c>
      <c r="G21">
        <f t="shared" si="1"/>
        <v>2778690</v>
      </c>
      <c r="H21">
        <f>IF(AND(E21&gt;C21,D21&gt;B21),1,0)</f>
        <v>0</v>
      </c>
      <c r="I21">
        <f t="shared" si="2"/>
        <v>0.9234</v>
      </c>
      <c r="M21" t="s">
        <v>60</v>
      </c>
    </row>
    <row r="22" spans="1:17" x14ac:dyDescent="0.3">
      <c r="A22" t="s">
        <v>20</v>
      </c>
      <c r="B22">
        <v>2486640</v>
      </c>
      <c r="C22">
        <v>2265936</v>
      </c>
      <c r="D22">
        <v>297424</v>
      </c>
      <c r="E22">
        <v>274759</v>
      </c>
      <c r="F22">
        <f t="shared" si="0"/>
        <v>4752576</v>
      </c>
      <c r="G22">
        <f t="shared" si="1"/>
        <v>572183</v>
      </c>
      <c r="H22">
        <f>IF(AND(E22&gt;C22,D22&gt;B22),1,0)</f>
        <v>0</v>
      </c>
      <c r="I22">
        <f t="shared" si="2"/>
        <v>0.1203</v>
      </c>
      <c r="M22" t="s">
        <v>63</v>
      </c>
      <c r="N22" t="s">
        <v>56</v>
      </c>
      <c r="O22" t="s">
        <v>57</v>
      </c>
      <c r="P22" t="s">
        <v>58</v>
      </c>
      <c r="Q22" t="s">
        <v>59</v>
      </c>
    </row>
    <row r="23" spans="1:17" x14ac:dyDescent="0.3">
      <c r="A23" t="s">
        <v>21</v>
      </c>
      <c r="B23">
        <v>685438</v>
      </c>
      <c r="C23">
        <v>749124</v>
      </c>
      <c r="D23">
        <v>2697677</v>
      </c>
      <c r="E23">
        <v>2821550</v>
      </c>
      <c r="F23">
        <f t="shared" si="0"/>
        <v>1434562</v>
      </c>
      <c r="G23">
        <f t="shared" si="1"/>
        <v>5519227</v>
      </c>
      <c r="H23">
        <f>IF(AND(E23&gt;C23,D23&gt;B23),1,0)</f>
        <v>1</v>
      </c>
      <c r="I23">
        <f t="shared" si="2"/>
        <v>3.8473000000000002</v>
      </c>
      <c r="M23">
        <f>SUM(H2:H51)</f>
        <v>19</v>
      </c>
      <c r="N23">
        <f>SUMIF(A2:A51,"*A",H2:H51)</f>
        <v>3</v>
      </c>
      <c r="O23">
        <f>SUMIF(A2:A51,"*B",H2:H51)</f>
        <v>4</v>
      </c>
      <c r="P23">
        <f>SUMIF(A2:A51,"*C",H2:H51)</f>
        <v>8</v>
      </c>
      <c r="Q23">
        <f>SUMIF(A2:A51,"*D",H2:H51)</f>
        <v>4</v>
      </c>
    </row>
    <row r="24" spans="1:17" x14ac:dyDescent="0.3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>
        <f t="shared" si="0"/>
        <v>4505451</v>
      </c>
      <c r="G24">
        <f t="shared" si="1"/>
        <v>3273876</v>
      </c>
      <c r="H24">
        <f>IF(AND(E24&gt;C24,D24&gt;B24),1,0)</f>
        <v>0</v>
      </c>
      <c r="I24">
        <f t="shared" si="2"/>
        <v>0.72660000000000002</v>
      </c>
      <c r="M24" t="s">
        <v>64</v>
      </c>
    </row>
    <row r="25" spans="1:17" x14ac:dyDescent="0.3">
      <c r="A25" t="s">
        <v>23</v>
      </c>
      <c r="B25">
        <v>643177</v>
      </c>
      <c r="C25">
        <v>684187</v>
      </c>
      <c r="D25">
        <v>796213</v>
      </c>
      <c r="E25">
        <v>867904</v>
      </c>
      <c r="F25">
        <f t="shared" si="0"/>
        <v>1327364</v>
      </c>
      <c r="G25">
        <f t="shared" si="1"/>
        <v>1664117</v>
      </c>
      <c r="H25">
        <f>IF(AND(E25&gt;C25,D25&gt;B25),1,0)</f>
        <v>1</v>
      </c>
      <c r="I25">
        <f t="shared" si="2"/>
        <v>1.2537</v>
      </c>
    </row>
    <row r="26" spans="1:17" x14ac:dyDescent="0.3">
      <c r="A26" t="s">
        <v>24</v>
      </c>
      <c r="B26">
        <v>450192</v>
      </c>
      <c r="C26">
        <v>434755</v>
      </c>
      <c r="D26">
        <v>1656446</v>
      </c>
      <c r="E26">
        <v>1691000</v>
      </c>
      <c r="F26">
        <f t="shared" si="0"/>
        <v>884947</v>
      </c>
      <c r="G26">
        <f t="shared" si="1"/>
        <v>3347446</v>
      </c>
      <c r="H26">
        <f>IF(AND(E26&gt;C26,D26&gt;B26),1,0)</f>
        <v>1</v>
      </c>
      <c r="I26">
        <f t="shared" si="2"/>
        <v>3.7826</v>
      </c>
    </row>
    <row r="27" spans="1:17" x14ac:dyDescent="0.3">
      <c r="A27" t="s">
        <v>25</v>
      </c>
      <c r="B27">
        <v>1037774</v>
      </c>
      <c r="C27">
        <v>1113789</v>
      </c>
      <c r="D27">
        <v>877464</v>
      </c>
      <c r="E27">
        <v>990837</v>
      </c>
      <c r="F27">
        <f t="shared" si="0"/>
        <v>2151563</v>
      </c>
      <c r="G27">
        <f t="shared" si="1"/>
        <v>1868301</v>
      </c>
      <c r="H27">
        <f>IF(AND(E27&gt;C27,D27&gt;B27),1,0)</f>
        <v>0</v>
      </c>
      <c r="I27">
        <f t="shared" si="2"/>
        <v>0.86829999999999996</v>
      </c>
    </row>
    <row r="28" spans="1:17" x14ac:dyDescent="0.3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>
        <f t="shared" si="0"/>
        <v>4709695</v>
      </c>
      <c r="G28">
        <f t="shared" si="1"/>
        <v>2219872</v>
      </c>
      <c r="H28">
        <f>IF(AND(E28&gt;C28,D28&gt;B28),1,0)</f>
        <v>0</v>
      </c>
      <c r="I28">
        <f t="shared" si="2"/>
        <v>0.4713</v>
      </c>
    </row>
    <row r="29" spans="1:17" x14ac:dyDescent="0.3">
      <c r="A29" t="s">
        <v>27</v>
      </c>
      <c r="B29">
        <v>2613354</v>
      </c>
      <c r="C29">
        <v>2837241</v>
      </c>
      <c r="D29">
        <v>431144</v>
      </c>
      <c r="E29">
        <v>434113</v>
      </c>
      <c r="F29">
        <f t="shared" si="0"/>
        <v>5450595</v>
      </c>
      <c r="G29">
        <f t="shared" si="1"/>
        <v>865257</v>
      </c>
      <c r="H29">
        <f>IF(AND(E29&gt;C29,D29&gt;B29),1,0)</f>
        <v>0</v>
      </c>
      <c r="I29">
        <f t="shared" si="2"/>
        <v>0.15870000000000001</v>
      </c>
    </row>
    <row r="30" spans="1:17" x14ac:dyDescent="0.3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>
        <f t="shared" si="0"/>
        <v>3703941</v>
      </c>
      <c r="G30">
        <f t="shared" si="1"/>
        <v>3045392</v>
      </c>
      <c r="H30">
        <f>IF(AND(E30&gt;C30,D30&gt;B30),1,0)</f>
        <v>0</v>
      </c>
      <c r="I30">
        <f t="shared" si="2"/>
        <v>0.82220000000000004</v>
      </c>
    </row>
    <row r="31" spans="1:17" x14ac:dyDescent="0.3">
      <c r="A31" t="s">
        <v>29</v>
      </c>
      <c r="B31">
        <v>2478386</v>
      </c>
      <c r="C31">
        <v>2562144</v>
      </c>
      <c r="D31">
        <v>30035</v>
      </c>
      <c r="E31">
        <v>29396</v>
      </c>
      <c r="F31">
        <f t="shared" si="0"/>
        <v>5040530</v>
      </c>
      <c r="G31">
        <f t="shared" si="1"/>
        <v>59431</v>
      </c>
      <c r="H31">
        <f>IF(AND(E31&gt;C31,D31&gt;B31),1,0)</f>
        <v>0</v>
      </c>
      <c r="I31">
        <f t="shared" si="2"/>
        <v>1.17E-2</v>
      </c>
    </row>
    <row r="32" spans="1:17" x14ac:dyDescent="0.3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>
        <f t="shared" si="0"/>
        <v>3754769</v>
      </c>
      <c r="G32">
        <f t="shared" si="1"/>
        <v>3477577</v>
      </c>
      <c r="H32">
        <f>IF(AND(E32&gt;C32,D32&gt;B32),1,0)</f>
        <v>0</v>
      </c>
      <c r="I32">
        <f t="shared" si="2"/>
        <v>0.92610000000000003</v>
      </c>
    </row>
    <row r="33" spans="1:9" x14ac:dyDescent="0.3">
      <c r="A33" t="s">
        <v>31</v>
      </c>
      <c r="B33">
        <v>992523</v>
      </c>
      <c r="C33">
        <v>1028501</v>
      </c>
      <c r="D33">
        <v>1995446</v>
      </c>
      <c r="E33">
        <v>1860524</v>
      </c>
      <c r="F33">
        <f t="shared" si="0"/>
        <v>2021024</v>
      </c>
      <c r="G33">
        <f t="shared" si="1"/>
        <v>3855970</v>
      </c>
      <c r="H33">
        <f>IF(AND(E33&gt;C33,D33&gt;B33),1,0)</f>
        <v>1</v>
      </c>
      <c r="I33">
        <f t="shared" si="2"/>
        <v>1.9078999999999999</v>
      </c>
    </row>
    <row r="34" spans="1:9" x14ac:dyDescent="0.3">
      <c r="A34" t="s">
        <v>32</v>
      </c>
      <c r="B34">
        <v>2966291</v>
      </c>
      <c r="C34">
        <v>2889963</v>
      </c>
      <c r="D34">
        <v>462453</v>
      </c>
      <c r="E34">
        <v>486354</v>
      </c>
      <c r="F34">
        <f t="shared" si="0"/>
        <v>5856254</v>
      </c>
      <c r="G34">
        <f t="shared" si="1"/>
        <v>948807</v>
      </c>
      <c r="H34">
        <f>IF(AND(E34&gt;C34,D34&gt;B34),1,0)</f>
        <v>0</v>
      </c>
      <c r="I34">
        <f t="shared" si="2"/>
        <v>0.16200000000000001</v>
      </c>
    </row>
    <row r="35" spans="1:9" x14ac:dyDescent="0.3">
      <c r="A35" t="s">
        <v>33</v>
      </c>
      <c r="B35">
        <v>76648</v>
      </c>
      <c r="C35">
        <v>81385</v>
      </c>
      <c r="D35">
        <v>1374708</v>
      </c>
      <c r="E35">
        <v>1379567</v>
      </c>
      <c r="F35">
        <f t="shared" si="0"/>
        <v>158033</v>
      </c>
      <c r="G35">
        <f t="shared" si="1"/>
        <v>2754275</v>
      </c>
      <c r="H35">
        <f>IF(AND(E35&gt;C35,D35&gt;B35),1,0)</f>
        <v>1</v>
      </c>
      <c r="I35">
        <f t="shared" si="2"/>
        <v>17.4284</v>
      </c>
    </row>
    <row r="36" spans="1:9" x14ac:dyDescent="0.3">
      <c r="A36" t="s">
        <v>34</v>
      </c>
      <c r="B36">
        <v>2574432</v>
      </c>
      <c r="C36">
        <v>2409710</v>
      </c>
      <c r="D36">
        <v>987486</v>
      </c>
      <c r="E36">
        <v>999043</v>
      </c>
      <c r="F36">
        <f t="shared" si="0"/>
        <v>4984142</v>
      </c>
      <c r="G36">
        <f t="shared" si="1"/>
        <v>1986529</v>
      </c>
      <c r="H36">
        <f>IF(AND(E36&gt;C36,D36&gt;B36),1,0)</f>
        <v>0</v>
      </c>
      <c r="I36">
        <f t="shared" si="2"/>
        <v>0.39850000000000002</v>
      </c>
    </row>
    <row r="37" spans="1:9" x14ac:dyDescent="0.3">
      <c r="A37" t="s">
        <v>35</v>
      </c>
      <c r="B37">
        <v>1778590</v>
      </c>
      <c r="C37">
        <v>1874844</v>
      </c>
      <c r="D37">
        <v>111191</v>
      </c>
      <c r="E37">
        <v>117846</v>
      </c>
      <c r="F37">
        <f t="shared" si="0"/>
        <v>3653434</v>
      </c>
      <c r="G37">
        <f t="shared" si="1"/>
        <v>229037</v>
      </c>
      <c r="H37">
        <f>IF(AND(E37&gt;C37,D37&gt;B37),1,0)</f>
        <v>0</v>
      </c>
      <c r="I37">
        <f t="shared" si="2"/>
        <v>6.2600000000000003E-2</v>
      </c>
    </row>
    <row r="38" spans="1:9" x14ac:dyDescent="0.3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>
        <f t="shared" si="0"/>
        <v>2921428</v>
      </c>
      <c r="G38">
        <f t="shared" si="1"/>
        <v>2383387</v>
      </c>
      <c r="H38">
        <f>IF(AND(E38&gt;C38,D38&gt;B38),1,0)</f>
        <v>0</v>
      </c>
      <c r="I38">
        <f t="shared" si="2"/>
        <v>0.81579999999999997</v>
      </c>
    </row>
    <row r="39" spans="1:9" x14ac:dyDescent="0.3">
      <c r="A39" t="s">
        <v>37</v>
      </c>
      <c r="B39">
        <v>1598886</v>
      </c>
      <c r="C39">
        <v>1687917</v>
      </c>
      <c r="D39">
        <v>449788</v>
      </c>
      <c r="E39">
        <v>427615</v>
      </c>
      <c r="F39">
        <f t="shared" si="0"/>
        <v>3286803</v>
      </c>
      <c r="G39">
        <f t="shared" si="1"/>
        <v>877403</v>
      </c>
      <c r="H39">
        <f>IF(AND(E39&gt;C39,D39&gt;B39),1,0)</f>
        <v>0</v>
      </c>
      <c r="I39">
        <f t="shared" si="2"/>
        <v>0.26690000000000003</v>
      </c>
    </row>
    <row r="40" spans="1:9" x14ac:dyDescent="0.3">
      <c r="A40" t="s">
        <v>38</v>
      </c>
      <c r="B40">
        <v>548989</v>
      </c>
      <c r="C40">
        <v>514636</v>
      </c>
      <c r="D40">
        <v>2770344</v>
      </c>
      <c r="E40">
        <v>3187897</v>
      </c>
      <c r="F40">
        <f t="shared" si="0"/>
        <v>1063625</v>
      </c>
      <c r="G40">
        <f t="shared" si="1"/>
        <v>5958241</v>
      </c>
      <c r="H40">
        <f>IF(AND(E40&gt;C40,D40&gt;B40),1,0)</f>
        <v>1</v>
      </c>
      <c r="I40">
        <f t="shared" si="2"/>
        <v>5.6017999999999999</v>
      </c>
    </row>
    <row r="41" spans="1:9" x14ac:dyDescent="0.3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>
        <f t="shared" si="0"/>
        <v>2270638</v>
      </c>
      <c r="G41">
        <f t="shared" si="1"/>
        <v>5149121</v>
      </c>
      <c r="H41">
        <f>IF(AND(E41&gt;C41,D41&gt;B41),1,0)</f>
        <v>1</v>
      </c>
      <c r="I41">
        <f t="shared" si="2"/>
        <v>2.2675999999999998</v>
      </c>
    </row>
    <row r="42" spans="1:9" x14ac:dyDescent="0.3">
      <c r="A42" t="s">
        <v>40</v>
      </c>
      <c r="B42">
        <v>2115336</v>
      </c>
      <c r="C42">
        <v>2202769</v>
      </c>
      <c r="D42">
        <v>15339</v>
      </c>
      <c r="E42">
        <v>14652</v>
      </c>
      <c r="F42">
        <f t="shared" si="0"/>
        <v>4318105</v>
      </c>
      <c r="G42">
        <f t="shared" si="1"/>
        <v>29991</v>
      </c>
      <c r="H42">
        <f>IF(AND(E42&gt;C42,D42&gt;B42),1,0)</f>
        <v>0</v>
      </c>
      <c r="I42">
        <f t="shared" si="2"/>
        <v>6.8999999999999999E-3</v>
      </c>
    </row>
    <row r="43" spans="1:9" x14ac:dyDescent="0.3">
      <c r="A43" t="s">
        <v>41</v>
      </c>
      <c r="B43">
        <v>2346640</v>
      </c>
      <c r="C43">
        <v>2197559</v>
      </c>
      <c r="D43">
        <v>373470</v>
      </c>
      <c r="E43">
        <v>353365</v>
      </c>
      <c r="F43">
        <f t="shared" si="0"/>
        <v>4544199</v>
      </c>
      <c r="G43">
        <f t="shared" si="1"/>
        <v>726835</v>
      </c>
      <c r="H43">
        <f>IF(AND(E43&gt;C43,D43&gt;B43),1,0)</f>
        <v>0</v>
      </c>
      <c r="I43">
        <f t="shared" si="2"/>
        <v>0.15989999999999999</v>
      </c>
    </row>
    <row r="44" spans="1:9" x14ac:dyDescent="0.3">
      <c r="A44" t="s">
        <v>42</v>
      </c>
      <c r="B44">
        <v>2548438</v>
      </c>
      <c r="C44">
        <v>2577213</v>
      </c>
      <c r="D44">
        <v>37986</v>
      </c>
      <c r="E44">
        <v>37766</v>
      </c>
      <c r="F44">
        <f t="shared" si="0"/>
        <v>5125651</v>
      </c>
      <c r="G44">
        <f t="shared" si="1"/>
        <v>75752</v>
      </c>
      <c r="H44">
        <f>IF(AND(E44&gt;C44,D44&gt;B44),1,0)</f>
        <v>0</v>
      </c>
      <c r="I44">
        <f t="shared" si="2"/>
        <v>1.47E-2</v>
      </c>
    </row>
    <row r="45" spans="1:9" x14ac:dyDescent="0.3">
      <c r="A45" t="s">
        <v>43</v>
      </c>
      <c r="B45">
        <v>835495</v>
      </c>
      <c r="C45">
        <v>837746</v>
      </c>
      <c r="D45">
        <v>1106177</v>
      </c>
      <c r="E45">
        <v>917781</v>
      </c>
      <c r="F45">
        <f t="shared" si="0"/>
        <v>1673241</v>
      </c>
      <c r="G45">
        <f t="shared" si="1"/>
        <v>2023958</v>
      </c>
      <c r="H45">
        <f>IF(AND(E45&gt;C45,D45&gt;B45),1,0)</f>
        <v>1</v>
      </c>
      <c r="I45">
        <f t="shared" si="2"/>
        <v>1.2096</v>
      </c>
    </row>
    <row r="46" spans="1:9" x14ac:dyDescent="0.3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>
        <f t="shared" si="0"/>
        <v>2257874</v>
      </c>
      <c r="G46">
        <f t="shared" si="1"/>
        <v>3261598</v>
      </c>
      <c r="H46">
        <f>IF(AND(E46&gt;C46,D46&gt;B46),1,0)</f>
        <v>1</v>
      </c>
      <c r="I46">
        <f t="shared" si="2"/>
        <v>1.4444999999999999</v>
      </c>
    </row>
    <row r="47" spans="1:9" x14ac:dyDescent="0.3">
      <c r="A47" t="s">
        <v>45</v>
      </c>
      <c r="B47">
        <v>140026</v>
      </c>
      <c r="C47">
        <v>146354</v>
      </c>
      <c r="D47">
        <v>2759991</v>
      </c>
      <c r="E47">
        <v>2742120</v>
      </c>
      <c r="F47">
        <f t="shared" si="0"/>
        <v>286380</v>
      </c>
      <c r="G47">
        <f t="shared" si="1"/>
        <v>5502111</v>
      </c>
      <c r="H47">
        <f>IF(AND(E47&gt;C47,D47&gt;B47),1,0)</f>
        <v>1</v>
      </c>
      <c r="I47">
        <f t="shared" si="2"/>
        <v>19.212599999999998</v>
      </c>
    </row>
    <row r="48" spans="1:9" x14ac:dyDescent="0.3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>
        <f t="shared" si="0"/>
        <v>2503710</v>
      </c>
      <c r="G48">
        <f t="shared" si="1"/>
        <v>5389136</v>
      </c>
      <c r="H48">
        <f>IF(AND(E48&gt;C48,D48&gt;B48),1,0)</f>
        <v>1</v>
      </c>
      <c r="I48">
        <f t="shared" si="2"/>
        <v>2.1524000000000001</v>
      </c>
    </row>
    <row r="49" spans="1:9" x14ac:dyDescent="0.3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>
        <f t="shared" si="0"/>
        <v>5369399</v>
      </c>
      <c r="G49">
        <f t="shared" si="1"/>
        <v>5688389</v>
      </c>
      <c r="H49">
        <f>IF(AND(E49&gt;C49,D49&gt;B49),1,0)</f>
        <v>1</v>
      </c>
      <c r="I49">
        <f t="shared" si="2"/>
        <v>1.0593999999999999</v>
      </c>
    </row>
    <row r="50" spans="1:9" x14ac:dyDescent="0.3">
      <c r="A50" t="s">
        <v>48</v>
      </c>
      <c r="B50">
        <v>248398</v>
      </c>
      <c r="C50">
        <v>268511</v>
      </c>
      <c r="D50">
        <v>3110853</v>
      </c>
      <c r="E50">
        <v>2986411</v>
      </c>
      <c r="F50">
        <f t="shared" si="0"/>
        <v>516909</v>
      </c>
      <c r="G50">
        <f t="shared" si="1"/>
        <v>6097264</v>
      </c>
      <c r="H50">
        <f>IF(AND(E50&gt;C50,D50&gt;B50),1,0)</f>
        <v>1</v>
      </c>
      <c r="I50">
        <f t="shared" si="2"/>
        <v>11.7956</v>
      </c>
    </row>
    <row r="51" spans="1:9" x14ac:dyDescent="0.3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>
        <f t="shared" si="0"/>
        <v>5119414</v>
      </c>
      <c r="G51">
        <f t="shared" si="1"/>
        <v>3649895</v>
      </c>
      <c r="H51">
        <f>IF(AND(E51&gt;C51,D51&gt;B51),1,0)</f>
        <v>0</v>
      </c>
      <c r="I51">
        <f t="shared" si="2"/>
        <v>0.71289999999999998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opLeftCell="L1" workbookViewId="0">
      <selection activeCell="S24" sqref="S24"/>
    </sheetView>
  </sheetViews>
  <sheetFormatPr defaultRowHeight="14.4" x14ac:dyDescent="0.3"/>
  <cols>
    <col min="20" max="20" width="10" bestFit="1" customWidth="1"/>
    <col min="21" max="21" width="9.88671875" customWidth="1"/>
    <col min="22" max="22" width="9.109375" customWidth="1"/>
    <col min="23" max="23" width="11.21875" customWidth="1"/>
  </cols>
  <sheetData>
    <row r="1" spans="1:24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67</v>
      </c>
      <c r="G1" t="s">
        <v>68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 t="s">
        <v>66</v>
      </c>
      <c r="W1" s="1">
        <f>SUM(R2:R51)</f>
        <v>125930205</v>
      </c>
      <c r="X1" s="1" t="s">
        <v>69</v>
      </c>
    </row>
    <row r="2" spans="1:24" x14ac:dyDescent="0.3">
      <c r="A2" t="s">
        <v>0</v>
      </c>
      <c r="B2">
        <v>1415007</v>
      </c>
      <c r="C2">
        <v>1397195</v>
      </c>
      <c r="D2">
        <v>1499070</v>
      </c>
      <c r="E2">
        <v>1481105</v>
      </c>
      <c r="F2">
        <f>B2+C2</f>
        <v>2812202</v>
      </c>
      <c r="G2">
        <f>D2+E2</f>
        <v>2980175</v>
      </c>
      <c r="H2">
        <f>IF(G2&gt;2*$F2,G2,ROUNDDOWN(G2*$T2,0))</f>
        <v>3158091</v>
      </c>
      <c r="I2">
        <f>IF(H2&gt;2*$F2,H2,ROUNDDOWN(H2*$T2,0))</f>
        <v>3346629</v>
      </c>
      <c r="J2">
        <f>IF(I2&gt;2*$F2,I2,ROUNDDOWN(I2*$T2,0))</f>
        <v>3546422</v>
      </c>
      <c r="K2">
        <f>IF(J2&gt;2*$F2,J2,ROUNDDOWN(J2*$T2,0))</f>
        <v>3758143</v>
      </c>
      <c r="L2">
        <f>IF(K2&gt;2*$F2,K2,ROUNDDOWN(K2*$T2,0))</f>
        <v>3982504</v>
      </c>
      <c r="M2">
        <f>IF(L2&gt;2*$F2,L2,ROUNDDOWN(L2*$T2,0))</f>
        <v>4220259</v>
      </c>
      <c r="N2">
        <f>IF(M2&gt;2*$F2,M2,ROUNDDOWN(M2*$T2,0))</f>
        <v>4472208</v>
      </c>
      <c r="O2">
        <f>IF(N2&gt;2*$F2,N2,ROUNDDOWN(N2*$T2,0))</f>
        <v>4739198</v>
      </c>
      <c r="P2">
        <f>IF(O2&gt;2*$F2,O2,ROUNDDOWN(O2*$T2,0))</f>
        <v>5022128</v>
      </c>
      <c r="Q2">
        <f>IF(P2&gt;2*$F2,P2,ROUNDDOWN(P2*$T2,0))</f>
        <v>5321949</v>
      </c>
      <c r="R2">
        <f>IF(Q2&gt;2*$F2,Q2,ROUNDDOWN(Q2*$T2,0))</f>
        <v>5639669</v>
      </c>
      <c r="S2">
        <f>IF(R2&gt;2*$F2,R2,ROUNDDOWN(R2*$T2,0))</f>
        <v>5639669</v>
      </c>
      <c r="T2">
        <f>ROUNDDOWN(G2/F2,4)</f>
        <v>1.0597000000000001</v>
      </c>
      <c r="V2">
        <f>IF(AND(S2=R2,S2&gt;0),1,"")</f>
        <v>1</v>
      </c>
      <c r="W2" s="1">
        <f>MAX(R2:R51)</f>
        <v>16699503</v>
      </c>
      <c r="X2" s="1" t="s">
        <v>11</v>
      </c>
    </row>
    <row r="3" spans="1:24" x14ac:dyDescent="0.3">
      <c r="A3" t="s">
        <v>1</v>
      </c>
      <c r="B3">
        <v>1711390</v>
      </c>
      <c r="C3">
        <v>1641773</v>
      </c>
      <c r="D3">
        <v>1522030</v>
      </c>
      <c r="E3">
        <v>1618733</v>
      </c>
      <c r="F3">
        <f t="shared" ref="F3:F51" si="0">B3+C3</f>
        <v>3353163</v>
      </c>
      <c r="G3">
        <f t="shared" ref="G3:G51" si="1">D3+E3</f>
        <v>3140763</v>
      </c>
      <c r="H3">
        <f>IF(G3&gt;2*$F3,G3,ROUNDDOWN(G3*$T3,0))</f>
        <v>2941638</v>
      </c>
      <c r="I3">
        <f>IF(H3&gt;2*$F3,H3,ROUNDDOWN(H3*$T3,0))</f>
        <v>2755138</v>
      </c>
      <c r="J3">
        <f>IF(I3&gt;2*$F3,I3,ROUNDDOWN(I3*$T3,0))</f>
        <v>2580462</v>
      </c>
      <c r="K3">
        <f>IF(J3&gt;2*$F3,J3,ROUNDDOWN(J3*$T3,0))</f>
        <v>2416860</v>
      </c>
      <c r="L3">
        <f>IF(K3&gt;2*$F3,K3,ROUNDDOWN(K3*$T3,0))</f>
        <v>2263631</v>
      </c>
      <c r="M3">
        <f>IF(L3&gt;2*$F3,L3,ROUNDDOWN(L3*$T3,0))</f>
        <v>2120116</v>
      </c>
      <c r="N3">
        <f>IF(M3&gt;2*$F3,M3,ROUNDDOWN(M3*$T3,0))</f>
        <v>1985700</v>
      </c>
      <c r="O3">
        <f>IF(N3&gt;2*$F3,N3,ROUNDDOWN(N3*$T3,0))</f>
        <v>1859806</v>
      </c>
      <c r="P3">
        <f>IF(O3&gt;2*$F3,O3,ROUNDDOWN(O3*$T3,0))</f>
        <v>1741894</v>
      </c>
      <c r="Q3">
        <f>IF(P3&gt;2*$F3,P3,ROUNDDOWN(P3*$T3,0))</f>
        <v>1631457</v>
      </c>
      <c r="R3">
        <f>IF(Q3&gt;2*$F3,Q3,ROUNDDOWN(Q3*$T3,0))</f>
        <v>1528022</v>
      </c>
      <c r="S3">
        <f t="shared" ref="S3:S51" si="2">IF(R3&gt;2*$F3,R3,ROUNDDOWN(R3*$T3,0))</f>
        <v>1431145</v>
      </c>
      <c r="T3">
        <f>ROUNDDOWN(G3/F3,4)</f>
        <v>0.93659999999999999</v>
      </c>
      <c r="U3" t="str">
        <f>IF(R3=$W$2,1,"")</f>
        <v/>
      </c>
      <c r="V3" t="str">
        <f t="shared" ref="V3:V51" si="3">IF(AND(S3=R3,S3&gt;0),1,"")</f>
        <v/>
      </c>
    </row>
    <row r="4" spans="1:24" x14ac:dyDescent="0.3">
      <c r="A4" t="s">
        <v>2</v>
      </c>
      <c r="B4">
        <v>1165105</v>
      </c>
      <c r="C4">
        <v>1278732</v>
      </c>
      <c r="D4">
        <v>1299953</v>
      </c>
      <c r="E4">
        <v>1191621</v>
      </c>
      <c r="F4">
        <f t="shared" si="0"/>
        <v>2443837</v>
      </c>
      <c r="G4">
        <f t="shared" si="1"/>
        <v>2491574</v>
      </c>
      <c r="H4">
        <f>IF(G4&gt;2*$F4,G4,ROUNDDOWN(G4*$T4,0))</f>
        <v>2540159</v>
      </c>
      <c r="I4">
        <f>IF(H4&gt;2*$F4,H4,ROUNDDOWN(H4*$T4,0))</f>
        <v>2589692</v>
      </c>
      <c r="J4">
        <f>IF(I4&gt;2*$F4,I4,ROUNDDOWN(I4*$T4,0))</f>
        <v>2640190</v>
      </c>
      <c r="K4">
        <f>IF(J4&gt;2*$F4,J4,ROUNDDOWN(J4*$T4,0))</f>
        <v>2691673</v>
      </c>
      <c r="L4">
        <f>IF(K4&gt;2*$F4,K4,ROUNDDOWN(K4*$T4,0))</f>
        <v>2744160</v>
      </c>
      <c r="M4">
        <f>IF(L4&gt;2*$F4,L4,ROUNDDOWN(L4*$T4,0))</f>
        <v>2797671</v>
      </c>
      <c r="N4">
        <f>IF(M4&gt;2*$F4,M4,ROUNDDOWN(M4*$T4,0))</f>
        <v>2852225</v>
      </c>
      <c r="O4">
        <f>IF(N4&gt;2*$F4,N4,ROUNDDOWN(N4*$T4,0))</f>
        <v>2907843</v>
      </c>
      <c r="P4">
        <f>IF(O4&gt;2*$F4,O4,ROUNDDOWN(O4*$T4,0))</f>
        <v>2964545</v>
      </c>
      <c r="Q4">
        <f>IF(P4&gt;2*$F4,P4,ROUNDDOWN(P4*$T4,0))</f>
        <v>3022353</v>
      </c>
      <c r="R4">
        <f>IF(Q4&gt;2*$F4,Q4,ROUNDDOWN(Q4*$T4,0))</f>
        <v>3081288</v>
      </c>
      <c r="S4">
        <f t="shared" si="2"/>
        <v>3141373</v>
      </c>
      <c r="T4">
        <f>ROUNDDOWN(G4/F4,4)</f>
        <v>1.0195000000000001</v>
      </c>
      <c r="U4" t="str">
        <f>IF(R4=$W$2,1,"")</f>
        <v/>
      </c>
      <c r="V4" t="str">
        <f t="shared" si="3"/>
        <v/>
      </c>
      <c r="W4" s="1">
        <f>SUM(V2:V50)</f>
        <v>18</v>
      </c>
    </row>
    <row r="5" spans="1:24" x14ac:dyDescent="0.3">
      <c r="A5" t="s">
        <v>3</v>
      </c>
      <c r="B5">
        <v>949065</v>
      </c>
      <c r="C5">
        <v>1026050</v>
      </c>
      <c r="D5">
        <v>688027</v>
      </c>
      <c r="E5">
        <v>723233</v>
      </c>
      <c r="F5">
        <f t="shared" si="0"/>
        <v>1975115</v>
      </c>
      <c r="G5">
        <f t="shared" si="1"/>
        <v>1411260</v>
      </c>
      <c r="H5">
        <f>IF(G5&gt;2*$F5,G5,ROUNDDOWN(G5*$T5,0))</f>
        <v>1008345</v>
      </c>
      <c r="I5">
        <f>IF(H5&gt;2*$F5,H5,ROUNDDOWN(H5*$T5,0))</f>
        <v>720462</v>
      </c>
      <c r="J5">
        <f>IF(I5&gt;2*$F5,I5,ROUNDDOWN(I5*$T5,0))</f>
        <v>514770</v>
      </c>
      <c r="K5">
        <f>IF(J5&gt;2*$F5,J5,ROUNDDOWN(J5*$T5,0))</f>
        <v>367803</v>
      </c>
      <c r="L5">
        <f>IF(K5&gt;2*$F5,K5,ROUNDDOWN(K5*$T5,0))</f>
        <v>262795</v>
      </c>
      <c r="M5">
        <f>IF(L5&gt;2*$F5,L5,ROUNDDOWN(L5*$T5,0))</f>
        <v>187767</v>
      </c>
      <c r="N5">
        <f>IF(M5&gt;2*$F5,M5,ROUNDDOWN(M5*$T5,0))</f>
        <v>134159</v>
      </c>
      <c r="O5">
        <f>IF(N5&gt;2*$F5,N5,ROUNDDOWN(N5*$T5,0))</f>
        <v>95856</v>
      </c>
      <c r="P5">
        <f>IF(O5&gt;2*$F5,O5,ROUNDDOWN(O5*$T5,0))</f>
        <v>68489</v>
      </c>
      <c r="Q5">
        <f>IF(P5&gt;2*$F5,P5,ROUNDDOWN(P5*$T5,0))</f>
        <v>48935</v>
      </c>
      <c r="R5">
        <f>IF(Q5&gt;2*$F5,Q5,ROUNDDOWN(Q5*$T5,0))</f>
        <v>34964</v>
      </c>
      <c r="S5">
        <f t="shared" si="2"/>
        <v>24981</v>
      </c>
      <c r="T5">
        <f>ROUNDDOWN(G5/F5,4)</f>
        <v>0.71450000000000002</v>
      </c>
      <c r="U5" t="str">
        <f>IF(R5=$W$2,1,"")</f>
        <v/>
      </c>
      <c r="V5" t="str">
        <f t="shared" si="3"/>
        <v/>
      </c>
    </row>
    <row r="6" spans="1:24" x14ac:dyDescent="0.3">
      <c r="A6" t="s">
        <v>4</v>
      </c>
      <c r="B6">
        <v>2436107</v>
      </c>
      <c r="C6">
        <v>2228622</v>
      </c>
      <c r="D6">
        <v>1831600</v>
      </c>
      <c r="E6">
        <v>1960624</v>
      </c>
      <c r="F6">
        <f t="shared" si="0"/>
        <v>4664729</v>
      </c>
      <c r="G6">
        <f t="shared" si="1"/>
        <v>3792224</v>
      </c>
      <c r="H6">
        <f>IF(G6&gt;2*$F6,G6,ROUNDDOWN(G6*$T6,0))</f>
        <v>3082698</v>
      </c>
      <c r="I6">
        <f>IF(H6&gt;2*$F6,H6,ROUNDDOWN(H6*$T6,0))</f>
        <v>2505925</v>
      </c>
      <c r="J6">
        <f>IF(I6&gt;2*$F6,I6,ROUNDDOWN(I6*$T6,0))</f>
        <v>2037066</v>
      </c>
      <c r="K6">
        <f>IF(J6&gt;2*$F6,J6,ROUNDDOWN(J6*$T6,0))</f>
        <v>1655930</v>
      </c>
      <c r="L6">
        <f>IF(K6&gt;2*$F6,K6,ROUNDDOWN(K6*$T6,0))</f>
        <v>1346105</v>
      </c>
      <c r="M6">
        <f>IF(L6&gt;2*$F6,L6,ROUNDDOWN(L6*$T6,0))</f>
        <v>1094248</v>
      </c>
      <c r="N6">
        <f>IF(M6&gt;2*$F6,M6,ROUNDDOWN(M6*$T6,0))</f>
        <v>889514</v>
      </c>
      <c r="O6">
        <f>IF(N6&gt;2*$F6,N6,ROUNDDOWN(N6*$T6,0))</f>
        <v>723085</v>
      </c>
      <c r="P6">
        <f>IF(O6&gt;2*$F6,O6,ROUNDDOWN(O6*$T6,0))</f>
        <v>587795</v>
      </c>
      <c r="Q6">
        <f>IF(P6&gt;2*$F6,P6,ROUNDDOWN(P6*$T6,0))</f>
        <v>477818</v>
      </c>
      <c r="R6">
        <f>IF(Q6&gt;2*$F6,Q6,ROUNDDOWN(Q6*$T6,0))</f>
        <v>388418</v>
      </c>
      <c r="S6">
        <f t="shared" si="2"/>
        <v>315744</v>
      </c>
      <c r="T6">
        <f>ROUNDDOWN(G6/F6,4)</f>
        <v>0.81289999999999996</v>
      </c>
      <c r="U6" t="str">
        <f>IF(R6=$W$2,1,"")</f>
        <v/>
      </c>
      <c r="V6" t="str">
        <f t="shared" si="3"/>
        <v/>
      </c>
    </row>
    <row r="7" spans="1:24" x14ac:dyDescent="0.3">
      <c r="A7" t="s">
        <v>5</v>
      </c>
      <c r="B7">
        <v>1846928</v>
      </c>
      <c r="C7">
        <v>1851433</v>
      </c>
      <c r="D7">
        <v>2125113</v>
      </c>
      <c r="E7">
        <v>2028635</v>
      </c>
      <c r="F7">
        <f t="shared" si="0"/>
        <v>3698361</v>
      </c>
      <c r="G7">
        <f t="shared" si="1"/>
        <v>4153748</v>
      </c>
      <c r="H7">
        <f>IF(G7&gt;2*$F7,G7,ROUNDDOWN(G7*$T7,0))</f>
        <v>4665074</v>
      </c>
      <c r="I7">
        <f>IF(H7&gt;2*$F7,H7,ROUNDDOWN(H7*$T7,0))</f>
        <v>5239344</v>
      </c>
      <c r="J7">
        <f>IF(I7&gt;2*$F7,I7,ROUNDDOWN(I7*$T7,0))</f>
        <v>5884307</v>
      </c>
      <c r="K7">
        <f>IF(J7&gt;2*$F7,J7,ROUNDDOWN(J7*$T7,0))</f>
        <v>6608665</v>
      </c>
      <c r="L7">
        <f>IF(K7&gt;2*$F7,K7,ROUNDDOWN(K7*$T7,0))</f>
        <v>7422191</v>
      </c>
      <c r="M7">
        <f>IF(L7&gt;2*$F7,L7,ROUNDDOWN(L7*$T7,0))</f>
        <v>7422191</v>
      </c>
      <c r="N7">
        <f>IF(M7&gt;2*$F7,M7,ROUNDDOWN(M7*$T7,0))</f>
        <v>7422191</v>
      </c>
      <c r="O7">
        <f>IF(N7&gt;2*$F7,N7,ROUNDDOWN(N7*$T7,0))</f>
        <v>7422191</v>
      </c>
      <c r="P7">
        <f>IF(O7&gt;2*$F7,O7,ROUNDDOWN(O7*$T7,0))</f>
        <v>7422191</v>
      </c>
      <c r="Q7">
        <f>IF(P7&gt;2*$F7,P7,ROUNDDOWN(P7*$T7,0))</f>
        <v>7422191</v>
      </c>
      <c r="R7">
        <f>IF(Q7&gt;2*$F7,Q7,ROUNDDOWN(Q7*$T7,0))</f>
        <v>7422191</v>
      </c>
      <c r="S7">
        <f t="shared" si="2"/>
        <v>7422191</v>
      </c>
      <c r="T7">
        <f>ROUNDDOWN(G7/F7,4)</f>
        <v>1.1231</v>
      </c>
      <c r="U7" t="str">
        <f>IF(R7=$W$2,1,"")</f>
        <v/>
      </c>
      <c r="V7">
        <f t="shared" si="3"/>
        <v>1</v>
      </c>
    </row>
    <row r="8" spans="1:24" x14ac:dyDescent="0.3">
      <c r="A8" t="s">
        <v>6</v>
      </c>
      <c r="B8">
        <v>3841577</v>
      </c>
      <c r="C8">
        <v>3848394</v>
      </c>
      <c r="D8">
        <v>3595975</v>
      </c>
      <c r="E8">
        <v>3123039</v>
      </c>
      <c r="F8">
        <f t="shared" si="0"/>
        <v>7689971</v>
      </c>
      <c r="G8">
        <f t="shared" si="1"/>
        <v>6719014</v>
      </c>
      <c r="H8">
        <f>IF(G8&gt;2*$F8,G8,ROUNDDOWN(G8*$T8,0))</f>
        <v>5870402</v>
      </c>
      <c r="I8">
        <f>IF(H8&gt;2*$F8,H8,ROUNDDOWN(H8*$T8,0))</f>
        <v>5128970</v>
      </c>
      <c r="J8">
        <f>IF(I8&gt;2*$F8,I8,ROUNDDOWN(I8*$T8,0))</f>
        <v>4481181</v>
      </c>
      <c r="K8">
        <f>IF(J8&gt;2*$F8,J8,ROUNDDOWN(J8*$T8,0))</f>
        <v>3915207</v>
      </c>
      <c r="L8">
        <f>IF(K8&gt;2*$F8,K8,ROUNDDOWN(K8*$T8,0))</f>
        <v>3420716</v>
      </c>
      <c r="M8">
        <f>IF(L8&gt;2*$F8,L8,ROUNDDOWN(L8*$T8,0))</f>
        <v>2988679</v>
      </c>
      <c r="N8">
        <f>IF(M8&gt;2*$F8,M8,ROUNDDOWN(M8*$T8,0))</f>
        <v>2611208</v>
      </c>
      <c r="O8">
        <f>IF(N8&gt;2*$F8,N8,ROUNDDOWN(N8*$T8,0))</f>
        <v>2281412</v>
      </c>
      <c r="P8">
        <f>IF(O8&gt;2*$F8,O8,ROUNDDOWN(O8*$T8,0))</f>
        <v>1993269</v>
      </c>
      <c r="Q8">
        <f>IF(P8&gt;2*$F8,P8,ROUNDDOWN(P8*$T8,0))</f>
        <v>1741519</v>
      </c>
      <c r="R8">
        <f>IF(Q8&gt;2*$F8,Q8,ROUNDDOWN(Q8*$T8,0))</f>
        <v>1521565</v>
      </c>
      <c r="S8">
        <f t="shared" si="2"/>
        <v>1329391</v>
      </c>
      <c r="T8">
        <f>ROUNDDOWN(G8/F8,4)</f>
        <v>0.87370000000000003</v>
      </c>
      <c r="U8" t="str">
        <f>IF(R8=$W$2,1,"")</f>
        <v/>
      </c>
      <c r="V8" t="str">
        <f t="shared" si="3"/>
        <v/>
      </c>
    </row>
    <row r="9" spans="1:24" x14ac:dyDescent="0.3">
      <c r="A9" t="s">
        <v>7</v>
      </c>
      <c r="B9">
        <v>679557</v>
      </c>
      <c r="C9">
        <v>655500</v>
      </c>
      <c r="D9">
        <v>1012012</v>
      </c>
      <c r="E9">
        <v>1067022</v>
      </c>
      <c r="F9">
        <f t="shared" si="0"/>
        <v>1335057</v>
      </c>
      <c r="G9">
        <f t="shared" si="1"/>
        <v>2079034</v>
      </c>
      <c r="H9">
        <f>IF(G9&gt;2*$F9,G9,ROUNDDOWN(G9*$T9,0))</f>
        <v>3237471</v>
      </c>
      <c r="I9">
        <f>IF(H9&gt;2*$F9,H9,ROUNDDOWN(H9*$T9,0))</f>
        <v>3237471</v>
      </c>
      <c r="J9">
        <f>IF(I9&gt;2*$F9,I9,ROUNDDOWN(I9*$T9,0))</f>
        <v>3237471</v>
      </c>
      <c r="K9">
        <f>IF(J9&gt;2*$F9,J9,ROUNDDOWN(J9*$T9,0))</f>
        <v>3237471</v>
      </c>
      <c r="L9">
        <f>IF(K9&gt;2*$F9,K9,ROUNDDOWN(K9*$T9,0))</f>
        <v>3237471</v>
      </c>
      <c r="M9">
        <f>IF(L9&gt;2*$F9,L9,ROUNDDOWN(L9*$T9,0))</f>
        <v>3237471</v>
      </c>
      <c r="N9">
        <f>IF(M9&gt;2*$F9,M9,ROUNDDOWN(M9*$T9,0))</f>
        <v>3237471</v>
      </c>
      <c r="O9">
        <f>IF(N9&gt;2*$F9,N9,ROUNDDOWN(N9*$T9,0))</f>
        <v>3237471</v>
      </c>
      <c r="P9">
        <f>IF(O9&gt;2*$F9,O9,ROUNDDOWN(O9*$T9,0))</f>
        <v>3237471</v>
      </c>
      <c r="Q9">
        <f>IF(P9&gt;2*$F9,P9,ROUNDDOWN(P9*$T9,0))</f>
        <v>3237471</v>
      </c>
      <c r="R9">
        <f>IF(Q9&gt;2*$F9,Q9,ROUNDDOWN(Q9*$T9,0))</f>
        <v>3237471</v>
      </c>
      <c r="S9">
        <f t="shared" si="2"/>
        <v>3237471</v>
      </c>
      <c r="T9">
        <f>ROUNDDOWN(G9/F9,4)</f>
        <v>1.5571999999999999</v>
      </c>
      <c r="U9" t="str">
        <f>IF(R9=$W$2,1,"")</f>
        <v/>
      </c>
      <c r="V9">
        <f t="shared" si="3"/>
        <v>1</v>
      </c>
    </row>
    <row r="10" spans="1:24" x14ac:dyDescent="0.3">
      <c r="A10" t="s">
        <v>8</v>
      </c>
      <c r="B10">
        <v>1660998</v>
      </c>
      <c r="C10">
        <v>1630345</v>
      </c>
      <c r="D10">
        <v>1130119</v>
      </c>
      <c r="E10">
        <v>1080238</v>
      </c>
      <c r="F10">
        <f t="shared" si="0"/>
        <v>3291343</v>
      </c>
      <c r="G10">
        <f t="shared" si="1"/>
        <v>2210357</v>
      </c>
      <c r="H10">
        <f>IF(G10&gt;2*$F10,G10,ROUNDDOWN(G10*$T10,0))</f>
        <v>1484254</v>
      </c>
      <c r="I10">
        <f>IF(H10&gt;2*$F10,H10,ROUNDDOWN(H10*$T10,0))</f>
        <v>996676</v>
      </c>
      <c r="J10">
        <f>IF(I10&gt;2*$F10,I10,ROUNDDOWN(I10*$T10,0))</f>
        <v>669267</v>
      </c>
      <c r="K10">
        <f>IF(J10&gt;2*$F10,J10,ROUNDDOWN(J10*$T10,0))</f>
        <v>449412</v>
      </c>
      <c r="L10">
        <f>IF(K10&gt;2*$F10,K10,ROUNDDOWN(K10*$T10,0))</f>
        <v>301780</v>
      </c>
      <c r="M10">
        <f>IF(L10&gt;2*$F10,L10,ROUNDDOWN(L10*$T10,0))</f>
        <v>202645</v>
      </c>
      <c r="N10">
        <f>IF(M10&gt;2*$F10,M10,ROUNDDOWN(M10*$T10,0))</f>
        <v>136076</v>
      </c>
      <c r="O10">
        <f>IF(N10&gt;2*$F10,N10,ROUNDDOWN(N10*$T10,0))</f>
        <v>91375</v>
      </c>
      <c r="P10">
        <f>IF(O10&gt;2*$F10,O10,ROUNDDOWN(O10*$T10,0))</f>
        <v>61358</v>
      </c>
      <c r="Q10">
        <f>IF(P10&gt;2*$F10,P10,ROUNDDOWN(P10*$T10,0))</f>
        <v>41201</v>
      </c>
      <c r="R10">
        <f>IF(Q10&gt;2*$F10,Q10,ROUNDDOWN(Q10*$T10,0))</f>
        <v>27666</v>
      </c>
      <c r="S10">
        <f t="shared" si="2"/>
        <v>18577</v>
      </c>
      <c r="T10">
        <f>ROUNDDOWN(G10/F10,4)</f>
        <v>0.67149999999999999</v>
      </c>
      <c r="U10" t="str">
        <f>IF(R10=$W$2,1,"")</f>
        <v/>
      </c>
      <c r="V10" t="str">
        <f t="shared" si="3"/>
        <v/>
      </c>
    </row>
    <row r="11" spans="1:24" x14ac:dyDescent="0.3">
      <c r="A11" t="s">
        <v>9</v>
      </c>
      <c r="B11">
        <v>1157622</v>
      </c>
      <c r="C11">
        <v>1182345</v>
      </c>
      <c r="D11">
        <v>830785</v>
      </c>
      <c r="E11">
        <v>833779</v>
      </c>
      <c r="F11">
        <f t="shared" si="0"/>
        <v>2339967</v>
      </c>
      <c r="G11">
        <f t="shared" si="1"/>
        <v>1664564</v>
      </c>
      <c r="H11">
        <f>IF(G11&gt;2*$F11,G11,ROUNDDOWN(G11*$T11,0))</f>
        <v>1184004</v>
      </c>
      <c r="I11">
        <f>IF(H11&gt;2*$F11,H11,ROUNDDOWN(H11*$T11,0))</f>
        <v>842182</v>
      </c>
      <c r="J11">
        <f>IF(I11&gt;2*$F11,I11,ROUNDDOWN(I11*$T11,0))</f>
        <v>599044</v>
      </c>
      <c r="K11">
        <f>IF(J11&gt;2*$F11,J11,ROUNDDOWN(J11*$T11,0))</f>
        <v>426099</v>
      </c>
      <c r="L11">
        <f>IF(K11&gt;2*$F11,K11,ROUNDDOWN(K11*$T11,0))</f>
        <v>303084</v>
      </c>
      <c r="M11">
        <f>IF(L11&gt;2*$F11,L11,ROUNDDOWN(L11*$T11,0))</f>
        <v>215583</v>
      </c>
      <c r="N11">
        <f>IF(M11&gt;2*$F11,M11,ROUNDDOWN(M11*$T11,0))</f>
        <v>153344</v>
      </c>
      <c r="O11">
        <f>IF(N11&gt;2*$F11,N11,ROUNDDOWN(N11*$T11,0))</f>
        <v>109073</v>
      </c>
      <c r="P11">
        <f>IF(O11&gt;2*$F11,O11,ROUNDDOWN(O11*$T11,0))</f>
        <v>77583</v>
      </c>
      <c r="Q11">
        <f>IF(P11&gt;2*$F11,P11,ROUNDDOWN(P11*$T11,0))</f>
        <v>55184</v>
      </c>
      <c r="R11">
        <f>IF(Q11&gt;2*$F11,Q11,ROUNDDOWN(Q11*$T11,0))</f>
        <v>39252</v>
      </c>
      <c r="S11">
        <f t="shared" si="2"/>
        <v>27919</v>
      </c>
      <c r="T11">
        <f>ROUNDDOWN(G11/F11,4)</f>
        <v>0.71130000000000004</v>
      </c>
      <c r="U11" t="str">
        <f>IF(R11=$W$2,1,"")</f>
        <v/>
      </c>
      <c r="V11" t="str">
        <f t="shared" si="3"/>
        <v/>
      </c>
    </row>
    <row r="12" spans="1:24" x14ac:dyDescent="0.3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>
        <f t="shared" si="0"/>
        <v>3983255</v>
      </c>
      <c r="G12">
        <f t="shared" si="1"/>
        <v>3751139</v>
      </c>
      <c r="H12">
        <f>IF(G12&gt;2*$F12,G12,ROUNDDOWN(G12*$T12,0))</f>
        <v>3532447</v>
      </c>
      <c r="I12">
        <f>IF(H12&gt;2*$F12,H12,ROUNDDOWN(H12*$T12,0))</f>
        <v>3326505</v>
      </c>
      <c r="J12">
        <f>IF(I12&gt;2*$F12,I12,ROUNDDOWN(I12*$T12,0))</f>
        <v>3132569</v>
      </c>
      <c r="K12">
        <f>IF(J12&gt;2*$F12,J12,ROUNDDOWN(J12*$T12,0))</f>
        <v>2949940</v>
      </c>
      <c r="L12">
        <f>IF(K12&gt;2*$F12,K12,ROUNDDOWN(K12*$T12,0))</f>
        <v>2777958</v>
      </c>
      <c r="M12">
        <f>IF(L12&gt;2*$F12,L12,ROUNDDOWN(L12*$T12,0))</f>
        <v>2616003</v>
      </c>
      <c r="N12">
        <f>IF(M12&gt;2*$F12,M12,ROUNDDOWN(M12*$T12,0))</f>
        <v>2463490</v>
      </c>
      <c r="O12">
        <f>IF(N12&gt;2*$F12,N12,ROUNDDOWN(N12*$T12,0))</f>
        <v>2319868</v>
      </c>
      <c r="P12">
        <f>IF(O12&gt;2*$F12,O12,ROUNDDOWN(O12*$T12,0))</f>
        <v>2184619</v>
      </c>
      <c r="Q12">
        <f>IF(P12&gt;2*$F12,P12,ROUNDDOWN(P12*$T12,0))</f>
        <v>2057255</v>
      </c>
      <c r="R12">
        <f>IF(Q12&gt;2*$F12,Q12,ROUNDDOWN(Q12*$T12,0))</f>
        <v>1937317</v>
      </c>
      <c r="S12">
        <f t="shared" si="2"/>
        <v>1824371</v>
      </c>
      <c r="T12">
        <f>ROUNDDOWN(G12/F12,4)</f>
        <v>0.94169999999999998</v>
      </c>
      <c r="U12" t="str">
        <f>IF(R12=$W$2,1,"")</f>
        <v/>
      </c>
      <c r="V12" t="str">
        <f t="shared" si="3"/>
        <v/>
      </c>
    </row>
    <row r="13" spans="1:24" x14ac:dyDescent="0.3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>
        <f t="shared" si="0"/>
        <v>7688480</v>
      </c>
      <c r="G13">
        <f t="shared" si="1"/>
        <v>8979036</v>
      </c>
      <c r="H13">
        <f>IF(G13&gt;2*$F13,G13,ROUNDDOWN(G13*$T13,0))</f>
        <v>10485718</v>
      </c>
      <c r="I13">
        <f>IF(H13&gt;2*$F13,H13,ROUNDDOWN(H13*$T13,0))</f>
        <v>12245221</v>
      </c>
      <c r="J13">
        <f>IF(I13&gt;2*$F13,I13,ROUNDDOWN(I13*$T13,0))</f>
        <v>14299969</v>
      </c>
      <c r="K13">
        <f>IF(J13&gt;2*$F13,J13,ROUNDDOWN(J13*$T13,0))</f>
        <v>16699503</v>
      </c>
      <c r="L13">
        <f>IF(K13&gt;2*$F13,K13,ROUNDDOWN(K13*$T13,0))</f>
        <v>16699503</v>
      </c>
      <c r="M13">
        <f>IF(L13&gt;2*$F13,L13,ROUNDDOWN(L13*$T13,0))</f>
        <v>16699503</v>
      </c>
      <c r="N13">
        <f>IF(M13&gt;2*$F13,M13,ROUNDDOWN(M13*$T13,0))</f>
        <v>16699503</v>
      </c>
      <c r="O13">
        <f>IF(N13&gt;2*$F13,N13,ROUNDDOWN(N13*$T13,0))</f>
        <v>16699503</v>
      </c>
      <c r="P13">
        <f>IF(O13&gt;2*$F13,O13,ROUNDDOWN(O13*$T13,0))</f>
        <v>16699503</v>
      </c>
      <c r="Q13">
        <f>IF(P13&gt;2*$F13,P13,ROUNDDOWN(P13*$T13,0))</f>
        <v>16699503</v>
      </c>
      <c r="R13">
        <f>IF(Q13&gt;2*$F13,Q13,ROUNDDOWN(Q13*$T13,0))</f>
        <v>16699503</v>
      </c>
      <c r="S13">
        <f t="shared" si="2"/>
        <v>16699503</v>
      </c>
      <c r="T13">
        <f>ROUNDDOWN(G13/F13,4)</f>
        <v>1.1677999999999999</v>
      </c>
      <c r="U13">
        <f>IF(R13=$W$2,1,"")</f>
        <v>1</v>
      </c>
      <c r="V13">
        <f t="shared" si="3"/>
        <v>1</v>
      </c>
    </row>
    <row r="14" spans="1:24" x14ac:dyDescent="0.3">
      <c r="A14" t="s">
        <v>12</v>
      </c>
      <c r="B14">
        <v>996113</v>
      </c>
      <c r="C14">
        <v>964279</v>
      </c>
      <c r="D14">
        <v>1012487</v>
      </c>
      <c r="E14">
        <v>1128940</v>
      </c>
      <c r="F14">
        <f t="shared" si="0"/>
        <v>1960392</v>
      </c>
      <c r="G14">
        <f t="shared" si="1"/>
        <v>2141427</v>
      </c>
      <c r="H14">
        <f>IF(G14&gt;2*$F14,G14,ROUNDDOWN(G14*$T14,0))</f>
        <v>2339080</v>
      </c>
      <c r="I14">
        <f>IF(H14&gt;2*$F14,H14,ROUNDDOWN(H14*$T14,0))</f>
        <v>2554977</v>
      </c>
      <c r="J14">
        <f>IF(I14&gt;2*$F14,I14,ROUNDDOWN(I14*$T14,0))</f>
        <v>2790801</v>
      </c>
      <c r="K14">
        <f>IF(J14&gt;2*$F14,J14,ROUNDDOWN(J14*$T14,0))</f>
        <v>3048391</v>
      </c>
      <c r="L14">
        <f>IF(K14&gt;2*$F14,K14,ROUNDDOWN(K14*$T14,0))</f>
        <v>3329757</v>
      </c>
      <c r="M14">
        <f>IF(L14&gt;2*$F14,L14,ROUNDDOWN(L14*$T14,0))</f>
        <v>3637093</v>
      </c>
      <c r="N14">
        <f>IF(M14&gt;2*$F14,M14,ROUNDDOWN(M14*$T14,0))</f>
        <v>3972796</v>
      </c>
      <c r="O14">
        <f>IF(N14&gt;2*$F14,N14,ROUNDDOWN(N14*$T14,0))</f>
        <v>3972796</v>
      </c>
      <c r="P14">
        <f>IF(O14&gt;2*$F14,O14,ROUNDDOWN(O14*$T14,0))</f>
        <v>3972796</v>
      </c>
      <c r="Q14">
        <f>IF(P14&gt;2*$F14,P14,ROUNDDOWN(P14*$T14,0))</f>
        <v>3972796</v>
      </c>
      <c r="R14">
        <f>IF(Q14&gt;2*$F14,Q14,ROUNDDOWN(Q14*$T14,0))</f>
        <v>3972796</v>
      </c>
      <c r="S14">
        <f t="shared" si="2"/>
        <v>3972796</v>
      </c>
      <c r="T14">
        <f>ROUNDDOWN(G14/F14,4)</f>
        <v>1.0923</v>
      </c>
      <c r="U14" t="str">
        <f>IF(R14=$W$2,1,"")</f>
        <v/>
      </c>
      <c r="V14">
        <f t="shared" si="3"/>
        <v>1</v>
      </c>
    </row>
    <row r="15" spans="1:24" x14ac:dyDescent="0.3">
      <c r="A15" t="s">
        <v>13</v>
      </c>
      <c r="B15">
        <v>1143634</v>
      </c>
      <c r="C15">
        <v>1033836</v>
      </c>
      <c r="D15">
        <v>909534</v>
      </c>
      <c r="E15">
        <v>856349</v>
      </c>
      <c r="F15">
        <f t="shared" si="0"/>
        <v>2177470</v>
      </c>
      <c r="G15">
        <f t="shared" si="1"/>
        <v>1765883</v>
      </c>
      <c r="H15">
        <f>IF(G15&gt;2*$F15,G15,ROUNDDOWN(G15*$T15,0))</f>
        <v>1431954</v>
      </c>
      <c r="I15">
        <f>IF(H15&gt;2*$F15,H15,ROUNDDOWN(H15*$T15,0))</f>
        <v>1161171</v>
      </c>
      <c r="J15">
        <f>IF(I15&gt;2*$F15,I15,ROUNDDOWN(I15*$T15,0))</f>
        <v>941593</v>
      </c>
      <c r="K15">
        <f>IF(J15&gt;2*$F15,J15,ROUNDDOWN(J15*$T15,0))</f>
        <v>763537</v>
      </c>
      <c r="L15">
        <f>IF(K15&gt;2*$F15,K15,ROUNDDOWN(K15*$T15,0))</f>
        <v>619152</v>
      </c>
      <c r="M15">
        <f>IF(L15&gt;2*$F15,L15,ROUNDDOWN(L15*$T15,0))</f>
        <v>502070</v>
      </c>
      <c r="N15">
        <f>IF(M15&gt;2*$F15,M15,ROUNDDOWN(M15*$T15,0))</f>
        <v>407128</v>
      </c>
      <c r="O15">
        <f>IF(N15&gt;2*$F15,N15,ROUNDDOWN(N15*$T15,0))</f>
        <v>330140</v>
      </c>
      <c r="P15">
        <f>IF(O15&gt;2*$F15,O15,ROUNDDOWN(O15*$T15,0))</f>
        <v>267710</v>
      </c>
      <c r="Q15">
        <f>IF(P15&gt;2*$F15,P15,ROUNDDOWN(P15*$T15,0))</f>
        <v>217086</v>
      </c>
      <c r="R15">
        <f>IF(Q15&gt;2*$F15,Q15,ROUNDDOWN(Q15*$T15,0))</f>
        <v>176035</v>
      </c>
      <c r="S15">
        <f t="shared" si="2"/>
        <v>142746</v>
      </c>
      <c r="T15">
        <f>ROUNDDOWN(G15/F15,4)</f>
        <v>0.81089999999999995</v>
      </c>
      <c r="U15" t="str">
        <f>IF(R15=$W$2,1,"")</f>
        <v/>
      </c>
      <c r="V15" t="str">
        <f t="shared" si="3"/>
        <v/>
      </c>
    </row>
    <row r="16" spans="1:24" x14ac:dyDescent="0.3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>
        <f t="shared" si="0"/>
        <v>5134027</v>
      </c>
      <c r="G16">
        <f t="shared" si="1"/>
        <v>4099997</v>
      </c>
      <c r="H16">
        <f>IF(G16&gt;2*$F16,G16,ROUNDDOWN(G16*$T16,0))</f>
        <v>3273847</v>
      </c>
      <c r="I16">
        <f>IF(H16&gt;2*$F16,H16,ROUNDDOWN(H16*$T16,0))</f>
        <v>2614166</v>
      </c>
      <c r="J16">
        <f>IF(I16&gt;2*$F16,I16,ROUNDDOWN(I16*$T16,0))</f>
        <v>2087411</v>
      </c>
      <c r="K16">
        <f>IF(J16&gt;2*$F16,J16,ROUNDDOWN(J16*$T16,0))</f>
        <v>1666797</v>
      </c>
      <c r="L16">
        <f>IF(K16&gt;2*$F16,K16,ROUNDDOWN(K16*$T16,0))</f>
        <v>1330937</v>
      </c>
      <c r="M16">
        <f>IF(L16&gt;2*$F16,L16,ROUNDDOWN(L16*$T16,0))</f>
        <v>1062753</v>
      </c>
      <c r="N16">
        <f>IF(M16&gt;2*$F16,M16,ROUNDDOWN(M16*$T16,0))</f>
        <v>848608</v>
      </c>
      <c r="O16">
        <f>IF(N16&gt;2*$F16,N16,ROUNDDOWN(N16*$T16,0))</f>
        <v>677613</v>
      </c>
      <c r="P16">
        <f>IF(O16&gt;2*$F16,O16,ROUNDDOWN(O16*$T16,0))</f>
        <v>541073</v>
      </c>
      <c r="Q16">
        <f>IF(P16&gt;2*$F16,P16,ROUNDDOWN(P16*$T16,0))</f>
        <v>432046</v>
      </c>
      <c r="R16">
        <f>IF(Q16&gt;2*$F16,Q16,ROUNDDOWN(Q16*$T16,0))</f>
        <v>344988</v>
      </c>
      <c r="S16">
        <f t="shared" si="2"/>
        <v>275472</v>
      </c>
      <c r="T16">
        <f>ROUNDDOWN(G16/F16,4)</f>
        <v>0.79849999999999999</v>
      </c>
      <c r="U16" t="str">
        <f>IF(R16=$W$2,1,"")</f>
        <v/>
      </c>
      <c r="V16" t="str">
        <f t="shared" si="3"/>
        <v/>
      </c>
    </row>
    <row r="17" spans="1:22" x14ac:dyDescent="0.3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>
        <f t="shared" si="0"/>
        <v>2728601</v>
      </c>
      <c r="G17">
        <f t="shared" si="1"/>
        <v>3408578</v>
      </c>
      <c r="H17">
        <f>IF(G17&gt;2*$F17,G17,ROUNDDOWN(G17*$T17,0))</f>
        <v>4257995</v>
      </c>
      <c r="I17">
        <f>IF(H17&gt;2*$F17,H17,ROUNDDOWN(H17*$T17,0))</f>
        <v>5319087</v>
      </c>
      <c r="J17">
        <f>IF(I17&gt;2*$F17,I17,ROUNDDOWN(I17*$T17,0))</f>
        <v>6644603</v>
      </c>
      <c r="K17">
        <f>IF(J17&gt;2*$F17,J17,ROUNDDOWN(J17*$T17,0))</f>
        <v>6644603</v>
      </c>
      <c r="L17">
        <f>IF(K17&gt;2*$F17,K17,ROUNDDOWN(K17*$T17,0))</f>
        <v>6644603</v>
      </c>
      <c r="M17">
        <f>IF(L17&gt;2*$F17,L17,ROUNDDOWN(L17*$T17,0))</f>
        <v>6644603</v>
      </c>
      <c r="N17">
        <f>IF(M17&gt;2*$F17,M17,ROUNDDOWN(M17*$T17,0))</f>
        <v>6644603</v>
      </c>
      <c r="O17">
        <f>IF(N17&gt;2*$F17,N17,ROUNDDOWN(N17*$T17,0))</f>
        <v>6644603</v>
      </c>
      <c r="P17">
        <f>IF(O17&gt;2*$F17,O17,ROUNDDOWN(O17*$T17,0))</f>
        <v>6644603</v>
      </c>
      <c r="Q17">
        <f>IF(P17&gt;2*$F17,P17,ROUNDDOWN(P17*$T17,0))</f>
        <v>6644603</v>
      </c>
      <c r="R17">
        <f>IF(Q17&gt;2*$F17,Q17,ROUNDDOWN(Q17*$T17,0))</f>
        <v>6644603</v>
      </c>
      <c r="S17">
        <f t="shared" si="2"/>
        <v>6644603</v>
      </c>
      <c r="T17">
        <f>ROUNDDOWN(G17/F17,4)</f>
        <v>1.2492000000000001</v>
      </c>
      <c r="U17" t="str">
        <f>IF(R17=$W$2,1,"")</f>
        <v/>
      </c>
      <c r="V17">
        <f t="shared" si="3"/>
        <v>1</v>
      </c>
    </row>
    <row r="18" spans="1:22" x14ac:dyDescent="0.3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>
        <f t="shared" si="0"/>
        <v>5009321</v>
      </c>
      <c r="G18">
        <f t="shared" si="1"/>
        <v>3020942</v>
      </c>
      <c r="H18">
        <f>IF(G18&gt;2*$F18,G18,ROUNDDOWN(G18*$T18,0))</f>
        <v>1821628</v>
      </c>
      <c r="I18">
        <f>IF(H18&gt;2*$F18,H18,ROUNDDOWN(H18*$T18,0))</f>
        <v>1098441</v>
      </c>
      <c r="J18">
        <f>IF(I18&gt;2*$F18,I18,ROUNDDOWN(I18*$T18,0))</f>
        <v>662359</v>
      </c>
      <c r="K18">
        <f>IF(J18&gt;2*$F18,J18,ROUNDDOWN(J18*$T18,0))</f>
        <v>399402</v>
      </c>
      <c r="L18">
        <f>IF(K18&gt;2*$F18,K18,ROUNDDOWN(K18*$T18,0))</f>
        <v>240839</v>
      </c>
      <c r="M18">
        <f>IF(L18&gt;2*$F18,L18,ROUNDDOWN(L18*$T18,0))</f>
        <v>145225</v>
      </c>
      <c r="N18">
        <f>IF(M18&gt;2*$F18,M18,ROUNDDOWN(M18*$T18,0))</f>
        <v>87570</v>
      </c>
      <c r="O18">
        <f>IF(N18&gt;2*$F18,N18,ROUNDDOWN(N18*$T18,0))</f>
        <v>52804</v>
      </c>
      <c r="P18">
        <f>IF(O18&gt;2*$F18,O18,ROUNDDOWN(O18*$T18,0))</f>
        <v>31840</v>
      </c>
      <c r="Q18">
        <f>IF(P18&gt;2*$F18,P18,ROUNDDOWN(P18*$T18,0))</f>
        <v>19199</v>
      </c>
      <c r="R18">
        <f>IF(Q18&gt;2*$F18,Q18,ROUNDDOWN(Q18*$T18,0))</f>
        <v>11576</v>
      </c>
      <c r="S18">
        <f t="shared" si="2"/>
        <v>6980</v>
      </c>
      <c r="T18">
        <f>ROUNDDOWN(G18/F18,4)</f>
        <v>0.60299999999999998</v>
      </c>
      <c r="U18" t="str">
        <f>IF(R18=$W$2,1,"")</f>
        <v/>
      </c>
      <c r="V18" t="str">
        <f t="shared" si="3"/>
        <v/>
      </c>
    </row>
    <row r="19" spans="1:22" x14ac:dyDescent="0.3">
      <c r="A19" t="s">
        <v>17</v>
      </c>
      <c r="B19">
        <v>1334060</v>
      </c>
      <c r="C19">
        <v>1395231</v>
      </c>
      <c r="D19">
        <v>578655</v>
      </c>
      <c r="E19">
        <v>677663</v>
      </c>
      <c r="F19">
        <f t="shared" si="0"/>
        <v>2729291</v>
      </c>
      <c r="G19">
        <f t="shared" si="1"/>
        <v>1256318</v>
      </c>
      <c r="H19">
        <f>IF(G19&gt;2*$F19,G19,ROUNDDOWN(G19*$T19,0))</f>
        <v>578283</v>
      </c>
      <c r="I19">
        <f>IF(H19&gt;2*$F19,H19,ROUNDDOWN(H19*$T19,0))</f>
        <v>266183</v>
      </c>
      <c r="J19">
        <f>IF(I19&gt;2*$F19,I19,ROUNDDOWN(I19*$T19,0))</f>
        <v>122524</v>
      </c>
      <c r="K19">
        <f>IF(J19&gt;2*$F19,J19,ROUNDDOWN(J19*$T19,0))</f>
        <v>56397</v>
      </c>
      <c r="L19">
        <f>IF(K19&gt;2*$F19,K19,ROUNDDOWN(K19*$T19,0))</f>
        <v>25959</v>
      </c>
      <c r="M19">
        <f>IF(L19&gt;2*$F19,L19,ROUNDDOWN(L19*$T19,0))</f>
        <v>11948</v>
      </c>
      <c r="N19">
        <f>IF(M19&gt;2*$F19,M19,ROUNDDOWN(M19*$T19,0))</f>
        <v>5499</v>
      </c>
      <c r="O19">
        <f>IF(N19&gt;2*$F19,N19,ROUNDDOWN(N19*$T19,0))</f>
        <v>2531</v>
      </c>
      <c r="P19">
        <f>IF(O19&gt;2*$F19,O19,ROUNDDOWN(O19*$T19,0))</f>
        <v>1165</v>
      </c>
      <c r="Q19">
        <f>IF(P19&gt;2*$F19,P19,ROUNDDOWN(P19*$T19,0))</f>
        <v>536</v>
      </c>
      <c r="R19">
        <f>IF(Q19&gt;2*$F19,Q19,ROUNDDOWN(Q19*$T19,0))</f>
        <v>246</v>
      </c>
      <c r="S19">
        <f t="shared" si="2"/>
        <v>113</v>
      </c>
      <c r="T19">
        <f>ROUNDDOWN(G19/F19,4)</f>
        <v>0.46029999999999999</v>
      </c>
      <c r="U19" t="str">
        <f>IF(R19=$W$2,1,"")</f>
        <v/>
      </c>
      <c r="V19" t="str">
        <f t="shared" si="3"/>
        <v/>
      </c>
    </row>
    <row r="20" spans="1:22" x14ac:dyDescent="0.3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>
        <f t="shared" si="0"/>
        <v>6175874</v>
      </c>
      <c r="G20">
        <f t="shared" si="1"/>
        <v>3425717</v>
      </c>
      <c r="H20">
        <f>IF(G20&gt;2*$F20,G20,ROUNDDOWN(G20*$T20,0))</f>
        <v>1899902</v>
      </c>
      <c r="I20">
        <f>IF(H20&gt;2*$F20,H20,ROUNDDOWN(H20*$T20,0))</f>
        <v>1053685</v>
      </c>
      <c r="J20">
        <f>IF(I20&gt;2*$F20,I20,ROUNDDOWN(I20*$T20,0))</f>
        <v>584373</v>
      </c>
      <c r="K20">
        <f>IF(J20&gt;2*$F20,J20,ROUNDDOWN(J20*$T20,0))</f>
        <v>324093</v>
      </c>
      <c r="L20">
        <f>IF(K20&gt;2*$F20,K20,ROUNDDOWN(K20*$T20,0))</f>
        <v>179741</v>
      </c>
      <c r="M20">
        <f>IF(L20&gt;2*$F20,L20,ROUNDDOWN(L20*$T20,0))</f>
        <v>99684</v>
      </c>
      <c r="N20">
        <f>IF(M20&gt;2*$F20,M20,ROUNDDOWN(M20*$T20,0))</f>
        <v>55284</v>
      </c>
      <c r="O20">
        <f>IF(N20&gt;2*$F20,N20,ROUNDDOWN(N20*$T20,0))</f>
        <v>30660</v>
      </c>
      <c r="P20">
        <f>IF(O20&gt;2*$F20,O20,ROUNDDOWN(O20*$T20,0))</f>
        <v>17004</v>
      </c>
      <c r="Q20">
        <f>IF(P20&gt;2*$F20,P20,ROUNDDOWN(P20*$T20,0))</f>
        <v>9430</v>
      </c>
      <c r="R20">
        <f>IF(Q20&gt;2*$F20,Q20,ROUNDDOWN(Q20*$T20,0))</f>
        <v>5229</v>
      </c>
      <c r="S20">
        <f t="shared" si="2"/>
        <v>2900</v>
      </c>
      <c r="T20">
        <f>ROUNDDOWN(G20/F20,4)</f>
        <v>0.55459999999999998</v>
      </c>
      <c r="U20" t="str">
        <f>IF(R20=$W$2,1,"")</f>
        <v/>
      </c>
      <c r="V20" t="str">
        <f t="shared" si="3"/>
        <v/>
      </c>
    </row>
    <row r="21" spans="1:22" x14ac:dyDescent="0.3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>
        <f t="shared" si="0"/>
        <v>3008890</v>
      </c>
      <c r="G21">
        <f t="shared" si="1"/>
        <v>2778690</v>
      </c>
      <c r="H21">
        <f>IF(G21&gt;2*$F21,G21,ROUNDDOWN(G21*$T21,0))</f>
        <v>2565842</v>
      </c>
      <c r="I21">
        <f>IF(H21&gt;2*$F21,H21,ROUNDDOWN(H21*$T21,0))</f>
        <v>2369298</v>
      </c>
      <c r="J21">
        <f>IF(I21&gt;2*$F21,I21,ROUNDDOWN(I21*$T21,0))</f>
        <v>2187809</v>
      </c>
      <c r="K21">
        <f>IF(J21&gt;2*$F21,J21,ROUNDDOWN(J21*$T21,0))</f>
        <v>2020222</v>
      </c>
      <c r="L21">
        <f>IF(K21&gt;2*$F21,K21,ROUNDDOWN(K21*$T21,0))</f>
        <v>1865472</v>
      </c>
      <c r="M21">
        <f>IF(L21&gt;2*$F21,L21,ROUNDDOWN(L21*$T21,0))</f>
        <v>1722576</v>
      </c>
      <c r="N21">
        <f>IF(M21&gt;2*$F21,M21,ROUNDDOWN(M21*$T21,0))</f>
        <v>1590626</v>
      </c>
      <c r="O21">
        <f>IF(N21&gt;2*$F21,N21,ROUNDDOWN(N21*$T21,0))</f>
        <v>1468784</v>
      </c>
      <c r="P21">
        <f>IF(O21&gt;2*$F21,O21,ROUNDDOWN(O21*$T21,0))</f>
        <v>1356275</v>
      </c>
      <c r="Q21">
        <f>IF(P21&gt;2*$F21,P21,ROUNDDOWN(P21*$T21,0))</f>
        <v>1252384</v>
      </c>
      <c r="R21">
        <f>IF(Q21&gt;2*$F21,Q21,ROUNDDOWN(Q21*$T21,0))</f>
        <v>1156451</v>
      </c>
      <c r="S21">
        <f t="shared" si="2"/>
        <v>1067866</v>
      </c>
      <c r="T21">
        <f>ROUNDDOWN(G21/F21,4)</f>
        <v>0.9234</v>
      </c>
      <c r="U21" t="str">
        <f>IF(R21=$W$2,1,"")</f>
        <v/>
      </c>
      <c r="V21" t="str">
        <f t="shared" si="3"/>
        <v/>
      </c>
    </row>
    <row r="22" spans="1:22" x14ac:dyDescent="0.3">
      <c r="A22" t="s">
        <v>20</v>
      </c>
      <c r="B22">
        <v>2486640</v>
      </c>
      <c r="C22">
        <v>2265936</v>
      </c>
      <c r="D22">
        <v>297424</v>
      </c>
      <c r="E22">
        <v>274759</v>
      </c>
      <c r="F22">
        <f t="shared" si="0"/>
        <v>4752576</v>
      </c>
      <c r="G22">
        <f t="shared" si="1"/>
        <v>572183</v>
      </c>
      <c r="H22">
        <f>IF(G22&gt;2*$F22,G22,ROUNDDOWN(G22*$T22,0))</f>
        <v>68833</v>
      </c>
      <c r="I22">
        <f>IF(H22&gt;2*$F22,H22,ROUNDDOWN(H22*$T22,0))</f>
        <v>8280</v>
      </c>
      <c r="J22">
        <f>IF(I22&gt;2*$F22,I22,ROUNDDOWN(I22*$T22,0))</f>
        <v>996</v>
      </c>
      <c r="K22">
        <f>IF(J22&gt;2*$F22,J22,ROUNDDOWN(J22*$T22,0))</f>
        <v>119</v>
      </c>
      <c r="L22">
        <f>IF(K22&gt;2*$F22,K22,ROUNDDOWN(K22*$T22,0))</f>
        <v>14</v>
      </c>
      <c r="M22">
        <f>IF(L22&gt;2*$F22,L22,ROUNDDOWN(L22*$T22,0))</f>
        <v>1</v>
      </c>
      <c r="N22">
        <f>IF(M22&gt;2*$F22,M22,ROUNDDOWN(M22*$T22,0))</f>
        <v>0</v>
      </c>
      <c r="O22">
        <f>IF(N22&gt;2*$F22,N22,ROUNDDOWN(N22*$T22,0))</f>
        <v>0</v>
      </c>
      <c r="P22">
        <f>IF(O22&gt;2*$F22,O22,ROUNDDOWN(O22*$T22,0))</f>
        <v>0</v>
      </c>
      <c r="Q22">
        <f>IF(P22&gt;2*$F22,P22,ROUNDDOWN(P22*$T22,0))</f>
        <v>0</v>
      </c>
      <c r="R22">
        <f>IF(Q22&gt;2*$F22,Q22,ROUNDDOWN(Q22*$T22,0))</f>
        <v>0</v>
      </c>
      <c r="S22">
        <f t="shared" si="2"/>
        <v>0</v>
      </c>
      <c r="T22">
        <f>ROUNDDOWN(G22/F22,4)</f>
        <v>0.1203</v>
      </c>
      <c r="U22" t="str">
        <f>IF(R22=$W$2,1,"")</f>
        <v/>
      </c>
      <c r="V22" t="str">
        <f t="shared" si="3"/>
        <v/>
      </c>
    </row>
    <row r="23" spans="1:22" x14ac:dyDescent="0.3">
      <c r="A23" t="s">
        <v>21</v>
      </c>
      <c r="B23">
        <v>685438</v>
      </c>
      <c r="C23">
        <v>749124</v>
      </c>
      <c r="D23">
        <v>2697677</v>
      </c>
      <c r="E23">
        <v>2821550</v>
      </c>
      <c r="F23">
        <f t="shared" si="0"/>
        <v>1434562</v>
      </c>
      <c r="G23">
        <f t="shared" si="1"/>
        <v>5519227</v>
      </c>
      <c r="H23">
        <f>IF(G23&gt;2*$F23,G23,ROUNDDOWN(G23*$T23,0))</f>
        <v>5519227</v>
      </c>
      <c r="I23">
        <f>IF(H23&gt;2*$F23,H23,ROUNDDOWN(H23*$T23,0))</f>
        <v>5519227</v>
      </c>
      <c r="J23">
        <f>IF(I23&gt;2*$F23,I23,ROUNDDOWN(I23*$T23,0))</f>
        <v>5519227</v>
      </c>
      <c r="K23">
        <f>IF(J23&gt;2*$F23,J23,ROUNDDOWN(J23*$T23,0))</f>
        <v>5519227</v>
      </c>
      <c r="L23">
        <f>IF(K23&gt;2*$F23,K23,ROUNDDOWN(K23*$T23,0))</f>
        <v>5519227</v>
      </c>
      <c r="M23">
        <f>IF(L23&gt;2*$F23,L23,ROUNDDOWN(L23*$T23,0))</f>
        <v>5519227</v>
      </c>
      <c r="N23">
        <f>IF(M23&gt;2*$F23,M23,ROUNDDOWN(M23*$T23,0))</f>
        <v>5519227</v>
      </c>
      <c r="O23">
        <f>IF(N23&gt;2*$F23,N23,ROUNDDOWN(N23*$T23,0))</f>
        <v>5519227</v>
      </c>
      <c r="P23">
        <f>IF(O23&gt;2*$F23,O23,ROUNDDOWN(O23*$T23,0))</f>
        <v>5519227</v>
      </c>
      <c r="Q23">
        <f>IF(P23&gt;2*$F23,P23,ROUNDDOWN(P23*$T23,0))</f>
        <v>5519227</v>
      </c>
      <c r="R23">
        <f>IF(Q23&gt;2*$F23,Q23,ROUNDDOWN(Q23*$T23,0))</f>
        <v>5519227</v>
      </c>
      <c r="S23">
        <f t="shared" si="2"/>
        <v>5519227</v>
      </c>
      <c r="T23">
        <f>ROUNDDOWN(G23/F23,4)</f>
        <v>3.8473000000000002</v>
      </c>
      <c r="U23" t="str">
        <f>IF(R23=$W$2,1,"")</f>
        <v/>
      </c>
      <c r="V23">
        <f t="shared" si="3"/>
        <v>1</v>
      </c>
    </row>
    <row r="24" spans="1:22" x14ac:dyDescent="0.3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>
        <f t="shared" si="0"/>
        <v>4505451</v>
      </c>
      <c r="G24">
        <f t="shared" si="1"/>
        <v>3273876</v>
      </c>
      <c r="H24">
        <f>IF(G24&gt;2*$F24,G24,ROUNDDOWN(G24*$T24,0))</f>
        <v>2378798</v>
      </c>
      <c r="I24">
        <f>IF(H24&gt;2*$F24,H24,ROUNDDOWN(H24*$T24,0))</f>
        <v>1728434</v>
      </c>
      <c r="J24">
        <f>IF(I24&gt;2*$F24,I24,ROUNDDOWN(I24*$T24,0))</f>
        <v>1255880</v>
      </c>
      <c r="K24">
        <f>IF(J24&gt;2*$F24,J24,ROUNDDOWN(J24*$T24,0))</f>
        <v>912522</v>
      </c>
      <c r="L24">
        <f>IF(K24&gt;2*$F24,K24,ROUNDDOWN(K24*$T24,0))</f>
        <v>663038</v>
      </c>
      <c r="M24">
        <f>IF(L24&gt;2*$F24,L24,ROUNDDOWN(L24*$T24,0))</f>
        <v>481763</v>
      </c>
      <c r="N24">
        <f>IF(M24&gt;2*$F24,M24,ROUNDDOWN(M24*$T24,0))</f>
        <v>350048</v>
      </c>
      <c r="O24">
        <f>IF(N24&gt;2*$F24,N24,ROUNDDOWN(N24*$T24,0))</f>
        <v>254344</v>
      </c>
      <c r="P24">
        <f>IF(O24&gt;2*$F24,O24,ROUNDDOWN(O24*$T24,0))</f>
        <v>184806</v>
      </c>
      <c r="Q24">
        <f>IF(P24&gt;2*$F24,P24,ROUNDDOWN(P24*$T24,0))</f>
        <v>134280</v>
      </c>
      <c r="R24">
        <f>IF(Q24&gt;2*$F24,Q24,ROUNDDOWN(Q24*$T24,0))</f>
        <v>97567</v>
      </c>
      <c r="S24">
        <f t="shared" si="2"/>
        <v>70892</v>
      </c>
      <c r="T24">
        <f>ROUNDDOWN(G24/F24,4)</f>
        <v>0.72660000000000002</v>
      </c>
      <c r="U24" t="str">
        <f>IF(R24=$W$2,1,"")</f>
        <v/>
      </c>
      <c r="V24" t="str">
        <f t="shared" si="3"/>
        <v/>
      </c>
    </row>
    <row r="25" spans="1:22" x14ac:dyDescent="0.3">
      <c r="A25" t="s">
        <v>23</v>
      </c>
      <c r="B25">
        <v>643177</v>
      </c>
      <c r="C25">
        <v>684187</v>
      </c>
      <c r="D25">
        <v>796213</v>
      </c>
      <c r="E25">
        <v>867904</v>
      </c>
      <c r="F25">
        <f t="shared" si="0"/>
        <v>1327364</v>
      </c>
      <c r="G25">
        <f t="shared" si="1"/>
        <v>1664117</v>
      </c>
      <c r="H25">
        <f>IF(G25&gt;2*$F25,G25,ROUNDDOWN(G25*$T25,0))</f>
        <v>2086303</v>
      </c>
      <c r="I25">
        <f>IF(H25&gt;2*$F25,H25,ROUNDDOWN(H25*$T25,0))</f>
        <v>2615598</v>
      </c>
      <c r="J25">
        <f>IF(I25&gt;2*$F25,I25,ROUNDDOWN(I25*$T25,0))</f>
        <v>3279175</v>
      </c>
      <c r="K25">
        <f>IF(J25&gt;2*$F25,J25,ROUNDDOWN(J25*$T25,0))</f>
        <v>3279175</v>
      </c>
      <c r="L25">
        <f>IF(K25&gt;2*$F25,K25,ROUNDDOWN(K25*$T25,0))</f>
        <v>3279175</v>
      </c>
      <c r="M25">
        <f>IF(L25&gt;2*$F25,L25,ROUNDDOWN(L25*$T25,0))</f>
        <v>3279175</v>
      </c>
      <c r="N25">
        <f>IF(M25&gt;2*$F25,M25,ROUNDDOWN(M25*$T25,0))</f>
        <v>3279175</v>
      </c>
      <c r="O25">
        <f>IF(N25&gt;2*$F25,N25,ROUNDDOWN(N25*$T25,0))</f>
        <v>3279175</v>
      </c>
      <c r="P25">
        <f>IF(O25&gt;2*$F25,O25,ROUNDDOWN(O25*$T25,0))</f>
        <v>3279175</v>
      </c>
      <c r="Q25">
        <f>IF(P25&gt;2*$F25,P25,ROUNDDOWN(P25*$T25,0))</f>
        <v>3279175</v>
      </c>
      <c r="R25">
        <f>IF(Q25&gt;2*$F25,Q25,ROUNDDOWN(Q25*$T25,0))</f>
        <v>3279175</v>
      </c>
      <c r="S25">
        <f t="shared" si="2"/>
        <v>3279175</v>
      </c>
      <c r="T25">
        <f>ROUNDDOWN(G25/F25,4)</f>
        <v>1.2537</v>
      </c>
      <c r="U25" t="str">
        <f>IF(R25=$W$2,1,"")</f>
        <v/>
      </c>
      <c r="V25">
        <f t="shared" si="3"/>
        <v>1</v>
      </c>
    </row>
    <row r="26" spans="1:22" x14ac:dyDescent="0.3">
      <c r="A26" t="s">
        <v>24</v>
      </c>
      <c r="B26">
        <v>450192</v>
      </c>
      <c r="C26">
        <v>434755</v>
      </c>
      <c r="D26">
        <v>1656446</v>
      </c>
      <c r="E26">
        <v>1691000</v>
      </c>
      <c r="F26">
        <f t="shared" si="0"/>
        <v>884947</v>
      </c>
      <c r="G26">
        <f t="shared" si="1"/>
        <v>3347446</v>
      </c>
      <c r="H26">
        <f>IF(G26&gt;2*$F26,G26,ROUNDDOWN(G26*$T26,0))</f>
        <v>3347446</v>
      </c>
      <c r="I26">
        <f>IF(H26&gt;2*$F26,H26,ROUNDDOWN(H26*$T26,0))</f>
        <v>3347446</v>
      </c>
      <c r="J26">
        <f>IF(I26&gt;2*$F26,I26,ROUNDDOWN(I26*$T26,0))</f>
        <v>3347446</v>
      </c>
      <c r="K26">
        <f>IF(J26&gt;2*$F26,J26,ROUNDDOWN(J26*$T26,0))</f>
        <v>3347446</v>
      </c>
      <c r="L26">
        <f>IF(K26&gt;2*$F26,K26,ROUNDDOWN(K26*$T26,0))</f>
        <v>3347446</v>
      </c>
      <c r="M26">
        <f>IF(L26&gt;2*$F26,L26,ROUNDDOWN(L26*$T26,0))</f>
        <v>3347446</v>
      </c>
      <c r="N26">
        <f>IF(M26&gt;2*$F26,M26,ROUNDDOWN(M26*$T26,0))</f>
        <v>3347446</v>
      </c>
      <c r="O26">
        <f>IF(N26&gt;2*$F26,N26,ROUNDDOWN(N26*$T26,0))</f>
        <v>3347446</v>
      </c>
      <c r="P26">
        <f>IF(O26&gt;2*$F26,O26,ROUNDDOWN(O26*$T26,0))</f>
        <v>3347446</v>
      </c>
      <c r="Q26">
        <f>IF(P26&gt;2*$F26,P26,ROUNDDOWN(P26*$T26,0))</f>
        <v>3347446</v>
      </c>
      <c r="R26">
        <f>IF(Q26&gt;2*$F26,Q26,ROUNDDOWN(Q26*$T26,0))</f>
        <v>3347446</v>
      </c>
      <c r="S26">
        <f t="shared" si="2"/>
        <v>3347446</v>
      </c>
      <c r="T26">
        <f>ROUNDDOWN(G26/F26,4)</f>
        <v>3.7826</v>
      </c>
      <c r="U26" t="str">
        <f>IF(R26=$W$2,1,"")</f>
        <v/>
      </c>
      <c r="V26">
        <f t="shared" si="3"/>
        <v>1</v>
      </c>
    </row>
    <row r="27" spans="1:22" x14ac:dyDescent="0.3">
      <c r="A27" t="s">
        <v>25</v>
      </c>
      <c r="B27">
        <v>1037774</v>
      </c>
      <c r="C27">
        <v>1113789</v>
      </c>
      <c r="D27">
        <v>877464</v>
      </c>
      <c r="E27">
        <v>990837</v>
      </c>
      <c r="F27">
        <f t="shared" si="0"/>
        <v>2151563</v>
      </c>
      <c r="G27">
        <f t="shared" si="1"/>
        <v>1868301</v>
      </c>
      <c r="H27">
        <f>IF(G27&gt;2*$F27,G27,ROUNDDOWN(G27*$T27,0))</f>
        <v>1622245</v>
      </c>
      <c r="I27">
        <f>IF(H27&gt;2*$F27,H27,ROUNDDOWN(H27*$T27,0))</f>
        <v>1408595</v>
      </c>
      <c r="J27">
        <f>IF(I27&gt;2*$F27,I27,ROUNDDOWN(I27*$T27,0))</f>
        <v>1223083</v>
      </c>
      <c r="K27">
        <f>IF(J27&gt;2*$F27,J27,ROUNDDOWN(J27*$T27,0))</f>
        <v>1062002</v>
      </c>
      <c r="L27">
        <f>IF(K27&gt;2*$F27,K27,ROUNDDOWN(K27*$T27,0))</f>
        <v>922136</v>
      </c>
      <c r="M27">
        <f>IF(L27&gt;2*$F27,L27,ROUNDDOWN(L27*$T27,0))</f>
        <v>800690</v>
      </c>
      <c r="N27">
        <f>IF(M27&gt;2*$F27,M27,ROUNDDOWN(M27*$T27,0))</f>
        <v>695239</v>
      </c>
      <c r="O27">
        <f>IF(N27&gt;2*$F27,N27,ROUNDDOWN(N27*$T27,0))</f>
        <v>603676</v>
      </c>
      <c r="P27">
        <f>IF(O27&gt;2*$F27,O27,ROUNDDOWN(O27*$T27,0))</f>
        <v>524171</v>
      </c>
      <c r="Q27">
        <f>IF(P27&gt;2*$F27,P27,ROUNDDOWN(P27*$T27,0))</f>
        <v>455137</v>
      </c>
      <c r="R27">
        <f>IF(Q27&gt;2*$F27,Q27,ROUNDDOWN(Q27*$T27,0))</f>
        <v>395195</v>
      </c>
      <c r="S27">
        <f t="shared" si="2"/>
        <v>343147</v>
      </c>
      <c r="T27">
        <f>ROUNDDOWN(G27/F27,4)</f>
        <v>0.86829999999999996</v>
      </c>
      <c r="U27" t="str">
        <f>IF(R27=$W$2,1,"")</f>
        <v/>
      </c>
      <c r="V27" t="str">
        <f t="shared" si="3"/>
        <v/>
      </c>
    </row>
    <row r="28" spans="1:22" x14ac:dyDescent="0.3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>
        <f t="shared" si="0"/>
        <v>4709695</v>
      </c>
      <c r="G28">
        <f t="shared" si="1"/>
        <v>2219872</v>
      </c>
      <c r="H28">
        <f>IF(G28&gt;2*$F28,G28,ROUNDDOWN(G28*$T28,0))</f>
        <v>1046225</v>
      </c>
      <c r="I28">
        <f>IF(H28&gt;2*$F28,H28,ROUNDDOWN(H28*$T28,0))</f>
        <v>493085</v>
      </c>
      <c r="J28">
        <f>IF(I28&gt;2*$F28,I28,ROUNDDOWN(I28*$T28,0))</f>
        <v>232390</v>
      </c>
      <c r="K28">
        <f>IF(J28&gt;2*$F28,J28,ROUNDDOWN(J28*$T28,0))</f>
        <v>109525</v>
      </c>
      <c r="L28">
        <f>IF(K28&gt;2*$F28,K28,ROUNDDOWN(K28*$T28,0))</f>
        <v>51619</v>
      </c>
      <c r="M28">
        <f>IF(L28&gt;2*$F28,L28,ROUNDDOWN(L28*$T28,0))</f>
        <v>24328</v>
      </c>
      <c r="N28">
        <f>IF(M28&gt;2*$F28,M28,ROUNDDOWN(M28*$T28,0))</f>
        <v>11465</v>
      </c>
      <c r="O28">
        <f>IF(N28&gt;2*$F28,N28,ROUNDDOWN(N28*$T28,0))</f>
        <v>5403</v>
      </c>
      <c r="P28">
        <f>IF(O28&gt;2*$F28,O28,ROUNDDOWN(O28*$T28,0))</f>
        <v>2546</v>
      </c>
      <c r="Q28">
        <f>IF(P28&gt;2*$F28,P28,ROUNDDOWN(P28*$T28,0))</f>
        <v>1199</v>
      </c>
      <c r="R28">
        <f>IF(Q28&gt;2*$F28,Q28,ROUNDDOWN(Q28*$T28,0))</f>
        <v>565</v>
      </c>
      <c r="S28">
        <f t="shared" si="2"/>
        <v>266</v>
      </c>
      <c r="T28">
        <f>ROUNDDOWN(G28/F28,4)</f>
        <v>0.4713</v>
      </c>
      <c r="U28" t="str">
        <f>IF(R28=$W$2,1,"")</f>
        <v/>
      </c>
      <c r="V28" t="str">
        <f t="shared" si="3"/>
        <v/>
      </c>
    </row>
    <row r="29" spans="1:22" x14ac:dyDescent="0.3">
      <c r="A29" t="s">
        <v>27</v>
      </c>
      <c r="B29">
        <v>2613354</v>
      </c>
      <c r="C29">
        <v>2837241</v>
      </c>
      <c r="D29">
        <v>431144</v>
      </c>
      <c r="E29">
        <v>434113</v>
      </c>
      <c r="F29">
        <f t="shared" si="0"/>
        <v>5450595</v>
      </c>
      <c r="G29">
        <f t="shared" si="1"/>
        <v>865257</v>
      </c>
      <c r="H29">
        <f>IF(G29&gt;2*$F29,G29,ROUNDDOWN(G29*$T29,0))</f>
        <v>137316</v>
      </c>
      <c r="I29">
        <f>IF(H29&gt;2*$F29,H29,ROUNDDOWN(H29*$T29,0))</f>
        <v>21792</v>
      </c>
      <c r="J29">
        <f>IF(I29&gt;2*$F29,I29,ROUNDDOWN(I29*$T29,0))</f>
        <v>3458</v>
      </c>
      <c r="K29">
        <f>IF(J29&gt;2*$F29,J29,ROUNDDOWN(J29*$T29,0))</f>
        <v>548</v>
      </c>
      <c r="L29">
        <f>IF(K29&gt;2*$F29,K29,ROUNDDOWN(K29*$T29,0))</f>
        <v>86</v>
      </c>
      <c r="M29">
        <f>IF(L29&gt;2*$F29,L29,ROUNDDOWN(L29*$T29,0))</f>
        <v>13</v>
      </c>
      <c r="N29">
        <f>IF(M29&gt;2*$F29,M29,ROUNDDOWN(M29*$T29,0))</f>
        <v>2</v>
      </c>
      <c r="O29">
        <f>IF(N29&gt;2*$F29,N29,ROUNDDOWN(N29*$T29,0))</f>
        <v>0</v>
      </c>
      <c r="P29">
        <f>IF(O29&gt;2*$F29,O29,ROUNDDOWN(O29*$T29,0))</f>
        <v>0</v>
      </c>
      <c r="Q29">
        <f>IF(P29&gt;2*$F29,P29,ROUNDDOWN(P29*$T29,0))</f>
        <v>0</v>
      </c>
      <c r="R29">
        <f>IF(Q29&gt;2*$F29,Q29,ROUNDDOWN(Q29*$T29,0))</f>
        <v>0</v>
      </c>
      <c r="S29">
        <f t="shared" si="2"/>
        <v>0</v>
      </c>
      <c r="T29">
        <f>ROUNDDOWN(G29/F29,4)</f>
        <v>0.15870000000000001</v>
      </c>
      <c r="U29" t="str">
        <f>IF(R29=$W$2,1,"")</f>
        <v/>
      </c>
      <c r="V29" t="str">
        <f t="shared" si="3"/>
        <v/>
      </c>
    </row>
    <row r="30" spans="1:22" x14ac:dyDescent="0.3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>
        <f t="shared" si="0"/>
        <v>3703941</v>
      </c>
      <c r="G30">
        <f t="shared" si="1"/>
        <v>3045392</v>
      </c>
      <c r="H30">
        <f>IF(G30&gt;2*$F30,G30,ROUNDDOWN(G30*$T30,0))</f>
        <v>2503921</v>
      </c>
      <c r="I30">
        <f>IF(H30&gt;2*$F30,H30,ROUNDDOWN(H30*$T30,0))</f>
        <v>2058723</v>
      </c>
      <c r="J30">
        <f>IF(I30&gt;2*$F30,I30,ROUNDDOWN(I30*$T30,0))</f>
        <v>1692682</v>
      </c>
      <c r="K30">
        <f>IF(J30&gt;2*$F30,J30,ROUNDDOWN(J30*$T30,0))</f>
        <v>1391723</v>
      </c>
      <c r="L30">
        <f>IF(K30&gt;2*$F30,K30,ROUNDDOWN(K30*$T30,0))</f>
        <v>1144274</v>
      </c>
      <c r="M30">
        <f>IF(L30&gt;2*$F30,L30,ROUNDDOWN(L30*$T30,0))</f>
        <v>940822</v>
      </c>
      <c r="N30">
        <f>IF(M30&gt;2*$F30,M30,ROUNDDOWN(M30*$T30,0))</f>
        <v>773543</v>
      </c>
      <c r="O30">
        <f>IF(N30&gt;2*$F30,N30,ROUNDDOWN(N30*$T30,0))</f>
        <v>636007</v>
      </c>
      <c r="P30">
        <f>IF(O30&gt;2*$F30,O30,ROUNDDOWN(O30*$T30,0))</f>
        <v>522924</v>
      </c>
      <c r="Q30">
        <f>IF(P30&gt;2*$F30,P30,ROUNDDOWN(P30*$T30,0))</f>
        <v>429948</v>
      </c>
      <c r="R30">
        <f>IF(Q30&gt;2*$F30,Q30,ROUNDDOWN(Q30*$T30,0))</f>
        <v>353503</v>
      </c>
      <c r="S30">
        <f t="shared" si="2"/>
        <v>290650</v>
      </c>
      <c r="T30">
        <f>ROUNDDOWN(G30/F30,4)</f>
        <v>0.82220000000000004</v>
      </c>
      <c r="U30" t="str">
        <f>IF(R30=$W$2,1,"")</f>
        <v/>
      </c>
      <c r="V30" t="str">
        <f t="shared" si="3"/>
        <v/>
      </c>
    </row>
    <row r="31" spans="1:22" x14ac:dyDescent="0.3">
      <c r="A31" t="s">
        <v>29</v>
      </c>
      <c r="B31">
        <v>2478386</v>
      </c>
      <c r="C31">
        <v>2562144</v>
      </c>
      <c r="D31">
        <v>30035</v>
      </c>
      <c r="E31">
        <v>29396</v>
      </c>
      <c r="F31">
        <f t="shared" si="0"/>
        <v>5040530</v>
      </c>
      <c r="G31">
        <f t="shared" si="1"/>
        <v>59431</v>
      </c>
      <c r="H31">
        <f>IF(G31&gt;2*$F31,G31,ROUNDDOWN(G31*$T31,0))</f>
        <v>695</v>
      </c>
      <c r="I31">
        <f>IF(H31&gt;2*$F31,H31,ROUNDDOWN(H31*$T31,0))</f>
        <v>8</v>
      </c>
      <c r="J31">
        <f>IF(I31&gt;2*$F31,I31,ROUNDDOWN(I31*$T31,0))</f>
        <v>0</v>
      </c>
      <c r="K31">
        <f>IF(J31&gt;2*$F31,J31,ROUNDDOWN(J31*$T31,0))</f>
        <v>0</v>
      </c>
      <c r="L31">
        <f>IF(K31&gt;2*$F31,K31,ROUNDDOWN(K31*$T31,0))</f>
        <v>0</v>
      </c>
      <c r="M31">
        <f>IF(L31&gt;2*$F31,L31,ROUNDDOWN(L31*$T31,0))</f>
        <v>0</v>
      </c>
      <c r="N31">
        <f>IF(M31&gt;2*$F31,M31,ROUNDDOWN(M31*$T31,0))</f>
        <v>0</v>
      </c>
      <c r="O31">
        <f>IF(N31&gt;2*$F31,N31,ROUNDDOWN(N31*$T31,0))</f>
        <v>0</v>
      </c>
      <c r="P31">
        <f>IF(O31&gt;2*$F31,O31,ROUNDDOWN(O31*$T31,0))</f>
        <v>0</v>
      </c>
      <c r="Q31">
        <f>IF(P31&gt;2*$F31,P31,ROUNDDOWN(P31*$T31,0))</f>
        <v>0</v>
      </c>
      <c r="R31">
        <f>IF(Q31&gt;2*$F31,Q31,ROUNDDOWN(Q31*$T31,0))</f>
        <v>0</v>
      </c>
      <c r="S31">
        <f t="shared" si="2"/>
        <v>0</v>
      </c>
      <c r="T31">
        <f>ROUNDDOWN(G31/F31,4)</f>
        <v>1.17E-2</v>
      </c>
      <c r="U31" t="str">
        <f>IF(R31=$W$2,1,"")</f>
        <v/>
      </c>
      <c r="V31" t="str">
        <f t="shared" si="3"/>
        <v/>
      </c>
    </row>
    <row r="32" spans="1:22" x14ac:dyDescent="0.3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>
        <f t="shared" si="0"/>
        <v>3754769</v>
      </c>
      <c r="G32">
        <f t="shared" si="1"/>
        <v>3477577</v>
      </c>
      <c r="H32">
        <f>IF(G32&gt;2*$F32,G32,ROUNDDOWN(G32*$T32,0))</f>
        <v>3220584</v>
      </c>
      <c r="I32">
        <f>IF(H32&gt;2*$F32,H32,ROUNDDOWN(H32*$T32,0))</f>
        <v>2982582</v>
      </c>
      <c r="J32">
        <f>IF(I32&gt;2*$F32,I32,ROUNDDOWN(I32*$T32,0))</f>
        <v>2762169</v>
      </c>
      <c r="K32">
        <f>IF(J32&gt;2*$F32,J32,ROUNDDOWN(J32*$T32,0))</f>
        <v>2558044</v>
      </c>
      <c r="L32">
        <f>IF(K32&gt;2*$F32,K32,ROUNDDOWN(K32*$T32,0))</f>
        <v>2369004</v>
      </c>
      <c r="M32">
        <f>IF(L32&gt;2*$F32,L32,ROUNDDOWN(L32*$T32,0))</f>
        <v>2193934</v>
      </c>
      <c r="N32">
        <f>IF(M32&gt;2*$F32,M32,ROUNDDOWN(M32*$T32,0))</f>
        <v>2031802</v>
      </c>
      <c r="O32">
        <f>IF(N32&gt;2*$F32,N32,ROUNDDOWN(N32*$T32,0))</f>
        <v>1881651</v>
      </c>
      <c r="P32">
        <f>IF(O32&gt;2*$F32,O32,ROUNDDOWN(O32*$T32,0))</f>
        <v>1742596</v>
      </c>
      <c r="Q32">
        <f>IF(P32&gt;2*$F32,P32,ROUNDDOWN(P32*$T32,0))</f>
        <v>1613818</v>
      </c>
      <c r="R32">
        <f>IF(Q32&gt;2*$F32,Q32,ROUNDDOWN(Q32*$T32,0))</f>
        <v>1494556</v>
      </c>
      <c r="S32">
        <f t="shared" si="2"/>
        <v>1384108</v>
      </c>
      <c r="T32">
        <f>ROUNDDOWN(G32/F32,4)</f>
        <v>0.92610000000000003</v>
      </c>
      <c r="U32" t="str">
        <f>IF(R32=$W$2,1,"")</f>
        <v/>
      </c>
      <c r="V32" t="str">
        <f t="shared" si="3"/>
        <v/>
      </c>
    </row>
    <row r="33" spans="1:22" x14ac:dyDescent="0.3">
      <c r="A33" t="s">
        <v>31</v>
      </c>
      <c r="B33">
        <v>992523</v>
      </c>
      <c r="C33">
        <v>1028501</v>
      </c>
      <c r="D33">
        <v>1995446</v>
      </c>
      <c r="E33">
        <v>1860524</v>
      </c>
      <c r="F33">
        <f t="shared" si="0"/>
        <v>2021024</v>
      </c>
      <c r="G33">
        <f t="shared" si="1"/>
        <v>3855970</v>
      </c>
      <c r="H33">
        <f>IF(G33&gt;2*$F33,G33,ROUNDDOWN(G33*$T33,0))</f>
        <v>7356805</v>
      </c>
      <c r="I33">
        <f>IF(H33&gt;2*$F33,H33,ROUNDDOWN(H33*$T33,0))</f>
        <v>7356805</v>
      </c>
      <c r="J33">
        <f>IF(I33&gt;2*$F33,I33,ROUNDDOWN(I33*$T33,0))</f>
        <v>7356805</v>
      </c>
      <c r="K33">
        <f>IF(J33&gt;2*$F33,J33,ROUNDDOWN(J33*$T33,0))</f>
        <v>7356805</v>
      </c>
      <c r="L33">
        <f>IF(K33&gt;2*$F33,K33,ROUNDDOWN(K33*$T33,0))</f>
        <v>7356805</v>
      </c>
      <c r="M33">
        <f>IF(L33&gt;2*$F33,L33,ROUNDDOWN(L33*$T33,0))</f>
        <v>7356805</v>
      </c>
      <c r="N33">
        <f>IF(M33&gt;2*$F33,M33,ROUNDDOWN(M33*$T33,0))</f>
        <v>7356805</v>
      </c>
      <c r="O33">
        <f>IF(N33&gt;2*$F33,N33,ROUNDDOWN(N33*$T33,0))</f>
        <v>7356805</v>
      </c>
      <c r="P33">
        <f>IF(O33&gt;2*$F33,O33,ROUNDDOWN(O33*$T33,0))</f>
        <v>7356805</v>
      </c>
      <c r="Q33">
        <f>IF(P33&gt;2*$F33,P33,ROUNDDOWN(P33*$T33,0))</f>
        <v>7356805</v>
      </c>
      <c r="R33">
        <f>IF(Q33&gt;2*$F33,Q33,ROUNDDOWN(Q33*$T33,0))</f>
        <v>7356805</v>
      </c>
      <c r="S33">
        <f t="shared" si="2"/>
        <v>7356805</v>
      </c>
      <c r="T33">
        <f>ROUNDDOWN(G33/F33,4)</f>
        <v>1.9078999999999999</v>
      </c>
      <c r="U33" t="str">
        <f>IF(R33=$W$2,1,"")</f>
        <v/>
      </c>
      <c r="V33">
        <f t="shared" si="3"/>
        <v>1</v>
      </c>
    </row>
    <row r="34" spans="1:22" x14ac:dyDescent="0.3">
      <c r="A34" t="s">
        <v>32</v>
      </c>
      <c r="B34">
        <v>2966291</v>
      </c>
      <c r="C34">
        <v>2889963</v>
      </c>
      <c r="D34">
        <v>462453</v>
      </c>
      <c r="E34">
        <v>486354</v>
      </c>
      <c r="F34">
        <f t="shared" si="0"/>
        <v>5856254</v>
      </c>
      <c r="G34">
        <f t="shared" si="1"/>
        <v>948807</v>
      </c>
      <c r="H34">
        <f>IF(G34&gt;2*$F34,G34,ROUNDDOWN(G34*$T34,0))</f>
        <v>153706</v>
      </c>
      <c r="I34">
        <f>IF(H34&gt;2*$F34,H34,ROUNDDOWN(H34*$T34,0))</f>
        <v>24900</v>
      </c>
      <c r="J34">
        <f>IF(I34&gt;2*$F34,I34,ROUNDDOWN(I34*$T34,0))</f>
        <v>4033</v>
      </c>
      <c r="K34">
        <f>IF(J34&gt;2*$F34,J34,ROUNDDOWN(J34*$T34,0))</f>
        <v>653</v>
      </c>
      <c r="L34">
        <f>IF(K34&gt;2*$F34,K34,ROUNDDOWN(K34*$T34,0))</f>
        <v>105</v>
      </c>
      <c r="M34">
        <f>IF(L34&gt;2*$F34,L34,ROUNDDOWN(L34*$T34,0))</f>
        <v>17</v>
      </c>
      <c r="N34">
        <f>IF(M34&gt;2*$F34,M34,ROUNDDOWN(M34*$T34,0))</f>
        <v>2</v>
      </c>
      <c r="O34">
        <f>IF(N34&gt;2*$F34,N34,ROUNDDOWN(N34*$T34,0))</f>
        <v>0</v>
      </c>
      <c r="P34">
        <f>IF(O34&gt;2*$F34,O34,ROUNDDOWN(O34*$T34,0))</f>
        <v>0</v>
      </c>
      <c r="Q34">
        <f>IF(P34&gt;2*$F34,P34,ROUNDDOWN(P34*$T34,0))</f>
        <v>0</v>
      </c>
      <c r="R34">
        <f>IF(Q34&gt;2*$F34,Q34,ROUNDDOWN(Q34*$T34,0))</f>
        <v>0</v>
      </c>
      <c r="S34">
        <f t="shared" si="2"/>
        <v>0</v>
      </c>
      <c r="T34">
        <f>ROUNDDOWN(G34/F34,4)</f>
        <v>0.16200000000000001</v>
      </c>
      <c r="U34" t="str">
        <f>IF(R34=$W$2,1,"")</f>
        <v/>
      </c>
      <c r="V34" t="str">
        <f t="shared" si="3"/>
        <v/>
      </c>
    </row>
    <row r="35" spans="1:22" x14ac:dyDescent="0.3">
      <c r="A35" t="s">
        <v>33</v>
      </c>
      <c r="B35">
        <v>76648</v>
      </c>
      <c r="C35">
        <v>81385</v>
      </c>
      <c r="D35">
        <v>1374708</v>
      </c>
      <c r="E35">
        <v>1379567</v>
      </c>
      <c r="F35">
        <f t="shared" si="0"/>
        <v>158033</v>
      </c>
      <c r="G35">
        <f t="shared" si="1"/>
        <v>2754275</v>
      </c>
      <c r="H35">
        <f>IF(G35&gt;2*$F35,G35,ROUNDDOWN(G35*$T35,0))</f>
        <v>2754275</v>
      </c>
      <c r="I35">
        <f>IF(H35&gt;2*$F35,H35,ROUNDDOWN(H35*$T35,0))</f>
        <v>2754275</v>
      </c>
      <c r="J35">
        <f>IF(I35&gt;2*$F35,I35,ROUNDDOWN(I35*$T35,0))</f>
        <v>2754275</v>
      </c>
      <c r="K35">
        <f>IF(J35&gt;2*$F35,J35,ROUNDDOWN(J35*$T35,0))</f>
        <v>2754275</v>
      </c>
      <c r="L35">
        <f>IF(K35&gt;2*$F35,K35,ROUNDDOWN(K35*$T35,0))</f>
        <v>2754275</v>
      </c>
      <c r="M35">
        <f>IF(L35&gt;2*$F35,L35,ROUNDDOWN(L35*$T35,0))</f>
        <v>2754275</v>
      </c>
      <c r="N35">
        <f>IF(M35&gt;2*$F35,M35,ROUNDDOWN(M35*$T35,0))</f>
        <v>2754275</v>
      </c>
      <c r="O35">
        <f>IF(N35&gt;2*$F35,N35,ROUNDDOWN(N35*$T35,0))</f>
        <v>2754275</v>
      </c>
      <c r="P35">
        <f>IF(O35&gt;2*$F35,O35,ROUNDDOWN(O35*$T35,0))</f>
        <v>2754275</v>
      </c>
      <c r="Q35">
        <f>IF(P35&gt;2*$F35,P35,ROUNDDOWN(P35*$T35,0))</f>
        <v>2754275</v>
      </c>
      <c r="R35">
        <f>IF(Q35&gt;2*$F35,Q35,ROUNDDOWN(Q35*$T35,0))</f>
        <v>2754275</v>
      </c>
      <c r="S35">
        <f t="shared" si="2"/>
        <v>2754275</v>
      </c>
      <c r="T35">
        <f>ROUNDDOWN(G35/F35,4)</f>
        <v>17.4284</v>
      </c>
      <c r="U35" t="str">
        <f>IF(R35=$W$2,1,"")</f>
        <v/>
      </c>
      <c r="V35">
        <f t="shared" si="3"/>
        <v>1</v>
      </c>
    </row>
    <row r="36" spans="1:22" x14ac:dyDescent="0.3">
      <c r="A36" t="s">
        <v>34</v>
      </c>
      <c r="B36">
        <v>2574432</v>
      </c>
      <c r="C36">
        <v>2409710</v>
      </c>
      <c r="D36">
        <v>987486</v>
      </c>
      <c r="E36">
        <v>999043</v>
      </c>
      <c r="F36">
        <f t="shared" si="0"/>
        <v>4984142</v>
      </c>
      <c r="G36">
        <f t="shared" si="1"/>
        <v>1986529</v>
      </c>
      <c r="H36">
        <f>IF(G36&gt;2*$F36,G36,ROUNDDOWN(G36*$T36,0))</f>
        <v>791631</v>
      </c>
      <c r="I36">
        <f>IF(H36&gt;2*$F36,H36,ROUNDDOWN(H36*$T36,0))</f>
        <v>315464</v>
      </c>
      <c r="J36">
        <f>IF(I36&gt;2*$F36,I36,ROUNDDOWN(I36*$T36,0))</f>
        <v>125712</v>
      </c>
      <c r="K36">
        <f>IF(J36&gt;2*$F36,J36,ROUNDDOWN(J36*$T36,0))</f>
        <v>50096</v>
      </c>
      <c r="L36">
        <f>IF(K36&gt;2*$F36,K36,ROUNDDOWN(K36*$T36,0))</f>
        <v>19963</v>
      </c>
      <c r="M36">
        <f>IF(L36&gt;2*$F36,L36,ROUNDDOWN(L36*$T36,0))</f>
        <v>7955</v>
      </c>
      <c r="N36">
        <f>IF(M36&gt;2*$F36,M36,ROUNDDOWN(M36*$T36,0))</f>
        <v>3170</v>
      </c>
      <c r="O36">
        <f>IF(N36&gt;2*$F36,N36,ROUNDDOWN(N36*$T36,0))</f>
        <v>1263</v>
      </c>
      <c r="P36">
        <f>IF(O36&gt;2*$F36,O36,ROUNDDOWN(O36*$T36,0))</f>
        <v>503</v>
      </c>
      <c r="Q36">
        <f>IF(P36&gt;2*$F36,P36,ROUNDDOWN(P36*$T36,0))</f>
        <v>200</v>
      </c>
      <c r="R36">
        <f>IF(Q36&gt;2*$F36,Q36,ROUNDDOWN(Q36*$T36,0))</f>
        <v>79</v>
      </c>
      <c r="S36">
        <f t="shared" si="2"/>
        <v>31</v>
      </c>
      <c r="T36">
        <f>ROUNDDOWN(G36/F36,4)</f>
        <v>0.39850000000000002</v>
      </c>
      <c r="U36" t="str">
        <f>IF(R36=$W$2,1,"")</f>
        <v/>
      </c>
      <c r="V36" t="str">
        <f t="shared" si="3"/>
        <v/>
      </c>
    </row>
    <row r="37" spans="1:22" x14ac:dyDescent="0.3">
      <c r="A37" t="s">
        <v>35</v>
      </c>
      <c r="B37">
        <v>1778590</v>
      </c>
      <c r="C37">
        <v>1874844</v>
      </c>
      <c r="D37">
        <v>111191</v>
      </c>
      <c r="E37">
        <v>117846</v>
      </c>
      <c r="F37">
        <f t="shared" si="0"/>
        <v>3653434</v>
      </c>
      <c r="G37">
        <f t="shared" si="1"/>
        <v>229037</v>
      </c>
      <c r="H37">
        <f>IF(G37&gt;2*$F37,G37,ROUNDDOWN(G37*$T37,0))</f>
        <v>14337</v>
      </c>
      <c r="I37">
        <f>IF(H37&gt;2*$F37,H37,ROUNDDOWN(H37*$T37,0))</f>
        <v>897</v>
      </c>
      <c r="J37">
        <f>IF(I37&gt;2*$F37,I37,ROUNDDOWN(I37*$T37,0))</f>
        <v>56</v>
      </c>
      <c r="K37">
        <f>IF(J37&gt;2*$F37,J37,ROUNDDOWN(J37*$T37,0))</f>
        <v>3</v>
      </c>
      <c r="L37">
        <f>IF(K37&gt;2*$F37,K37,ROUNDDOWN(K37*$T37,0))</f>
        <v>0</v>
      </c>
      <c r="M37">
        <f>IF(L37&gt;2*$F37,L37,ROUNDDOWN(L37*$T37,0))</f>
        <v>0</v>
      </c>
      <c r="N37">
        <f>IF(M37&gt;2*$F37,M37,ROUNDDOWN(M37*$T37,0))</f>
        <v>0</v>
      </c>
      <c r="O37">
        <f>IF(N37&gt;2*$F37,N37,ROUNDDOWN(N37*$T37,0))</f>
        <v>0</v>
      </c>
      <c r="P37">
        <f>IF(O37&gt;2*$F37,O37,ROUNDDOWN(O37*$T37,0))</f>
        <v>0</v>
      </c>
      <c r="Q37">
        <f>IF(P37&gt;2*$F37,P37,ROUNDDOWN(P37*$T37,0))</f>
        <v>0</v>
      </c>
      <c r="R37">
        <f>IF(Q37&gt;2*$F37,Q37,ROUNDDOWN(Q37*$T37,0))</f>
        <v>0</v>
      </c>
      <c r="S37">
        <f t="shared" si="2"/>
        <v>0</v>
      </c>
      <c r="T37">
        <f>ROUNDDOWN(G37/F37,4)</f>
        <v>6.2600000000000003E-2</v>
      </c>
      <c r="U37" t="str">
        <f>IF(R37=$W$2,1,"")</f>
        <v/>
      </c>
      <c r="V37" t="str">
        <f t="shared" si="3"/>
        <v/>
      </c>
    </row>
    <row r="38" spans="1:22" x14ac:dyDescent="0.3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>
        <f t="shared" si="0"/>
        <v>2921428</v>
      </c>
      <c r="G38">
        <f t="shared" si="1"/>
        <v>2383387</v>
      </c>
      <c r="H38">
        <f>IF(G38&gt;2*$F38,G38,ROUNDDOWN(G38*$T38,0))</f>
        <v>1944367</v>
      </c>
      <c r="I38">
        <f>IF(H38&gt;2*$F38,H38,ROUNDDOWN(H38*$T38,0))</f>
        <v>1586214</v>
      </c>
      <c r="J38">
        <f>IF(I38&gt;2*$F38,I38,ROUNDDOWN(I38*$T38,0))</f>
        <v>1294033</v>
      </c>
      <c r="K38">
        <f>IF(J38&gt;2*$F38,J38,ROUNDDOWN(J38*$T38,0))</f>
        <v>1055672</v>
      </c>
      <c r="L38">
        <f>IF(K38&gt;2*$F38,K38,ROUNDDOWN(K38*$T38,0))</f>
        <v>861217</v>
      </c>
      <c r="M38">
        <f>IF(L38&gt;2*$F38,L38,ROUNDDOWN(L38*$T38,0))</f>
        <v>702580</v>
      </c>
      <c r="N38">
        <f>IF(M38&gt;2*$F38,M38,ROUNDDOWN(M38*$T38,0))</f>
        <v>573164</v>
      </c>
      <c r="O38">
        <f>IF(N38&gt;2*$F38,N38,ROUNDDOWN(N38*$T38,0))</f>
        <v>467587</v>
      </c>
      <c r="P38">
        <f>IF(O38&gt;2*$F38,O38,ROUNDDOWN(O38*$T38,0))</f>
        <v>381457</v>
      </c>
      <c r="Q38">
        <f>IF(P38&gt;2*$F38,P38,ROUNDDOWN(P38*$T38,0))</f>
        <v>311192</v>
      </c>
      <c r="R38">
        <f>IF(Q38&gt;2*$F38,Q38,ROUNDDOWN(Q38*$T38,0))</f>
        <v>253870</v>
      </c>
      <c r="S38">
        <f t="shared" si="2"/>
        <v>207107</v>
      </c>
      <c r="T38">
        <f>ROUNDDOWN(G38/F38,4)</f>
        <v>0.81579999999999997</v>
      </c>
      <c r="U38" t="str">
        <f>IF(R38=$W$2,1,"")</f>
        <v/>
      </c>
      <c r="V38" t="str">
        <f t="shared" si="3"/>
        <v/>
      </c>
    </row>
    <row r="39" spans="1:22" x14ac:dyDescent="0.3">
      <c r="A39" t="s">
        <v>37</v>
      </c>
      <c r="B39">
        <v>1598886</v>
      </c>
      <c r="C39">
        <v>1687917</v>
      </c>
      <c r="D39">
        <v>449788</v>
      </c>
      <c r="E39">
        <v>427615</v>
      </c>
      <c r="F39">
        <f t="shared" si="0"/>
        <v>3286803</v>
      </c>
      <c r="G39">
        <f t="shared" si="1"/>
        <v>877403</v>
      </c>
      <c r="H39">
        <f>IF(G39&gt;2*$F39,G39,ROUNDDOWN(G39*$T39,0))</f>
        <v>234178</v>
      </c>
      <c r="I39">
        <f>IF(H39&gt;2*$F39,H39,ROUNDDOWN(H39*$T39,0))</f>
        <v>62502</v>
      </c>
      <c r="J39">
        <f>IF(I39&gt;2*$F39,I39,ROUNDDOWN(I39*$T39,0))</f>
        <v>16681</v>
      </c>
      <c r="K39">
        <f>IF(J39&gt;2*$F39,J39,ROUNDDOWN(J39*$T39,0))</f>
        <v>4452</v>
      </c>
      <c r="L39">
        <f>IF(K39&gt;2*$F39,K39,ROUNDDOWN(K39*$T39,0))</f>
        <v>1188</v>
      </c>
      <c r="M39">
        <f>IF(L39&gt;2*$F39,L39,ROUNDDOWN(L39*$T39,0))</f>
        <v>317</v>
      </c>
      <c r="N39">
        <f>IF(M39&gt;2*$F39,M39,ROUNDDOWN(M39*$T39,0))</f>
        <v>84</v>
      </c>
      <c r="O39">
        <f>IF(N39&gt;2*$F39,N39,ROUNDDOWN(N39*$T39,0))</f>
        <v>22</v>
      </c>
      <c r="P39">
        <f>IF(O39&gt;2*$F39,O39,ROUNDDOWN(O39*$T39,0))</f>
        <v>5</v>
      </c>
      <c r="Q39">
        <f>IF(P39&gt;2*$F39,P39,ROUNDDOWN(P39*$T39,0))</f>
        <v>1</v>
      </c>
      <c r="R39">
        <f>IF(Q39&gt;2*$F39,Q39,ROUNDDOWN(Q39*$T39,0))</f>
        <v>0</v>
      </c>
      <c r="S39">
        <f t="shared" si="2"/>
        <v>0</v>
      </c>
      <c r="T39">
        <f>ROUNDDOWN(G39/F39,4)</f>
        <v>0.26690000000000003</v>
      </c>
      <c r="U39" t="str">
        <f>IF(R39=$W$2,1,"")</f>
        <v/>
      </c>
      <c r="V39" t="str">
        <f t="shared" si="3"/>
        <v/>
      </c>
    </row>
    <row r="40" spans="1:22" x14ac:dyDescent="0.3">
      <c r="A40" t="s">
        <v>38</v>
      </c>
      <c r="B40">
        <v>548989</v>
      </c>
      <c r="C40">
        <v>514636</v>
      </c>
      <c r="D40">
        <v>2770344</v>
      </c>
      <c r="E40">
        <v>3187897</v>
      </c>
      <c r="F40">
        <f t="shared" si="0"/>
        <v>1063625</v>
      </c>
      <c r="G40">
        <f t="shared" si="1"/>
        <v>5958241</v>
      </c>
      <c r="H40">
        <f>IF(G40&gt;2*$F40,G40,ROUNDDOWN(G40*$T40,0))</f>
        <v>5958241</v>
      </c>
      <c r="I40">
        <f>IF(H40&gt;2*$F40,H40,ROUNDDOWN(H40*$T40,0))</f>
        <v>5958241</v>
      </c>
      <c r="J40">
        <f>IF(I40&gt;2*$F40,I40,ROUNDDOWN(I40*$T40,0))</f>
        <v>5958241</v>
      </c>
      <c r="K40">
        <f>IF(J40&gt;2*$F40,J40,ROUNDDOWN(J40*$T40,0))</f>
        <v>5958241</v>
      </c>
      <c r="L40">
        <f>IF(K40&gt;2*$F40,K40,ROUNDDOWN(K40*$T40,0))</f>
        <v>5958241</v>
      </c>
      <c r="M40">
        <f>IF(L40&gt;2*$F40,L40,ROUNDDOWN(L40*$T40,0))</f>
        <v>5958241</v>
      </c>
      <c r="N40">
        <f>IF(M40&gt;2*$F40,M40,ROUNDDOWN(M40*$T40,0))</f>
        <v>5958241</v>
      </c>
      <c r="O40">
        <f>IF(N40&gt;2*$F40,N40,ROUNDDOWN(N40*$T40,0))</f>
        <v>5958241</v>
      </c>
      <c r="P40">
        <f>IF(O40&gt;2*$F40,O40,ROUNDDOWN(O40*$T40,0))</f>
        <v>5958241</v>
      </c>
      <c r="Q40">
        <f>IF(P40&gt;2*$F40,P40,ROUNDDOWN(P40*$T40,0))</f>
        <v>5958241</v>
      </c>
      <c r="R40">
        <f>IF(Q40&gt;2*$F40,Q40,ROUNDDOWN(Q40*$T40,0))</f>
        <v>5958241</v>
      </c>
      <c r="S40">
        <f t="shared" si="2"/>
        <v>5958241</v>
      </c>
      <c r="T40">
        <f>ROUNDDOWN(G40/F40,4)</f>
        <v>5.6017999999999999</v>
      </c>
      <c r="U40" t="str">
        <f>IF(R40=$W$2,1,"")</f>
        <v/>
      </c>
      <c r="V40">
        <f t="shared" si="3"/>
        <v>1</v>
      </c>
    </row>
    <row r="41" spans="1:22" x14ac:dyDescent="0.3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>
        <f t="shared" si="0"/>
        <v>2270638</v>
      </c>
      <c r="G41">
        <f t="shared" si="1"/>
        <v>5149121</v>
      </c>
      <c r="H41">
        <f>IF(G41&gt;2*$F41,G41,ROUNDDOWN(G41*$T41,0))</f>
        <v>5149121</v>
      </c>
      <c r="I41">
        <f>IF(H41&gt;2*$F41,H41,ROUNDDOWN(H41*$T41,0))</f>
        <v>5149121</v>
      </c>
      <c r="J41">
        <f>IF(I41&gt;2*$F41,I41,ROUNDDOWN(I41*$T41,0))</f>
        <v>5149121</v>
      </c>
      <c r="K41">
        <f>IF(J41&gt;2*$F41,J41,ROUNDDOWN(J41*$T41,0))</f>
        <v>5149121</v>
      </c>
      <c r="L41">
        <f>IF(K41&gt;2*$F41,K41,ROUNDDOWN(K41*$T41,0))</f>
        <v>5149121</v>
      </c>
      <c r="M41">
        <f>IF(L41&gt;2*$F41,L41,ROUNDDOWN(L41*$T41,0))</f>
        <v>5149121</v>
      </c>
      <c r="N41">
        <f>IF(M41&gt;2*$F41,M41,ROUNDDOWN(M41*$T41,0))</f>
        <v>5149121</v>
      </c>
      <c r="O41">
        <f>IF(N41&gt;2*$F41,N41,ROUNDDOWN(N41*$T41,0))</f>
        <v>5149121</v>
      </c>
      <c r="P41">
        <f>IF(O41&gt;2*$F41,O41,ROUNDDOWN(O41*$T41,0))</f>
        <v>5149121</v>
      </c>
      <c r="Q41">
        <f>IF(P41&gt;2*$F41,P41,ROUNDDOWN(P41*$T41,0))</f>
        <v>5149121</v>
      </c>
      <c r="R41">
        <f>IF(Q41&gt;2*$F41,Q41,ROUNDDOWN(Q41*$T41,0))</f>
        <v>5149121</v>
      </c>
      <c r="S41">
        <f t="shared" si="2"/>
        <v>5149121</v>
      </c>
      <c r="T41">
        <f>ROUNDDOWN(G41/F41,4)</f>
        <v>2.2675999999999998</v>
      </c>
      <c r="U41" t="str">
        <f>IF(R41=$W$2,1,"")</f>
        <v/>
      </c>
      <c r="V41">
        <f t="shared" si="3"/>
        <v>1</v>
      </c>
    </row>
    <row r="42" spans="1:22" x14ac:dyDescent="0.3">
      <c r="A42" t="s">
        <v>40</v>
      </c>
      <c r="B42">
        <v>2115336</v>
      </c>
      <c r="C42">
        <v>2202769</v>
      </c>
      <c r="D42">
        <v>15339</v>
      </c>
      <c r="E42">
        <v>14652</v>
      </c>
      <c r="F42">
        <f t="shared" si="0"/>
        <v>4318105</v>
      </c>
      <c r="G42">
        <f t="shared" si="1"/>
        <v>29991</v>
      </c>
      <c r="H42">
        <f>IF(G42&gt;2*$F42,G42,ROUNDDOWN(G42*$T42,0))</f>
        <v>206</v>
      </c>
      <c r="I42">
        <f>IF(H42&gt;2*$F42,H42,ROUNDDOWN(H42*$T42,0))</f>
        <v>1</v>
      </c>
      <c r="J42">
        <f>IF(I42&gt;2*$F42,I42,ROUNDDOWN(I42*$T42,0))</f>
        <v>0</v>
      </c>
      <c r="K42">
        <f>IF(J42&gt;2*$F42,J42,ROUNDDOWN(J42*$T42,0))</f>
        <v>0</v>
      </c>
      <c r="L42">
        <f>IF(K42&gt;2*$F42,K42,ROUNDDOWN(K42*$T42,0))</f>
        <v>0</v>
      </c>
      <c r="M42">
        <f>IF(L42&gt;2*$F42,L42,ROUNDDOWN(L42*$T42,0))</f>
        <v>0</v>
      </c>
      <c r="N42">
        <f>IF(M42&gt;2*$F42,M42,ROUNDDOWN(M42*$T42,0))</f>
        <v>0</v>
      </c>
      <c r="O42">
        <f>IF(N42&gt;2*$F42,N42,ROUNDDOWN(N42*$T42,0))</f>
        <v>0</v>
      </c>
      <c r="P42">
        <f>IF(O42&gt;2*$F42,O42,ROUNDDOWN(O42*$T42,0))</f>
        <v>0</v>
      </c>
      <c r="Q42">
        <f>IF(P42&gt;2*$F42,P42,ROUNDDOWN(P42*$T42,0))</f>
        <v>0</v>
      </c>
      <c r="R42">
        <f>IF(Q42&gt;2*$F42,Q42,ROUNDDOWN(Q42*$T42,0))</f>
        <v>0</v>
      </c>
      <c r="S42">
        <f t="shared" si="2"/>
        <v>0</v>
      </c>
      <c r="T42">
        <f>ROUNDDOWN(G42/F42,4)</f>
        <v>6.8999999999999999E-3</v>
      </c>
      <c r="U42" t="str">
        <f>IF(R42=$W$2,1,"")</f>
        <v/>
      </c>
      <c r="V42" t="str">
        <f t="shared" si="3"/>
        <v/>
      </c>
    </row>
    <row r="43" spans="1:22" x14ac:dyDescent="0.3">
      <c r="A43" t="s">
        <v>41</v>
      </c>
      <c r="B43">
        <v>2346640</v>
      </c>
      <c r="C43">
        <v>2197559</v>
      </c>
      <c r="D43">
        <v>373470</v>
      </c>
      <c r="E43">
        <v>353365</v>
      </c>
      <c r="F43">
        <f t="shared" si="0"/>
        <v>4544199</v>
      </c>
      <c r="G43">
        <f t="shared" si="1"/>
        <v>726835</v>
      </c>
      <c r="H43">
        <f>IF(G43&gt;2*$F43,G43,ROUNDDOWN(G43*$T43,0))</f>
        <v>116220</v>
      </c>
      <c r="I43">
        <f>IF(H43&gt;2*$F43,H43,ROUNDDOWN(H43*$T43,0))</f>
        <v>18583</v>
      </c>
      <c r="J43">
        <f>IF(I43&gt;2*$F43,I43,ROUNDDOWN(I43*$T43,0))</f>
        <v>2971</v>
      </c>
      <c r="K43">
        <f>IF(J43&gt;2*$F43,J43,ROUNDDOWN(J43*$T43,0))</f>
        <v>475</v>
      </c>
      <c r="L43">
        <f>IF(K43&gt;2*$F43,K43,ROUNDDOWN(K43*$T43,0))</f>
        <v>75</v>
      </c>
      <c r="M43">
        <f>IF(L43&gt;2*$F43,L43,ROUNDDOWN(L43*$T43,0))</f>
        <v>11</v>
      </c>
      <c r="N43">
        <f>IF(M43&gt;2*$F43,M43,ROUNDDOWN(M43*$T43,0))</f>
        <v>1</v>
      </c>
      <c r="O43">
        <f>IF(N43&gt;2*$F43,N43,ROUNDDOWN(N43*$T43,0))</f>
        <v>0</v>
      </c>
      <c r="P43">
        <f>IF(O43&gt;2*$F43,O43,ROUNDDOWN(O43*$T43,0))</f>
        <v>0</v>
      </c>
      <c r="Q43">
        <f>IF(P43&gt;2*$F43,P43,ROUNDDOWN(P43*$T43,0))</f>
        <v>0</v>
      </c>
      <c r="R43">
        <f>IF(Q43&gt;2*$F43,Q43,ROUNDDOWN(Q43*$T43,0))</f>
        <v>0</v>
      </c>
      <c r="S43">
        <f t="shared" si="2"/>
        <v>0</v>
      </c>
      <c r="T43">
        <f>ROUNDDOWN(G43/F43,4)</f>
        <v>0.15989999999999999</v>
      </c>
      <c r="U43" t="str">
        <f>IF(R43=$W$2,1,"")</f>
        <v/>
      </c>
      <c r="V43" t="str">
        <f t="shared" si="3"/>
        <v/>
      </c>
    </row>
    <row r="44" spans="1:22" x14ac:dyDescent="0.3">
      <c r="A44" t="s">
        <v>42</v>
      </c>
      <c r="B44">
        <v>2548438</v>
      </c>
      <c r="C44">
        <v>2577213</v>
      </c>
      <c r="D44">
        <v>37986</v>
      </c>
      <c r="E44">
        <v>37766</v>
      </c>
      <c r="F44">
        <f t="shared" si="0"/>
        <v>5125651</v>
      </c>
      <c r="G44">
        <f t="shared" si="1"/>
        <v>75752</v>
      </c>
      <c r="H44">
        <f>IF(G44&gt;2*$F44,G44,ROUNDDOWN(G44*$T44,0))</f>
        <v>1113</v>
      </c>
      <c r="I44">
        <f>IF(H44&gt;2*$F44,H44,ROUNDDOWN(H44*$T44,0))</f>
        <v>16</v>
      </c>
      <c r="J44">
        <f>IF(I44&gt;2*$F44,I44,ROUNDDOWN(I44*$T44,0))</f>
        <v>0</v>
      </c>
      <c r="K44">
        <f>IF(J44&gt;2*$F44,J44,ROUNDDOWN(J44*$T44,0))</f>
        <v>0</v>
      </c>
      <c r="L44">
        <f>IF(K44&gt;2*$F44,K44,ROUNDDOWN(K44*$T44,0))</f>
        <v>0</v>
      </c>
      <c r="M44">
        <f>IF(L44&gt;2*$F44,L44,ROUNDDOWN(L44*$T44,0))</f>
        <v>0</v>
      </c>
      <c r="N44">
        <f>IF(M44&gt;2*$F44,M44,ROUNDDOWN(M44*$T44,0))</f>
        <v>0</v>
      </c>
      <c r="O44">
        <f>IF(N44&gt;2*$F44,N44,ROUNDDOWN(N44*$T44,0))</f>
        <v>0</v>
      </c>
      <c r="P44">
        <f>IF(O44&gt;2*$F44,O44,ROUNDDOWN(O44*$T44,0))</f>
        <v>0</v>
      </c>
      <c r="Q44">
        <f>IF(P44&gt;2*$F44,P44,ROUNDDOWN(P44*$T44,0))</f>
        <v>0</v>
      </c>
      <c r="R44">
        <f>IF(Q44&gt;2*$F44,Q44,ROUNDDOWN(Q44*$T44,0))</f>
        <v>0</v>
      </c>
      <c r="S44">
        <f t="shared" si="2"/>
        <v>0</v>
      </c>
      <c r="T44">
        <f>ROUNDDOWN(G44/F44,4)</f>
        <v>1.47E-2</v>
      </c>
      <c r="U44" t="str">
        <f>IF(R44=$W$2,1,"")</f>
        <v/>
      </c>
      <c r="V44" t="str">
        <f t="shared" si="3"/>
        <v/>
      </c>
    </row>
    <row r="45" spans="1:22" x14ac:dyDescent="0.3">
      <c r="A45" t="s">
        <v>43</v>
      </c>
      <c r="B45">
        <v>835495</v>
      </c>
      <c r="C45">
        <v>837746</v>
      </c>
      <c r="D45">
        <v>1106177</v>
      </c>
      <c r="E45">
        <v>917781</v>
      </c>
      <c r="F45">
        <f t="shared" si="0"/>
        <v>1673241</v>
      </c>
      <c r="G45">
        <f t="shared" si="1"/>
        <v>2023958</v>
      </c>
      <c r="H45">
        <f>IF(G45&gt;2*$F45,G45,ROUNDDOWN(G45*$T45,0))</f>
        <v>2448179</v>
      </c>
      <c r="I45">
        <f>IF(H45&gt;2*$F45,H45,ROUNDDOWN(H45*$T45,0))</f>
        <v>2961317</v>
      </c>
      <c r="J45">
        <f>IF(I45&gt;2*$F45,I45,ROUNDDOWN(I45*$T45,0))</f>
        <v>3582009</v>
      </c>
      <c r="K45">
        <f>IF(J45&gt;2*$F45,J45,ROUNDDOWN(J45*$T45,0))</f>
        <v>3582009</v>
      </c>
      <c r="L45">
        <f>IF(K45&gt;2*$F45,K45,ROUNDDOWN(K45*$T45,0))</f>
        <v>3582009</v>
      </c>
      <c r="M45">
        <f>IF(L45&gt;2*$F45,L45,ROUNDDOWN(L45*$T45,0))</f>
        <v>3582009</v>
      </c>
      <c r="N45">
        <f>IF(M45&gt;2*$F45,M45,ROUNDDOWN(M45*$T45,0))</f>
        <v>3582009</v>
      </c>
      <c r="O45">
        <f>IF(N45&gt;2*$F45,N45,ROUNDDOWN(N45*$T45,0))</f>
        <v>3582009</v>
      </c>
      <c r="P45">
        <f>IF(O45&gt;2*$F45,O45,ROUNDDOWN(O45*$T45,0))</f>
        <v>3582009</v>
      </c>
      <c r="Q45">
        <f>IF(P45&gt;2*$F45,P45,ROUNDDOWN(P45*$T45,0))</f>
        <v>3582009</v>
      </c>
      <c r="R45">
        <f>IF(Q45&gt;2*$F45,Q45,ROUNDDOWN(Q45*$T45,0))</f>
        <v>3582009</v>
      </c>
      <c r="S45">
        <f t="shared" si="2"/>
        <v>3582009</v>
      </c>
      <c r="T45">
        <f>ROUNDDOWN(G45/F45,4)</f>
        <v>1.2096</v>
      </c>
      <c r="U45" t="str">
        <f>IF(R45=$W$2,1,"")</f>
        <v/>
      </c>
      <c r="V45">
        <f t="shared" si="3"/>
        <v>1</v>
      </c>
    </row>
    <row r="46" spans="1:22" x14ac:dyDescent="0.3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>
        <f t="shared" si="0"/>
        <v>2257874</v>
      </c>
      <c r="G46">
        <f t="shared" si="1"/>
        <v>3261598</v>
      </c>
      <c r="H46">
        <f>IF(G46&gt;2*$F46,G46,ROUNDDOWN(G46*$T46,0))</f>
        <v>4711378</v>
      </c>
      <c r="I46">
        <f>IF(H46&gt;2*$F46,H46,ROUNDDOWN(H46*$T46,0))</f>
        <v>4711378</v>
      </c>
      <c r="J46">
        <f>IF(I46&gt;2*$F46,I46,ROUNDDOWN(I46*$T46,0))</f>
        <v>4711378</v>
      </c>
      <c r="K46">
        <f>IF(J46&gt;2*$F46,J46,ROUNDDOWN(J46*$T46,0))</f>
        <v>4711378</v>
      </c>
      <c r="L46">
        <f>IF(K46&gt;2*$F46,K46,ROUNDDOWN(K46*$T46,0))</f>
        <v>4711378</v>
      </c>
      <c r="M46">
        <f>IF(L46&gt;2*$F46,L46,ROUNDDOWN(L46*$T46,0))</f>
        <v>4711378</v>
      </c>
      <c r="N46">
        <f>IF(M46&gt;2*$F46,M46,ROUNDDOWN(M46*$T46,0))</f>
        <v>4711378</v>
      </c>
      <c r="O46">
        <f>IF(N46&gt;2*$F46,N46,ROUNDDOWN(N46*$T46,0))</f>
        <v>4711378</v>
      </c>
      <c r="P46">
        <f>IF(O46&gt;2*$F46,O46,ROUNDDOWN(O46*$T46,0))</f>
        <v>4711378</v>
      </c>
      <c r="Q46">
        <f>IF(P46&gt;2*$F46,P46,ROUNDDOWN(P46*$T46,0))</f>
        <v>4711378</v>
      </c>
      <c r="R46">
        <f>IF(Q46&gt;2*$F46,Q46,ROUNDDOWN(Q46*$T46,0))</f>
        <v>4711378</v>
      </c>
      <c r="S46">
        <f t="shared" si="2"/>
        <v>4711378</v>
      </c>
      <c r="T46">
        <f>ROUNDDOWN(G46/F46,4)</f>
        <v>1.4444999999999999</v>
      </c>
      <c r="U46" t="str">
        <f>IF(R46=$W$2,1,"")</f>
        <v/>
      </c>
      <c r="V46">
        <f t="shared" si="3"/>
        <v>1</v>
      </c>
    </row>
    <row r="47" spans="1:22" x14ac:dyDescent="0.3">
      <c r="A47" t="s">
        <v>45</v>
      </c>
      <c r="B47">
        <v>140026</v>
      </c>
      <c r="C47">
        <v>146354</v>
      </c>
      <c r="D47">
        <v>2759991</v>
      </c>
      <c r="E47">
        <v>2742120</v>
      </c>
      <c r="F47">
        <f t="shared" si="0"/>
        <v>286380</v>
      </c>
      <c r="G47">
        <f t="shared" si="1"/>
        <v>5502111</v>
      </c>
      <c r="H47">
        <f>IF(G47&gt;2*$F47,G47,ROUNDDOWN(G47*$T47,0))</f>
        <v>5502111</v>
      </c>
      <c r="I47">
        <f>IF(H47&gt;2*$F47,H47,ROUNDDOWN(H47*$T47,0))</f>
        <v>5502111</v>
      </c>
      <c r="J47">
        <f>IF(I47&gt;2*$F47,I47,ROUNDDOWN(I47*$T47,0))</f>
        <v>5502111</v>
      </c>
      <c r="K47">
        <f>IF(J47&gt;2*$F47,J47,ROUNDDOWN(J47*$T47,0))</f>
        <v>5502111</v>
      </c>
      <c r="L47">
        <f>IF(K47&gt;2*$F47,K47,ROUNDDOWN(K47*$T47,0))</f>
        <v>5502111</v>
      </c>
      <c r="M47">
        <f>IF(L47&gt;2*$F47,L47,ROUNDDOWN(L47*$T47,0))</f>
        <v>5502111</v>
      </c>
      <c r="N47">
        <f>IF(M47&gt;2*$F47,M47,ROUNDDOWN(M47*$T47,0))</f>
        <v>5502111</v>
      </c>
      <c r="O47">
        <f>IF(N47&gt;2*$F47,N47,ROUNDDOWN(N47*$T47,0))</f>
        <v>5502111</v>
      </c>
      <c r="P47">
        <f>IF(O47&gt;2*$F47,O47,ROUNDDOWN(O47*$T47,0))</f>
        <v>5502111</v>
      </c>
      <c r="Q47">
        <f>IF(P47&gt;2*$F47,P47,ROUNDDOWN(P47*$T47,0))</f>
        <v>5502111</v>
      </c>
      <c r="R47">
        <f>IF(Q47&gt;2*$F47,Q47,ROUNDDOWN(Q47*$T47,0))</f>
        <v>5502111</v>
      </c>
      <c r="S47">
        <f t="shared" si="2"/>
        <v>5502111</v>
      </c>
      <c r="T47">
        <f>ROUNDDOWN(G47/F47,4)</f>
        <v>19.212599999999998</v>
      </c>
      <c r="U47" t="str">
        <f>IF(R47=$W$2,1,"")</f>
        <v/>
      </c>
      <c r="V47">
        <f t="shared" si="3"/>
        <v>1</v>
      </c>
    </row>
    <row r="48" spans="1:22" x14ac:dyDescent="0.3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>
        <f t="shared" si="0"/>
        <v>2503710</v>
      </c>
      <c r="G48">
        <f t="shared" si="1"/>
        <v>5389136</v>
      </c>
      <c r="H48">
        <f>IF(G48&gt;2*$F48,G48,ROUNDDOWN(G48*$T48,0))</f>
        <v>5389136</v>
      </c>
      <c r="I48">
        <f>IF(H48&gt;2*$F48,H48,ROUNDDOWN(H48*$T48,0))</f>
        <v>5389136</v>
      </c>
      <c r="J48">
        <f>IF(I48&gt;2*$F48,I48,ROUNDDOWN(I48*$T48,0))</f>
        <v>5389136</v>
      </c>
      <c r="K48">
        <f>IF(J48&gt;2*$F48,J48,ROUNDDOWN(J48*$T48,0))</f>
        <v>5389136</v>
      </c>
      <c r="L48">
        <f>IF(K48&gt;2*$F48,K48,ROUNDDOWN(K48*$T48,0))</f>
        <v>5389136</v>
      </c>
      <c r="M48">
        <f>IF(L48&gt;2*$F48,L48,ROUNDDOWN(L48*$T48,0))</f>
        <v>5389136</v>
      </c>
      <c r="N48">
        <f>IF(M48&gt;2*$F48,M48,ROUNDDOWN(M48*$T48,0))</f>
        <v>5389136</v>
      </c>
      <c r="O48">
        <f>IF(N48&gt;2*$F48,N48,ROUNDDOWN(N48*$T48,0))</f>
        <v>5389136</v>
      </c>
      <c r="P48">
        <f>IF(O48&gt;2*$F48,O48,ROUNDDOWN(O48*$T48,0))</f>
        <v>5389136</v>
      </c>
      <c r="Q48">
        <f>IF(P48&gt;2*$F48,P48,ROUNDDOWN(P48*$T48,0))</f>
        <v>5389136</v>
      </c>
      <c r="R48">
        <f>IF(Q48&gt;2*$F48,Q48,ROUNDDOWN(Q48*$T48,0))</f>
        <v>5389136</v>
      </c>
      <c r="S48">
        <f t="shared" si="2"/>
        <v>5389136</v>
      </c>
      <c r="T48">
        <f>ROUNDDOWN(G48/F48,4)</f>
        <v>2.1524000000000001</v>
      </c>
      <c r="U48" t="str">
        <f>IF(R48=$W$2,1,"")</f>
        <v/>
      </c>
      <c r="V48">
        <f t="shared" si="3"/>
        <v>1</v>
      </c>
    </row>
    <row r="49" spans="1:22" x14ac:dyDescent="0.3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>
        <f t="shared" si="0"/>
        <v>5369399</v>
      </c>
      <c r="G49">
        <f t="shared" si="1"/>
        <v>5688389</v>
      </c>
      <c r="H49">
        <f>IF(G49&gt;2*$F49,G49,ROUNDDOWN(G49*$T49,0))</f>
        <v>6026279</v>
      </c>
      <c r="I49">
        <f>IF(H49&gt;2*$F49,H49,ROUNDDOWN(H49*$T49,0))</f>
        <v>6384239</v>
      </c>
      <c r="J49">
        <f>IF(I49&gt;2*$F49,I49,ROUNDDOWN(I49*$T49,0))</f>
        <v>6763462</v>
      </c>
      <c r="K49">
        <f>IF(J49&gt;2*$F49,J49,ROUNDDOWN(J49*$T49,0))</f>
        <v>7165211</v>
      </c>
      <c r="L49">
        <f>IF(K49&gt;2*$F49,K49,ROUNDDOWN(K49*$T49,0))</f>
        <v>7590824</v>
      </c>
      <c r="M49">
        <f>IF(L49&gt;2*$F49,L49,ROUNDDOWN(L49*$T49,0))</f>
        <v>8041718</v>
      </c>
      <c r="N49">
        <f>IF(M49&gt;2*$F49,M49,ROUNDDOWN(M49*$T49,0))</f>
        <v>8519396</v>
      </c>
      <c r="O49">
        <f>IF(N49&gt;2*$F49,N49,ROUNDDOWN(N49*$T49,0))</f>
        <v>9025448</v>
      </c>
      <c r="P49">
        <f>IF(O49&gt;2*$F49,O49,ROUNDDOWN(O49*$T49,0))</f>
        <v>9561559</v>
      </c>
      <c r="Q49">
        <f>IF(P49&gt;2*$F49,P49,ROUNDDOWN(P49*$T49,0))</f>
        <v>10129515</v>
      </c>
      <c r="R49">
        <f>IF(Q49&gt;2*$F49,Q49,ROUNDDOWN(Q49*$T49,0))</f>
        <v>10731208</v>
      </c>
      <c r="S49">
        <f t="shared" si="2"/>
        <v>11368641</v>
      </c>
      <c r="T49">
        <f>ROUNDDOWN(G49/F49,4)</f>
        <v>1.0593999999999999</v>
      </c>
      <c r="U49" t="str">
        <f>IF(R49=$W$2,1,"")</f>
        <v/>
      </c>
      <c r="V49" t="str">
        <f t="shared" si="3"/>
        <v/>
      </c>
    </row>
    <row r="50" spans="1:22" x14ac:dyDescent="0.3">
      <c r="A50" t="s">
        <v>48</v>
      </c>
      <c r="B50">
        <v>248398</v>
      </c>
      <c r="C50">
        <v>268511</v>
      </c>
      <c r="D50">
        <v>3110853</v>
      </c>
      <c r="E50">
        <v>2986411</v>
      </c>
      <c r="F50">
        <f t="shared" si="0"/>
        <v>516909</v>
      </c>
      <c r="G50">
        <f t="shared" si="1"/>
        <v>6097264</v>
      </c>
      <c r="H50">
        <f>IF(G50&gt;2*$F50,G50,ROUNDDOWN(G50*$T50,0))</f>
        <v>6097264</v>
      </c>
      <c r="I50">
        <f>IF(H50&gt;2*$F50,H50,ROUNDDOWN(H50*$T50,0))</f>
        <v>6097264</v>
      </c>
      <c r="J50">
        <f>IF(I50&gt;2*$F50,I50,ROUNDDOWN(I50*$T50,0))</f>
        <v>6097264</v>
      </c>
      <c r="K50">
        <f>IF(J50&gt;2*$F50,J50,ROUNDDOWN(J50*$T50,0))</f>
        <v>6097264</v>
      </c>
      <c r="L50">
        <f>IF(K50&gt;2*$F50,K50,ROUNDDOWN(K50*$T50,0))</f>
        <v>6097264</v>
      </c>
      <c r="M50">
        <f>IF(L50&gt;2*$F50,L50,ROUNDDOWN(L50*$T50,0))</f>
        <v>6097264</v>
      </c>
      <c r="N50">
        <f>IF(M50&gt;2*$F50,M50,ROUNDDOWN(M50*$T50,0))</f>
        <v>6097264</v>
      </c>
      <c r="O50">
        <f>IF(N50&gt;2*$F50,N50,ROUNDDOWN(N50*$T50,0))</f>
        <v>6097264</v>
      </c>
      <c r="P50">
        <f>IF(O50&gt;2*$F50,O50,ROUNDDOWN(O50*$T50,0))</f>
        <v>6097264</v>
      </c>
      <c r="Q50">
        <f>IF(P50&gt;2*$F50,P50,ROUNDDOWN(P50*$T50,0))</f>
        <v>6097264</v>
      </c>
      <c r="R50">
        <f>IF(Q50&gt;2*$F50,Q50,ROUNDDOWN(Q50*$T50,0))</f>
        <v>6097264</v>
      </c>
      <c r="S50">
        <f t="shared" si="2"/>
        <v>6097264</v>
      </c>
      <c r="T50">
        <f>ROUNDDOWN(G50/F50,4)</f>
        <v>11.7956</v>
      </c>
      <c r="U50" t="str">
        <f>IF(R50=$W$2,1,"")</f>
        <v/>
      </c>
      <c r="V50">
        <f t="shared" si="3"/>
        <v>1</v>
      </c>
    </row>
    <row r="51" spans="1:22" x14ac:dyDescent="0.3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>
        <f t="shared" si="0"/>
        <v>5119414</v>
      </c>
      <c r="G51">
        <f t="shared" si="1"/>
        <v>3649895</v>
      </c>
      <c r="H51">
        <f>IF(G51&gt;2*$F51,G51,ROUNDDOWN(G51*$T51,0))</f>
        <v>2602010</v>
      </c>
      <c r="I51">
        <f>IF(H51&gt;2*$F51,H51,ROUNDDOWN(H51*$T51,0))</f>
        <v>1854972</v>
      </c>
      <c r="J51">
        <f>IF(I51&gt;2*$F51,I51,ROUNDDOWN(I51*$T51,0))</f>
        <v>1322409</v>
      </c>
      <c r="K51">
        <f>IF(J51&gt;2*$F51,J51,ROUNDDOWN(J51*$T51,0))</f>
        <v>942745</v>
      </c>
      <c r="L51">
        <f>IF(K51&gt;2*$F51,K51,ROUNDDOWN(K51*$T51,0))</f>
        <v>672082</v>
      </c>
      <c r="M51">
        <f>IF(L51&gt;2*$F51,L51,ROUNDDOWN(L51*$T51,0))</f>
        <v>479127</v>
      </c>
      <c r="N51">
        <f>IF(M51&gt;2*$F51,M51,ROUNDDOWN(M51*$T51,0))</f>
        <v>341569</v>
      </c>
      <c r="O51">
        <f>IF(N51&gt;2*$F51,N51,ROUNDDOWN(N51*$T51,0))</f>
        <v>243504</v>
      </c>
      <c r="P51">
        <f>IF(O51&gt;2*$F51,O51,ROUNDDOWN(O51*$T51,0))</f>
        <v>173594</v>
      </c>
      <c r="Q51">
        <f>IF(P51&gt;2*$F51,P51,ROUNDDOWN(P51*$T51,0))</f>
        <v>123755</v>
      </c>
      <c r="R51">
        <f>IF(Q51&gt;2*$F51,Q51,ROUNDDOWN(Q51*$T51,0))</f>
        <v>88224</v>
      </c>
      <c r="S51">
        <f t="shared" si="2"/>
        <v>62894</v>
      </c>
      <c r="T51">
        <f>ROUNDDOWN(G51/F51,4)</f>
        <v>0.71289999999999998</v>
      </c>
      <c r="U51" t="str">
        <f>IF(R51=$W$2,1,"")</f>
        <v/>
      </c>
      <c r="V51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1,2</vt:lpstr>
      <vt:lpstr>3</vt:lpstr>
      <vt:lpstr>'1,2'!kraina</vt:lpstr>
      <vt:lpstr>'3'!kraina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2022-12-04T14:17:51Z</dcterms:modified>
</cp:coreProperties>
</file>