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ProjectileLength 2019_10_08 15_01\"/>
    </mc:Choice>
  </mc:AlternateContent>
  <xr:revisionPtr revIDLastSave="0" documentId="13_ncr:1_{690C239E-5646-4B20-BC46-5EFEA7EA589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C21" i="1"/>
  <c r="D21" i="1"/>
  <c r="E21" i="1"/>
  <c r="F21" i="1"/>
  <c r="G21" i="1"/>
  <c r="H21" i="1"/>
  <c r="I21" i="1"/>
  <c r="J21" i="1"/>
  <c r="K21" i="1"/>
  <c r="L21" i="1"/>
  <c r="M21" i="1"/>
  <c r="N21" i="1"/>
  <c r="B21" i="1"/>
  <c r="N81" i="1" l="1"/>
  <c r="I81" i="1"/>
  <c r="J81" i="1"/>
  <c r="K81" i="1"/>
  <c r="L81" i="1"/>
  <c r="M81" i="1"/>
  <c r="C81" i="1"/>
  <c r="B81" i="1"/>
  <c r="E81" i="1"/>
  <c r="F81" i="1"/>
  <c r="G81" i="1"/>
  <c r="H81" i="1"/>
  <c r="D81" i="1"/>
  <c r="J43" i="1" l="1"/>
  <c r="I61" i="1"/>
  <c r="I40" i="1"/>
  <c r="H40" i="1"/>
  <c r="K40" i="1"/>
  <c r="B41" i="1" l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K43" i="1" a="1"/>
  <c r="K43" i="1"/>
  <c r="L43" i="1" a="1"/>
  <c r="L43" i="1" s="1"/>
  <c r="M43" i="1" a="1"/>
  <c r="M43" i="1" s="1"/>
  <c r="N43" i="1" a="1"/>
  <c r="N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B46" i="1" a="1"/>
  <c r="B46" i="1" s="1"/>
  <c r="C46" i="1" a="1"/>
  <c r="C46" i="1" s="1"/>
  <c r="D46" i="1" a="1"/>
  <c r="D46" i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/>
  <c r="K48" i="1" a="1"/>
  <c r="K48" i="1" s="1"/>
  <c r="L48" i="1" a="1"/>
  <c r="L48" i="1" s="1"/>
  <c r="M48" i="1" a="1"/>
  <c r="M48" i="1" s="1"/>
  <c r="N48" i="1" a="1"/>
  <c r="N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J40" i="1" a="1"/>
  <c r="J40" i="1" s="1"/>
  <c r="L40" i="1" a="1"/>
  <c r="L40" i="1" s="1"/>
  <c r="M40" i="1" a="1"/>
  <c r="M40" i="1"/>
  <c r="N40" i="1" a="1"/>
  <c r="N40" i="1" s="1"/>
  <c r="B40" i="1" a="1"/>
  <c r="B40" i="1" s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B61" i="1"/>
  <c r="C61" i="1"/>
  <c r="D61" i="1"/>
  <c r="E61" i="1"/>
  <c r="F61" i="1"/>
  <c r="G61" i="1"/>
  <c r="H61" i="1"/>
  <c r="J61" i="1"/>
  <c r="K61" i="1"/>
  <c r="L61" i="1"/>
  <c r="M61" i="1"/>
  <c r="N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C59" i="1"/>
  <c r="D59" i="1"/>
  <c r="E59" i="1"/>
  <c r="F59" i="1"/>
  <c r="G59" i="1"/>
  <c r="H59" i="1"/>
  <c r="I59" i="1"/>
  <c r="J59" i="1"/>
  <c r="K59" i="1"/>
  <c r="L59" i="1"/>
  <c r="M59" i="1"/>
  <c r="N59" i="1"/>
  <c r="B59" i="1"/>
  <c r="B75" i="1" l="1"/>
  <c r="B56" i="1" s="1"/>
  <c r="G75" i="1"/>
  <c r="G56" i="1" s="1"/>
  <c r="J75" i="1"/>
  <c r="J56" i="1" s="1"/>
  <c r="I75" i="1"/>
  <c r="I56" i="1" s="1"/>
  <c r="H75" i="1"/>
  <c r="H56" i="1" s="1"/>
  <c r="N75" i="1"/>
  <c r="N56" i="1" s="1"/>
  <c r="F75" i="1"/>
  <c r="F56" i="1" s="1"/>
  <c r="M75" i="1"/>
  <c r="M56" i="1" s="1"/>
  <c r="E75" i="1"/>
  <c r="E56" i="1" s="1"/>
  <c r="D75" i="1"/>
  <c r="D56" i="1" s="1"/>
  <c r="L75" i="1"/>
  <c r="L56" i="1" s="1"/>
  <c r="K75" i="1"/>
  <c r="K56" i="1" s="1"/>
  <c r="C75" i="1"/>
  <c r="C56" i="1" s="1"/>
</calcChain>
</file>

<file path=xl/sharedStrings.xml><?xml version="1.0" encoding="utf-8"?>
<sst xmlns="http://schemas.openxmlformats.org/spreadsheetml/2006/main" count="84" uniqueCount="53">
  <si>
    <t>Position [cm]</t>
  </si>
  <si>
    <t>1 cm Force [N]</t>
  </si>
  <si>
    <t>2 cm Force [N]</t>
  </si>
  <si>
    <t>3 cm Force [N]</t>
  </si>
  <si>
    <t>4 cm Force [N]</t>
  </si>
  <si>
    <t>5 cm Force [N]</t>
  </si>
  <si>
    <t>6 cm Force [N]</t>
  </si>
  <si>
    <t>7 cm Force [N]</t>
  </si>
  <si>
    <t>8 cm Force [N]</t>
  </si>
  <si>
    <t>9 cm Force [N]</t>
  </si>
  <si>
    <t>10 cm Force [N]</t>
  </si>
  <si>
    <t>11 cm Force [N]</t>
  </si>
  <si>
    <t>12 cm Force [N]</t>
  </si>
  <si>
    <t>13 cm Force [N]</t>
  </si>
  <si>
    <t>1 cm Work [J]</t>
  </si>
  <si>
    <t>2 cm Work [J]</t>
  </si>
  <si>
    <t>3 cm Work [J]</t>
  </si>
  <si>
    <t>4 cm Work [J]</t>
  </si>
  <si>
    <t>5 cm Work [J]</t>
  </si>
  <si>
    <t>6 cm Work [J]</t>
  </si>
  <si>
    <t>7 cm Work [J]</t>
  </si>
  <si>
    <t>8 cm Work [J]</t>
  </si>
  <si>
    <t>9 cm Work [J]</t>
  </si>
  <si>
    <t>10 cm Work [J]</t>
  </si>
  <si>
    <t>11 cm Work [J]</t>
  </si>
  <si>
    <t>12 cm Work [J]</t>
  </si>
  <si>
    <t>13 cm Work [J]</t>
  </si>
  <si>
    <t>Length [cm]</t>
  </si>
  <si>
    <t>Total Work [J]</t>
  </si>
  <si>
    <t>NET WORK</t>
  </si>
  <si>
    <t>ABSOLUTE WORK</t>
  </si>
  <si>
    <t>VELOCITY</t>
  </si>
  <si>
    <t>MAX</t>
  </si>
  <si>
    <t>MASS</t>
  </si>
  <si>
    <t>Steel density [kg/m^3]</t>
  </si>
  <si>
    <t>rad [mm]</t>
  </si>
  <si>
    <t>length</t>
  </si>
  <si>
    <t>mass [kg]</t>
  </si>
  <si>
    <t xml:space="preserve">4 cm </t>
  </si>
  <si>
    <t xml:space="preserve">5 cm </t>
  </si>
  <si>
    <t xml:space="preserve">6 cm </t>
  </si>
  <si>
    <t>7 cm</t>
  </si>
  <si>
    <t xml:space="preserve">8 cm </t>
  </si>
  <si>
    <t xml:space="preserve">9 cm </t>
  </si>
  <si>
    <t xml:space="preserve">10 cm </t>
  </si>
  <si>
    <t xml:space="preserve">11 cm </t>
  </si>
  <si>
    <t xml:space="preserve">12 cm </t>
  </si>
  <si>
    <t xml:space="preserve">13 cm </t>
  </si>
  <si>
    <t>3 cm</t>
  </si>
  <si>
    <t xml:space="preserve">2 cm </t>
  </si>
  <si>
    <t xml:space="preserve">1 cm </t>
  </si>
  <si>
    <t>MAX Velocity</t>
  </si>
  <si>
    <t>MAX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</si>
</sst>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Applied</a:t>
            </a:r>
            <a:r>
              <a:rPr lang="en-US" baseline="0"/>
              <a:t> Force Vs. Position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cm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6.773397218438143E-2</c:v>
                </c:pt>
                <c:pt idx="1">
                  <c:v>0.60757616569596296</c:v>
                </c:pt>
                <c:pt idx="2">
                  <c:v>3.4587980736112209</c:v>
                </c:pt>
                <c:pt idx="3">
                  <c:v>6.0726892102062147</c:v>
                </c:pt>
                <c:pt idx="4">
                  <c:v>2.2150132426692402</c:v>
                </c:pt>
                <c:pt idx="5">
                  <c:v>1.251929830676483</c:v>
                </c:pt>
                <c:pt idx="6">
                  <c:v>4.0123742552619079E-2</c:v>
                </c:pt>
                <c:pt idx="7">
                  <c:v>-1.028246108805015</c:v>
                </c:pt>
                <c:pt idx="8">
                  <c:v>-2.3879209328410909</c:v>
                </c:pt>
                <c:pt idx="9">
                  <c:v>-6.0449262690568464</c:v>
                </c:pt>
                <c:pt idx="10">
                  <c:v>-3.3725746446142808</c:v>
                </c:pt>
                <c:pt idx="11">
                  <c:v>-0.71364308966444057</c:v>
                </c:pt>
                <c:pt idx="12">
                  <c:v>-0.2369667639685317</c:v>
                </c:pt>
                <c:pt idx="13">
                  <c:v>-0.12589336659609859</c:v>
                </c:pt>
                <c:pt idx="14">
                  <c:v>-0.1291856754460087</c:v>
                </c:pt>
                <c:pt idx="15">
                  <c:v>0.2342039120783948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9-4825-B71C-12A9E6AC5FE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cm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0.4684863743509815</c:v>
                </c:pt>
                <c:pt idx="1">
                  <c:v>1.5435881110744409</c:v>
                </c:pt>
                <c:pt idx="2">
                  <c:v>7.1550388847347568</c:v>
                </c:pt>
                <c:pt idx="3">
                  <c:v>13.557721503901121</c:v>
                </c:pt>
                <c:pt idx="4">
                  <c:v>9.3834849900096042</c:v>
                </c:pt>
                <c:pt idx="5">
                  <c:v>3.91994852869888</c:v>
                </c:pt>
                <c:pt idx="6">
                  <c:v>1.1137379012303019</c:v>
                </c:pt>
                <c:pt idx="7">
                  <c:v>-0.82099942655149472</c:v>
                </c:pt>
                <c:pt idx="8">
                  <c:v>-3.5068072573687799</c:v>
                </c:pt>
                <c:pt idx="9">
                  <c:v>-9.3407449612697686</c:v>
                </c:pt>
                <c:pt idx="10">
                  <c:v>-13.6453453373282</c:v>
                </c:pt>
                <c:pt idx="11">
                  <c:v>-7.0714576973231713</c:v>
                </c:pt>
                <c:pt idx="12">
                  <c:v>-1.5201585950440799</c:v>
                </c:pt>
                <c:pt idx="13">
                  <c:v>-0.26741470062944278</c:v>
                </c:pt>
                <c:pt idx="14">
                  <c:v>-2.5664157518102151E-2</c:v>
                </c:pt>
                <c:pt idx="15">
                  <c:v>1.145385997018419E-2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9-4825-B71C-12A9E6AC5FE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 cm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0.71273126909619156</c:v>
                </c:pt>
                <c:pt idx="1">
                  <c:v>2.4582730793902541</c:v>
                </c:pt>
                <c:pt idx="2">
                  <c:v>9.1722590464547871</c:v>
                </c:pt>
                <c:pt idx="3">
                  <c:v>16.513027838742769</c:v>
                </c:pt>
                <c:pt idx="4">
                  <c:v>16.627960169544568</c:v>
                </c:pt>
                <c:pt idx="5">
                  <c:v>10.5843064116262</c:v>
                </c:pt>
                <c:pt idx="6">
                  <c:v>3.7458228385770278</c:v>
                </c:pt>
                <c:pt idx="7">
                  <c:v>6.8358639629481716E-2</c:v>
                </c:pt>
                <c:pt idx="8">
                  <c:v>-3.5959164270344699</c:v>
                </c:pt>
                <c:pt idx="9">
                  <c:v>-10.93590792031717</c:v>
                </c:pt>
                <c:pt idx="10">
                  <c:v>-16.36487480300654</c:v>
                </c:pt>
                <c:pt idx="11">
                  <c:v>-16.52912006798811</c:v>
                </c:pt>
                <c:pt idx="12">
                  <c:v>-8.9774626066166352</c:v>
                </c:pt>
                <c:pt idx="13">
                  <c:v>-2.2583214045668849</c:v>
                </c:pt>
                <c:pt idx="14">
                  <c:v>-0.70049942085565187</c:v>
                </c:pt>
                <c:pt idx="15">
                  <c:v>-9.1171232788746087E-2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39-4825-B71C-12A9E6AC5FE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 cm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0.82028375565618228</c:v>
                </c:pt>
                <c:pt idx="1">
                  <c:v>2.8849748256898109</c:v>
                </c:pt>
                <c:pt idx="2">
                  <c:v>10.05253589996264</c:v>
                </c:pt>
                <c:pt idx="3">
                  <c:v>17.929234009017069</c:v>
                </c:pt>
                <c:pt idx="4">
                  <c:v>19.46674939961542</c:v>
                </c:pt>
                <c:pt idx="5">
                  <c:v>17.921530399737559</c:v>
                </c:pt>
                <c:pt idx="6">
                  <c:v>10.81295344126203</c:v>
                </c:pt>
                <c:pt idx="7">
                  <c:v>2.8868280536204418</c:v>
                </c:pt>
                <c:pt idx="8">
                  <c:v>-2.6632668825149941</c:v>
                </c:pt>
                <c:pt idx="9">
                  <c:v>-10.49132737877844</c:v>
                </c:pt>
                <c:pt idx="10">
                  <c:v>-17.676990747837131</c:v>
                </c:pt>
                <c:pt idx="11">
                  <c:v>-19.519830207517732</c:v>
                </c:pt>
                <c:pt idx="12">
                  <c:v>-18.029245419197839</c:v>
                </c:pt>
                <c:pt idx="13">
                  <c:v>-9.9930857363169032</c:v>
                </c:pt>
                <c:pt idx="14">
                  <c:v>-2.9060641443018871</c:v>
                </c:pt>
                <c:pt idx="15">
                  <c:v>-0.76505197516146506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39-4825-B71C-12A9E6AC5FE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 cm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1.095308291512848</c:v>
                </c:pt>
                <c:pt idx="1">
                  <c:v>3.284909523725664</c:v>
                </c:pt>
                <c:pt idx="2">
                  <c:v>10.487029617912089</c:v>
                </c:pt>
                <c:pt idx="3">
                  <c:v>18.732080470316522</c:v>
                </c:pt>
                <c:pt idx="4">
                  <c:v>21.003864348745768</c:v>
                </c:pt>
                <c:pt idx="5">
                  <c:v>20.492849443890059</c:v>
                </c:pt>
                <c:pt idx="6">
                  <c:v>17.734173135497429</c:v>
                </c:pt>
                <c:pt idx="7">
                  <c:v>9.4586497410601957</c:v>
                </c:pt>
                <c:pt idx="8">
                  <c:v>-2.988171642324752E-2</c:v>
                </c:pt>
                <c:pt idx="9">
                  <c:v>-9.6077537497789027</c:v>
                </c:pt>
                <c:pt idx="10">
                  <c:v>-17.571155057853829</c:v>
                </c:pt>
                <c:pt idx="11">
                  <c:v>-20.638146880616109</c:v>
                </c:pt>
                <c:pt idx="12">
                  <c:v>-21.002515514210131</c:v>
                </c:pt>
                <c:pt idx="13">
                  <c:v>-18.733259770360782</c:v>
                </c:pt>
                <c:pt idx="14">
                  <c:v>-10.44218191952711</c:v>
                </c:pt>
                <c:pt idx="15">
                  <c:v>-3.3067704663546871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39-4825-B71C-12A9E6AC5FE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 cm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1.1376623178726379</c:v>
                </c:pt>
                <c:pt idx="1">
                  <c:v>3.5003919887072459</c:v>
                </c:pt>
                <c:pt idx="2">
                  <c:v>10.77469437570524</c:v>
                </c:pt>
                <c:pt idx="3">
                  <c:v>19.032310380715849</c:v>
                </c:pt>
                <c:pt idx="4">
                  <c:v>21.618332179090771</c:v>
                </c:pt>
                <c:pt idx="5">
                  <c:v>22.00042129206107</c:v>
                </c:pt>
                <c:pt idx="6">
                  <c:v>20.593757925852032</c:v>
                </c:pt>
                <c:pt idx="7">
                  <c:v>16.818932882867959</c:v>
                </c:pt>
                <c:pt idx="8">
                  <c:v>7.048164271568055</c:v>
                </c:pt>
                <c:pt idx="9">
                  <c:v>-7.2338148800938864</c:v>
                </c:pt>
                <c:pt idx="10">
                  <c:v>-16.9741959196887</c:v>
                </c:pt>
                <c:pt idx="11">
                  <c:v>-20.887677886106221</c:v>
                </c:pt>
                <c:pt idx="12">
                  <c:v>-22.481357941108769</c:v>
                </c:pt>
                <c:pt idx="13">
                  <c:v>-21.745220561131831</c:v>
                </c:pt>
                <c:pt idx="14">
                  <c:v>-19.117095558399431</c:v>
                </c:pt>
                <c:pt idx="15">
                  <c:v>-10.93282637362773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39-4825-B71C-12A9E6AC5FE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 cm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1.2939166976591141</c:v>
                </c:pt>
                <c:pt idx="1">
                  <c:v>3.7900138449778011</c:v>
                </c:pt>
                <c:pt idx="2">
                  <c:v>11.10992869269659</c:v>
                </c:pt>
                <c:pt idx="3">
                  <c:v>19.35271749049296</c:v>
                </c:pt>
                <c:pt idx="4">
                  <c:v>21.862845987082391</c:v>
                </c:pt>
                <c:pt idx="5">
                  <c:v>22.713709795359652</c:v>
                </c:pt>
                <c:pt idx="6">
                  <c:v>21.914896770367161</c:v>
                </c:pt>
                <c:pt idx="7">
                  <c:v>19.67626008695612</c:v>
                </c:pt>
                <c:pt idx="8">
                  <c:v>14.22401926724072</c:v>
                </c:pt>
                <c:pt idx="9">
                  <c:v>0.14541470054665681</c:v>
                </c:pt>
                <c:pt idx="10">
                  <c:v>-13.962713464156931</c:v>
                </c:pt>
                <c:pt idx="11">
                  <c:v>-19.518170503649159</c:v>
                </c:pt>
                <c:pt idx="12">
                  <c:v>-22.04291514830668</c:v>
                </c:pt>
                <c:pt idx="13">
                  <c:v>-22.813939061663479</c:v>
                </c:pt>
                <c:pt idx="14">
                  <c:v>-22.09624854656262</c:v>
                </c:pt>
                <c:pt idx="15">
                  <c:v>-19.47909043060044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39-4825-B71C-12A9E6AC5FE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 cm Force [N]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1.3525572134793531</c:v>
                </c:pt>
                <c:pt idx="1">
                  <c:v>3.9835465653783619</c:v>
                </c:pt>
                <c:pt idx="2">
                  <c:v>11.228033820687751</c:v>
                </c:pt>
                <c:pt idx="3">
                  <c:v>19.57800725274604</c:v>
                </c:pt>
                <c:pt idx="4">
                  <c:v>22.560959487367839</c:v>
                </c:pt>
                <c:pt idx="5">
                  <c:v>23.144515612523531</c:v>
                </c:pt>
                <c:pt idx="6">
                  <c:v>22.708771043837999</c:v>
                </c:pt>
                <c:pt idx="7">
                  <c:v>21.113727044465008</c:v>
                </c:pt>
                <c:pt idx="8">
                  <c:v>17.126187382411221</c:v>
                </c:pt>
                <c:pt idx="9">
                  <c:v>7.349551414698932</c:v>
                </c:pt>
                <c:pt idx="10">
                  <c:v>-7.2656612999223986</c:v>
                </c:pt>
                <c:pt idx="11">
                  <c:v>-17.211209291149771</c:v>
                </c:pt>
                <c:pt idx="12">
                  <c:v>-20.982808733236471</c:v>
                </c:pt>
                <c:pt idx="13">
                  <c:v>-22.73030276848267</c:v>
                </c:pt>
                <c:pt idx="14">
                  <c:v>-23.00368467549389</c:v>
                </c:pt>
                <c:pt idx="15">
                  <c:v>-22.486172234294401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39-4825-B71C-12A9E6AC5FE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 cm Force [N]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Sheet1!$J$2:$J$17</c:f>
              <c:numCache>
                <c:formatCode>General</c:formatCode>
                <c:ptCount val="16"/>
                <c:pt idx="0">
                  <c:v>1.4547368358819119</c:v>
                </c:pt>
                <c:pt idx="1">
                  <c:v>4.0550592366815552</c:v>
                </c:pt>
                <c:pt idx="2">
                  <c:v>11.37369556382451</c:v>
                </c:pt>
                <c:pt idx="3">
                  <c:v>19.857771222054549</c:v>
                </c:pt>
                <c:pt idx="4">
                  <c:v>22.652339879118781</c:v>
                </c:pt>
                <c:pt idx="5">
                  <c:v>23.259729500972949</c:v>
                </c:pt>
                <c:pt idx="6">
                  <c:v>23.302554734594921</c:v>
                </c:pt>
                <c:pt idx="7">
                  <c:v>21.916404607779391</c:v>
                </c:pt>
                <c:pt idx="8">
                  <c:v>18.501004853077379</c:v>
                </c:pt>
                <c:pt idx="9">
                  <c:v>10.024849981385159</c:v>
                </c:pt>
                <c:pt idx="10">
                  <c:v>8.682360566163061E-2</c:v>
                </c:pt>
                <c:pt idx="11">
                  <c:v>-9.8972530214817418</c:v>
                </c:pt>
                <c:pt idx="12">
                  <c:v>-18.53827183821053</c:v>
                </c:pt>
                <c:pt idx="13">
                  <c:v>-21.781978033262529</c:v>
                </c:pt>
                <c:pt idx="14">
                  <c:v>-23.57756413773911</c:v>
                </c:pt>
                <c:pt idx="15">
                  <c:v>-23.508896750672371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39-4825-B71C-12A9E6AC5FE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10 cm Force [N]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Sheet1!$K$2:$K$17</c:f>
              <c:numCache>
                <c:formatCode>General</c:formatCode>
                <c:ptCount val="16"/>
                <c:pt idx="0">
                  <c:v>1.5844965254161749</c:v>
                </c:pt>
                <c:pt idx="1">
                  <c:v>4.0926593306386074</c:v>
                </c:pt>
                <c:pt idx="2">
                  <c:v>11.56798194472915</c:v>
                </c:pt>
                <c:pt idx="3">
                  <c:v>20.089800398061652</c:v>
                </c:pt>
                <c:pt idx="4">
                  <c:v>22.899520724843509</c:v>
                </c:pt>
                <c:pt idx="5">
                  <c:v>23.751533163257101</c:v>
                </c:pt>
                <c:pt idx="6">
                  <c:v>23.695398059653801</c:v>
                </c:pt>
                <c:pt idx="7">
                  <c:v>22.40721495469116</c:v>
                </c:pt>
                <c:pt idx="8">
                  <c:v>19.519429256606671</c:v>
                </c:pt>
                <c:pt idx="9">
                  <c:v>11.611886585399869</c:v>
                </c:pt>
                <c:pt idx="10">
                  <c:v>2.9330228616500591</c:v>
                </c:pt>
                <c:pt idx="11">
                  <c:v>-3.011910387897029</c:v>
                </c:pt>
                <c:pt idx="12">
                  <c:v>-11.52494587545546</c:v>
                </c:pt>
                <c:pt idx="13">
                  <c:v>-19.283406208641502</c:v>
                </c:pt>
                <c:pt idx="14">
                  <c:v>-22.19826876764342</c:v>
                </c:pt>
                <c:pt idx="15">
                  <c:v>-23.33852455719099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39-4825-B71C-12A9E6AC5FE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 cm Force [N]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1.6407916781555889</c:v>
                </c:pt>
                <c:pt idx="1">
                  <c:v>4.2025577712774931</c:v>
                </c:pt>
                <c:pt idx="2">
                  <c:v>11.26099899966006</c:v>
                </c:pt>
                <c:pt idx="3">
                  <c:v>19.982476684163078</c:v>
                </c:pt>
                <c:pt idx="4">
                  <c:v>22.76389822082016</c:v>
                </c:pt>
                <c:pt idx="5">
                  <c:v>23.747167252927479</c:v>
                </c:pt>
                <c:pt idx="6">
                  <c:v>23.679584699821579</c:v>
                </c:pt>
                <c:pt idx="7">
                  <c:v>22.63595956094737</c:v>
                </c:pt>
                <c:pt idx="8">
                  <c:v>19.70558847142593</c:v>
                </c:pt>
                <c:pt idx="9">
                  <c:v>12.23101517553461</c:v>
                </c:pt>
                <c:pt idx="10">
                  <c:v>4.2585756869668492</c:v>
                </c:pt>
                <c:pt idx="11">
                  <c:v>-0.1012784145136358</c:v>
                </c:pt>
                <c:pt idx="12">
                  <c:v>-4.3821959392192227</c:v>
                </c:pt>
                <c:pt idx="13">
                  <c:v>-12.53320550106598</c:v>
                </c:pt>
                <c:pt idx="14">
                  <c:v>-19.979951325487121</c:v>
                </c:pt>
                <c:pt idx="15">
                  <c:v>-22.580966294354681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39-4825-B71C-12A9E6AC5FE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 cm Force [N]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Sheet1!$M$2:$M$17</c:f>
              <c:numCache>
                <c:formatCode>General</c:formatCode>
                <c:ptCount val="16"/>
                <c:pt idx="0">
                  <c:v>1.668955604561736</c:v>
                </c:pt>
                <c:pt idx="1">
                  <c:v>4.1465364819886128</c:v>
                </c:pt>
                <c:pt idx="2">
                  <c:v>11.66548211160416</c:v>
                </c:pt>
                <c:pt idx="3">
                  <c:v>20.00262303833378</c:v>
                </c:pt>
                <c:pt idx="4">
                  <c:v>22.794358013542819</c:v>
                </c:pt>
                <c:pt idx="5">
                  <c:v>23.71447046061127</c:v>
                </c:pt>
                <c:pt idx="6">
                  <c:v>23.861111227772088</c:v>
                </c:pt>
                <c:pt idx="7">
                  <c:v>22.601634667508598</c:v>
                </c:pt>
                <c:pt idx="8">
                  <c:v>19.7720269634553</c:v>
                </c:pt>
                <c:pt idx="9">
                  <c:v>12.775585471753709</c:v>
                </c:pt>
                <c:pt idx="10">
                  <c:v>5.1374878490408156</c:v>
                </c:pt>
                <c:pt idx="11">
                  <c:v>1.414677575817153</c:v>
                </c:pt>
                <c:pt idx="12">
                  <c:v>-1.418178776460068</c:v>
                </c:pt>
                <c:pt idx="13">
                  <c:v>-5.176296791638908</c:v>
                </c:pt>
                <c:pt idx="14">
                  <c:v>-12.6206282023964</c:v>
                </c:pt>
                <c:pt idx="15">
                  <c:v>-20.05199931727763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39-4825-B71C-12A9E6AC5FE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13 cm Force [N]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Sheet1!$N$2:$N$17</c:f>
              <c:numCache>
                <c:formatCode>General</c:formatCode>
                <c:ptCount val="16"/>
                <c:pt idx="0">
                  <c:v>1.7011433879443241</c:v>
                </c:pt>
                <c:pt idx="1">
                  <c:v>4.3552247617644806</c:v>
                </c:pt>
                <c:pt idx="2">
                  <c:v>11.555176931052401</c:v>
                </c:pt>
                <c:pt idx="3">
                  <c:v>19.901218093839969</c:v>
                </c:pt>
                <c:pt idx="4">
                  <c:v>22.85086745961916</c:v>
                </c:pt>
                <c:pt idx="5">
                  <c:v>23.542524856773799</c:v>
                </c:pt>
                <c:pt idx="6">
                  <c:v>23.800331340001769</c:v>
                </c:pt>
                <c:pt idx="7">
                  <c:v>22.91851889542912</c:v>
                </c:pt>
                <c:pt idx="8">
                  <c:v>19.890652880110569</c:v>
                </c:pt>
                <c:pt idx="9">
                  <c:v>12.93319828554041</c:v>
                </c:pt>
                <c:pt idx="10">
                  <c:v>5.6427661937449294</c:v>
                </c:pt>
                <c:pt idx="11">
                  <c:v>2.2466926206159719</c:v>
                </c:pt>
                <c:pt idx="12">
                  <c:v>7.2098544965624067E-2</c:v>
                </c:pt>
                <c:pt idx="13">
                  <c:v>-2.2516847529791142</c:v>
                </c:pt>
                <c:pt idx="14">
                  <c:v>-5.5471844696725752</c:v>
                </c:pt>
                <c:pt idx="15">
                  <c:v>-13.07059523933018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39-4825-B71C-12A9E6AC5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80312"/>
        <c:axId val="562580640"/>
      </c:scatterChart>
      <c:valAx>
        <c:axId val="56258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of front of projectile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640"/>
        <c:crosses val="autoZero"/>
        <c:crossBetween val="midCat"/>
      </c:valAx>
      <c:valAx>
        <c:axId val="562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</a:t>
            </a:r>
            <a:r>
              <a:rPr lang="en-US"/>
              <a:t>Work</a:t>
            </a:r>
            <a:r>
              <a:rPr lang="en-US" baseline="0"/>
              <a:t> Vs. Projectile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01030426752211"/>
          <c:y val="0.17171296296296298"/>
          <c:w val="0.85003907844852722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Sheet1!$Y$22</c:f>
              <c:strCache>
                <c:ptCount val="1"/>
                <c:pt idx="0">
                  <c:v>Total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Sheet1!$X$23:$X$35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Sheet1!$Y$23:$Y$35</c:f>
              <c:numCache>
                <c:formatCode>General</c:formatCode>
                <c:ptCount val="13"/>
                <c:pt idx="0">
                  <c:v>2.7987425000666835</c:v>
                </c:pt>
                <c:pt idx="1">
                  <c:v>7.3352052287003318</c:v>
                </c:pt>
                <c:pt idx="2">
                  <c:v>11.93360131762355</c:v>
                </c:pt>
                <c:pt idx="3">
                  <c:v>16.481995227618761</c:v>
                </c:pt>
                <c:pt idx="4">
                  <c:v>20.362052964778542</c:v>
                </c:pt>
                <c:pt idx="5">
                  <c:v>24.189685673459742</c:v>
                </c:pt>
                <c:pt idx="6">
                  <c:v>25.599680048831853</c:v>
                </c:pt>
                <c:pt idx="7">
                  <c:v>26.382569584017563</c:v>
                </c:pt>
                <c:pt idx="8">
                  <c:v>25.378893380239901</c:v>
                </c:pt>
                <c:pt idx="9">
                  <c:v>24.350999960177617</c:v>
                </c:pt>
                <c:pt idx="10">
                  <c:v>22.568621167634088</c:v>
                </c:pt>
                <c:pt idx="11">
                  <c:v>20.882205255376306</c:v>
                </c:pt>
                <c:pt idx="12">
                  <c:v>19.227987871338438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E-4055-8EBA-698D8D59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72288"/>
        <c:axId val="562172944"/>
      </c:scatterChart>
      <c:valAx>
        <c:axId val="5621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944"/>
        <c:crosses val="autoZero"/>
        <c:crossBetween val="midCat"/>
      </c:valAx>
      <c:valAx>
        <c:axId val="5621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Work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vs. Position</a:t>
            </a:r>
          </a:p>
          <a:p>
            <a:pPr>
              <a:defRPr/>
            </a:pPr>
            <a:r>
              <a:rPr lang="en-US" baseline="0"/>
              <a:t>Swept: Projectile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27675028993473E-2"/>
          <c:y val="0.15305084745762712"/>
          <c:w val="0.78797946041628519"/>
          <c:h val="0.7848022598870056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1 cm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Sheet1!$B$59:$B$74</c:f>
              <c:numCache>
                <c:formatCode>General</c:formatCode>
                <c:ptCount val="16"/>
                <c:pt idx="0">
                  <c:v>0.72371126883286008</c:v>
                </c:pt>
                <c:pt idx="1">
                  <c:v>2.285144655534852</c:v>
                </c:pt>
                <c:pt idx="2">
                  <c:v>5.6539632669306723</c:v>
                </c:pt>
                <c:pt idx="3">
                  <c:v>8.8839644112615677</c:v>
                </c:pt>
                <c:pt idx="4">
                  <c:v>9.8006417674271891</c:v>
                </c:pt>
                <c:pt idx="5">
                  <c:v>10.282665997038015</c:v>
                </c:pt>
                <c:pt idx="6">
                  <c:v>10.297741492374007</c:v>
                </c:pt>
                <c:pt idx="7">
                  <c:v>9.9041652844840815</c:v>
                </c:pt>
                <c:pt idx="8">
                  <c:v>8.9234361630771026</c:v>
                </c:pt>
                <c:pt idx="9">
                  <c:v>5.734533018170473</c:v>
                </c:pt>
                <c:pt idx="10">
                  <c:v>2.6088663277902033</c:v>
                </c:pt>
                <c:pt idx="11">
                  <c:v>1.134850212959619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B-4922-B8F7-E17E43779653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2 cm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Sheet1!$C$59:$C$74</c:f>
              <c:numCache>
                <c:formatCode>General</c:formatCode>
                <c:ptCount val="16"/>
                <c:pt idx="0">
                  <c:v>1.3458465537467224</c:v>
                </c:pt>
                <c:pt idx="1">
                  <c:v>2.789132149073478</c:v>
                </c:pt>
                <c:pt idx="2">
                  <c:v>5.9533767330994145</c:v>
                </c:pt>
                <c:pt idx="3">
                  <c:v>9.3734060922840108</c:v>
                </c:pt>
                <c:pt idx="4">
                  <c:v>11.141812740994354</c:v>
                </c:pt>
                <c:pt idx="5">
                  <c:v>11.802357332044087</c:v>
                </c:pt>
                <c:pt idx="6">
                  <c:v>11.983391396435088</c:v>
                </c:pt>
                <c:pt idx="7">
                  <c:v>11.850208844442697</c:v>
                </c:pt>
                <c:pt idx="8">
                  <c:v>11.263619537838167</c:v>
                </c:pt>
                <c:pt idx="9">
                  <c:v>9.5265482175560905</c:v>
                </c:pt>
                <c:pt idx="10">
                  <c:v>6.1642756895992354</c:v>
                </c:pt>
                <c:pt idx="11">
                  <c:v>3.2646603627895954</c:v>
                </c:pt>
                <c:pt idx="12">
                  <c:v>2.1864668593927048</c:v>
                </c:pt>
                <c:pt idx="13">
                  <c:v>1.9356485349919044</c:v>
                </c:pt>
                <c:pt idx="14">
                  <c:v>1.9098456071807703</c:v>
                </c:pt>
                <c:pt idx="15">
                  <c:v>1.9214042149591981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B-4922-B8F7-E17E43779653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3 cm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Sheet1!$D$59:$D$74</c:f>
              <c:numCache>
                <c:formatCode>General</c:formatCode>
                <c:ptCount val="16"/>
                <c:pt idx="0">
                  <c:v>1.3553902008588659</c:v>
                </c:pt>
                <c:pt idx="1">
                  <c:v>2.8589058539440959</c:v>
                </c:pt>
                <c:pt idx="2">
                  <c:v>5.6404848025671166</c:v>
                </c:pt>
                <c:pt idx="3">
                  <c:v>8.6242570298765386</c:v>
                </c:pt>
                <c:pt idx="4">
                  <c:v>10.827593951186804</c:v>
                </c:pt>
                <c:pt idx="5">
                  <c:v>12.021568289896933</c:v>
                </c:pt>
                <c:pt idx="6">
                  <c:v>12.416644305301128</c:v>
                </c:pt>
                <c:pt idx="7">
                  <c:v>12.423737436877676</c:v>
                </c:pt>
                <c:pt idx="8">
                  <c:v>12.044944489449378</c:v>
                </c:pt>
                <c:pt idx="9">
                  <c:v>10.811711831703303</c:v>
                </c:pt>
                <c:pt idx="10">
                  <c:v>8.6436242607920555</c:v>
                </c:pt>
                <c:pt idx="11">
                  <c:v>5.6663940677218845</c:v>
                </c:pt>
                <c:pt idx="12">
                  <c:v>2.9947267453816786</c:v>
                </c:pt>
                <c:pt idx="13">
                  <c:v>1.7741219281670138</c:v>
                </c:pt>
                <c:pt idx="14">
                  <c:v>1.1584273446753341</c:v>
                </c:pt>
                <c:pt idx="15">
                  <c:v>1.052120615599597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B-4922-B8F7-E17E43779653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4 cm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Sheet1!$E$59:$E$74</c:f>
              <c:numCache>
                <c:formatCode>General</c:formatCode>
                <c:ptCount val="16"/>
                <c:pt idx="0">
                  <c:v>1.2592562713586235</c:v>
                </c:pt>
                <c:pt idx="1">
                  <c:v>2.6763402631836279</c:v>
                </c:pt>
                <c:pt idx="2">
                  <c:v>5.1571109580728667</c:v>
                </c:pt>
                <c:pt idx="3">
                  <c:v>7.8265943309757411</c:v>
                </c:pt>
                <c:pt idx="4">
                  <c:v>9.9442245734712262</c:v>
                </c:pt>
                <c:pt idx="5">
                  <c:v>11.555626143651144</c:v>
                </c:pt>
                <c:pt idx="6">
                  <c:v>12.427207577105886</c:v>
                </c:pt>
                <c:pt idx="7">
                  <c:v>12.649748676069379</c:v>
                </c:pt>
                <c:pt idx="8">
                  <c:v>12.444583722615826</c:v>
                </c:pt>
                <c:pt idx="9">
                  <c:v>11.601138772815959</c:v>
                </c:pt>
                <c:pt idx="10">
                  <c:v>10.020691488324672</c:v>
                </c:pt>
                <c:pt idx="11">
                  <c:v>7.9170462629670499</c:v>
                </c:pt>
                <c:pt idx="12">
                  <c:v>5.275082910892408</c:v>
                </c:pt>
                <c:pt idx="13">
                  <c:v>2.9169211842795613</c:v>
                </c:pt>
                <c:pt idx="14">
                  <c:v>1.7001734220234301</c:v>
                </c:pt>
                <c:pt idx="15">
                  <c:v>1.1881221634678218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B-4922-B8F7-E17E43779653}"/>
            </c:ext>
          </c:extLst>
        </c:ser>
        <c:ser>
          <c:idx val="4"/>
          <c:order val="4"/>
          <c:tx>
            <c:strRef>
              <c:f>Sheet1!$F$58</c:f>
              <c:strCache>
                <c:ptCount val="1"/>
                <c:pt idx="0">
                  <c:v>5 cm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Sheet1!$F$59:$F$74</c:f>
              <c:numCache>
                <c:formatCode>General</c:formatCode>
                <c:ptCount val="16"/>
                <c:pt idx="0">
                  <c:v>1.30150322317675</c:v>
                </c:pt>
                <c:pt idx="1">
                  <c:v>2.6027048054962827</c:v>
                </c:pt>
                <c:pt idx="2">
                  <c:v>4.7950412214705009</c:v>
                </c:pt>
                <c:pt idx="3">
                  <c:v>7.2084577182021592</c:v>
                </c:pt>
                <c:pt idx="4">
                  <c:v>9.1893771687592061</c:v>
                </c:pt>
                <c:pt idx="5">
                  <c:v>10.776694791906211</c:v>
                </c:pt>
                <c:pt idx="6">
                  <c:v>11.981790950957562</c:v>
                </c:pt>
                <c:pt idx="7">
                  <c:v>12.577410606199381</c:v>
                </c:pt>
                <c:pt idx="8">
                  <c:v>12.575573348200379</c:v>
                </c:pt>
                <c:pt idx="9">
                  <c:v>11.970234345824034</c:v>
                </c:pt>
                <c:pt idx="10">
                  <c:v>10.7755490084004</c:v>
                </c:pt>
                <c:pt idx="11">
                  <c:v>9.1757971799286793</c:v>
                </c:pt>
                <c:pt idx="12">
                  <c:v>7.1912829039989328</c:v>
                </c:pt>
                <c:pt idx="13">
                  <c:v>4.7689918893514296</c:v>
                </c:pt>
                <c:pt idx="14">
                  <c:v>2.5679356038188001</c:v>
                </c:pt>
                <c:pt idx="15">
                  <c:v>1.2166853850950692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B-4922-B8F7-E17E43779653}"/>
            </c:ext>
          </c:extLst>
        </c:ser>
        <c:ser>
          <c:idx val="5"/>
          <c:order val="5"/>
          <c:tx>
            <c:strRef>
              <c:f>Sheet1!$G$58</c:f>
              <c:strCache>
                <c:ptCount val="1"/>
                <c:pt idx="0">
                  <c:v>6 cm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Sheet1!$G$59:$G$74</c:f>
              <c:numCache>
                <c:formatCode>General</c:formatCode>
                <c:ptCount val="16"/>
                <c:pt idx="0">
                  <c:v>1.2108577450847688</c:v>
                </c:pt>
                <c:pt idx="1">
                  <c:v>2.4448620089290403</c:v>
                </c:pt>
                <c:pt idx="2">
                  <c:v>4.4568342790197599</c:v>
                </c:pt>
                <c:pt idx="3">
                  <c:v>6.6626945594499452</c:v>
                </c:pt>
                <c:pt idx="4">
                  <c:v>8.5001407982069885</c:v>
                </c:pt>
                <c:pt idx="5">
                  <c:v>10.030239802140564</c:v>
                </c:pt>
                <c:pt idx="6">
                  <c:v>11.275911158658156</c:v>
                </c:pt>
                <c:pt idx="7">
                  <c:v>12.199253323360599</c:v>
                </c:pt>
                <c:pt idx="8">
                  <c:v>12.566033229279672</c:v>
                </c:pt>
                <c:pt idx="9">
                  <c:v>12.189443060041079</c:v>
                </c:pt>
                <c:pt idx="10">
                  <c:v>11.256412206040782</c:v>
                </c:pt>
                <c:pt idx="11">
                  <c:v>9.9893723913966941</c:v>
                </c:pt>
                <c:pt idx="12">
                  <c:v>8.41513106134426</c:v>
                </c:pt>
                <c:pt idx="13">
                  <c:v>6.5414071116508534</c:v>
                </c:pt>
                <c:pt idx="14">
                  <c:v>4.2605882275756084</c:v>
                </c:pt>
                <c:pt idx="15">
                  <c:v>2.0156378433544986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B-4922-B8F7-E17E43779653}"/>
            </c:ext>
          </c:extLst>
        </c:ser>
        <c:ser>
          <c:idx val="6"/>
          <c:order val="6"/>
          <c:tx>
            <c:strRef>
              <c:f>Sheet1!$H$58</c:f>
              <c:strCache>
                <c:ptCount val="1"/>
                <c:pt idx="0">
                  <c:v>7 cm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Sheet1!$H$59:$H$74</c:f>
              <c:numCache>
                <c:formatCode>General</c:formatCode>
                <c:ptCount val="16"/>
                <c:pt idx="0">
                  <c:v>1.1955457533923066</c:v>
                </c:pt>
                <c:pt idx="1">
                  <c:v>2.3698062839765917</c:v>
                </c:pt>
                <c:pt idx="2">
                  <c:v>4.2294921420176044</c:v>
                </c:pt>
                <c:pt idx="3">
                  <c:v>6.2663108351889685</c:v>
                </c:pt>
                <c:pt idx="4">
                  <c:v>7.9635118819025301</c:v>
                </c:pt>
                <c:pt idx="5">
                  <c:v>9.4078850552675579</c:v>
                </c:pt>
                <c:pt idx="6">
                  <c:v>10.616810693642989</c:v>
                </c:pt>
                <c:pt idx="7">
                  <c:v>11.595349045197965</c:v>
                </c:pt>
                <c:pt idx="8">
                  <c:v>12.25417204807265</c:v>
                </c:pt>
                <c:pt idx="9">
                  <c:v>12.260724507390842</c:v>
                </c:pt>
                <c:pt idx="10">
                  <c:v>11.614706398368503</c:v>
                </c:pt>
                <c:pt idx="11">
                  <c:v>10.646153707388514</c:v>
                </c:pt>
                <c:pt idx="12">
                  <c:v>9.4334937704244002</c:v>
                </c:pt>
                <c:pt idx="13">
                  <c:v>7.9868207932702306</c:v>
                </c:pt>
                <c:pt idx="14">
                  <c:v>6.2753969924158373</c:v>
                </c:pt>
                <c:pt idx="15">
                  <c:v>4.226459676151376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8B-4922-B8F7-E17E43779653}"/>
            </c:ext>
          </c:extLst>
        </c:ser>
        <c:ser>
          <c:idx val="7"/>
          <c:order val="7"/>
          <c:tx>
            <c:strRef>
              <c:f>Sheet1!$I$58</c:f>
              <c:strCache>
                <c:ptCount val="1"/>
                <c:pt idx="0">
                  <c:v>8 cm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Sheet1!$I$59:$I$74</c:f>
              <c:numCache>
                <c:formatCode>General</c:formatCode>
                <c:ptCount val="16"/>
                <c:pt idx="0">
                  <c:v>1.1433913213039855</c:v>
                </c:pt>
                <c:pt idx="1">
                  <c:v>2.2710631088527875</c:v>
                </c:pt>
                <c:pt idx="2">
                  <c:v>4.0013034059573567</c:v>
                </c:pt>
                <c:pt idx="3">
                  <c:v>5.9104973925423678</c:v>
                </c:pt>
                <c:pt idx="4">
                  <c:v>7.5326467815788023</c:v>
                </c:pt>
                <c:pt idx="5">
                  <c:v>8.8944704486581738</c:v>
                </c:pt>
                <c:pt idx="6">
                  <c:v>10.052923115136444</c:v>
                </c:pt>
                <c:pt idx="7">
                  <c:v>11.021306508002931</c:v>
                </c:pt>
                <c:pt idx="8">
                  <c:v>11.748314244277514</c:v>
                </c:pt>
                <c:pt idx="9">
                  <c:v>12.046856727439648</c:v>
                </c:pt>
                <c:pt idx="10">
                  <c:v>11.751764693220981</c:v>
                </c:pt>
                <c:pt idx="11">
                  <c:v>11.021256878558642</c:v>
                </c:pt>
                <c:pt idx="12">
                  <c:v>10.059160558990961</c:v>
                </c:pt>
                <c:pt idx="13">
                  <c:v>8.9003505883799008</c:v>
                </c:pt>
                <c:pt idx="14">
                  <c:v>7.5486109177708913</c:v>
                </c:pt>
                <c:pt idx="15">
                  <c:v>5.9369205765171094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8B-4922-B8F7-E17E43779653}"/>
            </c:ext>
          </c:extLst>
        </c:ser>
        <c:ser>
          <c:idx val="8"/>
          <c:order val="8"/>
          <c:tx>
            <c:strRef>
              <c:f>Sheet1!$J$58</c:f>
              <c:strCache>
                <c:ptCount val="1"/>
                <c:pt idx="0">
                  <c:v>9 cm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Sheet1!$J$59:$J$74</c:f>
              <c:numCache>
                <c:formatCode>General</c:formatCode>
                <c:ptCount val="16"/>
                <c:pt idx="0">
                  <c:v>1.1179774035486572</c:v>
                </c:pt>
                <c:pt idx="1">
                  <c:v>2.1757478865789559</c:v>
                </c:pt>
                <c:pt idx="2">
                  <c:v>3.8086576889228012</c:v>
                </c:pt>
                <c:pt idx="3">
                  <c:v>5.6184671709902352</c:v>
                </c:pt>
                <c:pt idx="4">
                  <c:v>7.1434933155234832</c:v>
                </c:pt>
                <c:pt idx="5">
                  <c:v>8.4269611429898728</c:v>
                </c:pt>
                <c:pt idx="6">
                  <c:v>9.5412077763107668</c:v>
                </c:pt>
                <c:pt idx="7">
                  <c:v>10.481634990055083</c:v>
                </c:pt>
                <c:pt idx="8">
                  <c:v>11.214288756885233</c:v>
                </c:pt>
                <c:pt idx="9">
                  <c:v>11.591952919491792</c:v>
                </c:pt>
                <c:pt idx="10">
                  <c:v>11.595170078802459</c:v>
                </c:pt>
                <c:pt idx="11">
                  <c:v>11.222499592578453</c:v>
                </c:pt>
                <c:pt idx="12">
                  <c:v>10.488893077279311</c:v>
                </c:pt>
                <c:pt idx="13">
                  <c:v>9.5552261982897235</c:v>
                </c:pt>
                <c:pt idx="14">
                  <c:v>8.428825231310908</c:v>
                </c:pt>
                <c:pt idx="15">
                  <c:v>7.1306969616994946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8B-4922-B8F7-E17E43779653}"/>
            </c:ext>
          </c:extLst>
        </c:ser>
        <c:ser>
          <c:idx val="9"/>
          <c:order val="9"/>
          <c:tx>
            <c:strRef>
              <c:f>Sheet1!$K$58</c:f>
              <c:strCache>
                <c:ptCount val="1"/>
                <c:pt idx="0">
                  <c:v>10 cm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Sheet1!$K$59:$K$74</c:f>
              <c:numCache>
                <c:formatCode>General</c:formatCode>
                <c:ptCount val="16"/>
                <c:pt idx="0">
                  <c:v>1.1068982684909161</c:v>
                </c:pt>
                <c:pt idx="1">
                  <c:v>2.0952095795802665</c:v>
                </c:pt>
                <c:pt idx="2">
                  <c:v>3.6517025687886306</c:v>
                </c:pt>
                <c:pt idx="3">
                  <c:v>5.3730363770345564</c:v>
                </c:pt>
                <c:pt idx="4">
                  <c:v>6.8247157744763687</c:v>
                </c:pt>
                <c:pt idx="5">
                  <c:v>8.0587093184715908</c:v>
                </c:pt>
                <c:pt idx="6">
                  <c:v>9.124989833889261</c:v>
                </c:pt>
                <c:pt idx="7">
                  <c:v>10.029555615630075</c:v>
                </c:pt>
                <c:pt idx="8">
                  <c:v>10.755720820029586</c:v>
                </c:pt>
                <c:pt idx="9">
                  <c:v>11.165326167129248</c:v>
                </c:pt>
                <c:pt idx="10">
                  <c:v>11.266432011072951</c:v>
                </c:pt>
                <c:pt idx="11">
                  <c:v>11.162594145148574</c:v>
                </c:pt>
                <c:pt idx="12">
                  <c:v>10.756010298567077</c:v>
                </c:pt>
                <c:pt idx="13">
                  <c:v>10.038960086421147</c:v>
                </c:pt>
                <c:pt idx="14">
                  <c:v>9.1441643925834608</c:v>
                </c:pt>
                <c:pt idx="15">
                  <c:v>8.0974720716886033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8B-4922-B8F7-E17E43779653}"/>
            </c:ext>
          </c:extLst>
        </c:ser>
        <c:ser>
          <c:idx val="10"/>
          <c:order val="10"/>
          <c:tx>
            <c:strRef>
              <c:f>Sheet1!$L$58</c:f>
              <c:strCache>
                <c:ptCount val="1"/>
                <c:pt idx="0">
                  <c:v>11 cm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Sheet1!$L$59:$L$74</c:f>
              <c:numCache>
                <c:formatCode>General</c:formatCode>
                <c:ptCount val="16"/>
                <c:pt idx="0">
                  <c:v>1.0739707225784292</c:v>
                </c:pt>
                <c:pt idx="1">
                  <c:v>2.0267335161769053</c:v>
                </c:pt>
                <c:pt idx="2">
                  <c:v>3.4675201032123391</c:v>
                </c:pt>
                <c:pt idx="3">
                  <c:v>5.1059381318761501</c:v>
                </c:pt>
                <c:pt idx="4">
                  <c:v>6.4863506342946957</c:v>
                </c:pt>
                <c:pt idx="5">
                  <c:v>7.6659040569007937</c:v>
                </c:pt>
                <c:pt idx="6">
                  <c:v>8.684003543658001</c:v>
                </c:pt>
                <c:pt idx="7">
                  <c:v>9.5563655203872298</c:v>
                </c:pt>
                <c:pt idx="8">
                  <c:v>10.255554046037361</c:v>
                </c:pt>
                <c:pt idx="9">
                  <c:v>10.666504562430895</c:v>
                </c:pt>
                <c:pt idx="10">
                  <c:v>10.805921230600664</c:v>
                </c:pt>
                <c:pt idx="11">
                  <c:v>10.802626478417181</c:v>
                </c:pt>
                <c:pt idx="12">
                  <c:v>10.6590911672958</c:v>
                </c:pt>
                <c:pt idx="13">
                  <c:v>10.237473594988337</c:v>
                </c:pt>
                <c:pt idx="14">
                  <c:v>9.5268427244933171</c:v>
                </c:pt>
                <c:pt idx="15">
                  <c:v>8.6537382687771593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8B-4922-B8F7-E17E43779653}"/>
            </c:ext>
          </c:extLst>
        </c:ser>
        <c:ser>
          <c:idx val="11"/>
          <c:order val="11"/>
          <c:tx>
            <c:strRef>
              <c:f>Sheet1!$M$58</c:f>
              <c:strCache>
                <c:ptCount val="1"/>
                <c:pt idx="0">
                  <c:v>12 cm 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Sheet1!$M$59:$M$74</c:f>
              <c:numCache>
                <c:formatCode>General</c:formatCode>
                <c:ptCount val="16"/>
                <c:pt idx="0">
                  <c:v>1.0370359969525873</c:v>
                </c:pt>
                <c:pt idx="1">
                  <c:v>1.9358186696610433</c:v>
                </c:pt>
                <c:pt idx="2">
                  <c:v>3.3562496315589665</c:v>
                </c:pt>
                <c:pt idx="3">
                  <c:v>4.9146440715897421</c:v>
                </c:pt>
                <c:pt idx="4">
                  <c:v>6.2323336494521202</c:v>
                </c:pt>
                <c:pt idx="5">
                  <c:v>7.3568432274092324</c:v>
                </c:pt>
                <c:pt idx="6">
                  <c:v>8.336593691947451</c:v>
                </c:pt>
                <c:pt idx="7">
                  <c:v>9.168580230671493</c:v>
                </c:pt>
                <c:pt idx="8">
                  <c:v>9.838881360492195</c:v>
                </c:pt>
                <c:pt idx="9">
                  <c:v>10.248704008693837</c:v>
                </c:pt>
                <c:pt idx="10">
                  <c:v>10.408959341724614</c:v>
                </c:pt>
                <c:pt idx="11">
                  <c:v>10.452656420675471</c:v>
                </c:pt>
                <c:pt idx="12">
                  <c:v>10.408850967792389</c:v>
                </c:pt>
                <c:pt idx="13">
                  <c:v>10.247373809705287</c:v>
                </c:pt>
                <c:pt idx="14">
                  <c:v>9.8425694876438534</c:v>
                </c:pt>
                <c:pt idx="15">
                  <c:v>9.1626984131779246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8B-4922-B8F7-E17E43779653}"/>
            </c:ext>
          </c:extLst>
        </c:ser>
        <c:ser>
          <c:idx val="12"/>
          <c:order val="12"/>
          <c:tx>
            <c:strRef>
              <c:f>Sheet1!$N$58</c:f>
              <c:strCache>
                <c:ptCount val="1"/>
                <c:pt idx="0">
                  <c:v>13 cm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Sheet1!$N$59:$N$74</c:f>
              <c:numCache>
                <c:formatCode>General</c:formatCode>
                <c:ptCount val="16"/>
                <c:pt idx="0">
                  <c:v>1.0059139872852776</c:v>
                </c:pt>
                <c:pt idx="1">
                  <c:v>1.8980013621021741</c:v>
                </c:pt>
                <c:pt idx="2">
                  <c:v>3.2366006404796219</c:v>
                </c:pt>
                <c:pt idx="3">
                  <c:v>4.7236739612666145</c:v>
                </c:pt>
                <c:pt idx="4">
                  <c:v>5.9920863448036288</c:v>
                </c:pt>
                <c:pt idx="5">
                  <c:v>7.0645954555256942</c:v>
                </c:pt>
                <c:pt idx="6">
                  <c:v>8.0040780791995942</c:v>
                </c:pt>
                <c:pt idx="7">
                  <c:v>8.814619047490627</c:v>
                </c:pt>
                <c:pt idx="8">
                  <c:v>9.4619626192276485</c:v>
                </c:pt>
                <c:pt idx="9">
                  <c:v>9.8601002411112422</c:v>
                </c:pt>
                <c:pt idx="10">
                  <c:v>10.028856860742222</c:v>
                </c:pt>
                <c:pt idx="11">
                  <c:v>10.095262893982637</c:v>
                </c:pt>
                <c:pt idx="12">
                  <c:v>10.097386695682355</c:v>
                </c:pt>
                <c:pt idx="13">
                  <c:v>10.030846710490337</c:v>
                </c:pt>
                <c:pt idx="14">
                  <c:v>9.8650061254374162</c:v>
                </c:pt>
                <c:pt idx="15">
                  <c:v>9.4627575337818133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C8B-4922-B8F7-E17E437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20720"/>
        <c:axId val="576521704"/>
      </c:scatterChart>
      <c:valAx>
        <c:axId val="576520720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Front Position</a:t>
                </a:r>
                <a:r>
                  <a:rPr lang="en-US" baseline="0"/>
                  <a:t> [cm]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7816120368674844"/>
              <c:y val="0.9463276836158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1704"/>
        <c:crosses val="autoZero"/>
        <c:crossBetween val="midCat"/>
      </c:valAx>
      <c:valAx>
        <c:axId val="5765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[m/s]</a:t>
                </a:r>
              </a:p>
            </c:rich>
          </c:tx>
          <c:layout>
            <c:manualLayout>
              <c:xMode val="edge"/>
              <c:yMode val="edge"/>
              <c:x val="2.4132637490081179E-2"/>
              <c:y val="0.4539688153387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172822227144886"/>
          <c:y val="0.1720793011560578"/>
          <c:w val="0.10500991881828725"/>
          <c:h val="0.619707727212064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Velocity &amp; Energy vs. Projectile Length</a:t>
            </a:r>
            <a:endParaRPr lang="en-US"/>
          </a:p>
        </c:rich>
      </c:tx>
      <c:layout>
        <c:manualLayout>
          <c:xMode val="edge"/>
          <c:yMode val="edge"/>
          <c:x val="0.25737395470914975"/>
          <c:y val="3.6630036630036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670878349508634E-2"/>
          <c:y val="0.14374236874236876"/>
          <c:w val="0.83443965619162475"/>
          <c:h val="0.6722575543441685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Sheet1!$Q$69</c:f>
              <c:strCache>
                <c:ptCount val="1"/>
                <c:pt idx="0">
                  <c:v>MAX 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Sheet1!$P$70:$P$82</c:f>
              <c:strCache>
                <c:ptCount val="13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  <c:pt idx="10">
                  <c:v>11 cm </c:v>
                </c:pt>
                <c:pt idx="11">
                  <c:v>12 cm </c:v>
                </c:pt>
                <c:pt idx="12">
                  <c:v>13 cm </c:v>
                </c:pt>
              </c:strCache>
            </c:strRef>
          </c:xVal>
          <c:yVal>
            <c:numRef>
              <c:f>Sheet1!$Q$70:$Q$82</c:f>
              <c:numCache>
                <c:formatCode>General</c:formatCode>
                <c:ptCount val="13"/>
                <c:pt idx="0">
                  <c:v>10.297741492374007</c:v>
                </c:pt>
                <c:pt idx="1">
                  <c:v>11.983391396435088</c:v>
                </c:pt>
                <c:pt idx="2">
                  <c:v>12.423737436877676</c:v>
                </c:pt>
                <c:pt idx="3">
                  <c:v>12.649748676069379</c:v>
                </c:pt>
                <c:pt idx="4">
                  <c:v>12.577410606199381</c:v>
                </c:pt>
                <c:pt idx="5">
                  <c:v>12.566033229279672</c:v>
                </c:pt>
                <c:pt idx="6">
                  <c:v>12.260724507390842</c:v>
                </c:pt>
                <c:pt idx="7">
                  <c:v>12.046856727439648</c:v>
                </c:pt>
                <c:pt idx="8">
                  <c:v>11.595170078802459</c:v>
                </c:pt>
                <c:pt idx="9">
                  <c:v>11.266432011072951</c:v>
                </c:pt>
                <c:pt idx="10">
                  <c:v>10.805921230600664</c:v>
                </c:pt>
                <c:pt idx="11">
                  <c:v>10.452656420675471</c:v>
                </c:pt>
                <c:pt idx="12">
                  <c:v>10.097386695682355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1-4917-8E1B-028BE6A0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21408"/>
        <c:axId val="679521736"/>
      </c:scatterChart>
      <c:scatterChart>
        <c:scatterStyle val="smoothMarker"/>
        <c:varyColors val="0"/>
        <c:ser>
          <c:idx val="1"/>
          <c:order val="1"/>
          <c:tx>
            <c:strRef>
              <c:f>Sheet1!$R$69</c:f>
              <c:strCache>
                <c:ptCount val="1"/>
                <c:pt idx="0">
                  <c:v>MAX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Sheet1!$P$70:$P$82</c:f>
              <c:strCache>
                <c:ptCount val="13"/>
                <c:pt idx="0">
                  <c:v>1 cm </c:v>
                </c:pt>
                <c:pt idx="1">
                  <c:v>2 cm </c:v>
                </c:pt>
                <c:pt idx="2">
                  <c:v>3 cm</c:v>
                </c:pt>
                <c:pt idx="3">
                  <c:v>4 cm </c:v>
                </c:pt>
                <c:pt idx="4">
                  <c:v>5 cm </c:v>
                </c:pt>
                <c:pt idx="5">
                  <c:v>6 cm </c:v>
                </c:pt>
                <c:pt idx="6">
                  <c:v>7 cm</c:v>
                </c:pt>
                <c:pt idx="7">
                  <c:v>8 cm </c:v>
                </c:pt>
                <c:pt idx="8">
                  <c:v>9 cm </c:v>
                </c:pt>
                <c:pt idx="9">
                  <c:v>10 cm </c:v>
                </c:pt>
                <c:pt idx="10">
                  <c:v>11 cm </c:v>
                </c:pt>
                <c:pt idx="11">
                  <c:v>12 cm </c:v>
                </c:pt>
                <c:pt idx="12">
                  <c:v>13 cm </c:v>
                </c:pt>
              </c:strCache>
            </c:strRef>
          </c:xVal>
          <c:yVal>
            <c:numRef>
              <c:f>Sheet1!$R$70:$R$82</c:f>
              <c:numCache>
                <c:formatCode>General</c:formatCode>
                <c:ptCount val="13"/>
                <c:pt idx="0">
                  <c:v>0.13713864237596121</c:v>
                </c:pt>
                <c:pt idx="1">
                  <c:v>0.37142006294000079</c:v>
                </c:pt>
                <c:pt idx="2">
                  <c:v>0.59882739293061293</c:v>
                </c:pt>
                <c:pt idx="3">
                  <c:v>0.82775089784561173</c:v>
                </c:pt>
                <c:pt idx="4">
                  <c:v>1.022888645726606</c:v>
                </c:pt>
                <c:pt idx="5">
                  <c:v>1.2252466761444085</c:v>
                </c:pt>
                <c:pt idx="6">
                  <c:v>1.3608372333337917</c:v>
                </c:pt>
                <c:pt idx="7">
                  <c:v>1.5014585683759605</c:v>
                </c:pt>
                <c:pt idx="8">
                  <c:v>1.5648497002103279</c:v>
                </c:pt>
                <c:pt idx="9">
                  <c:v>1.6415294380494778</c:v>
                </c:pt>
                <c:pt idx="10">
                  <c:v>1.661086142017002</c:v>
                </c:pt>
                <c:pt idx="11">
                  <c:v>1.6955494946599003</c:v>
                </c:pt>
                <c:pt idx="12">
                  <c:v>1.7141041425140253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1-4917-8E1B-028BE6A0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36824"/>
        <c:axId val="679538464"/>
      </c:scatterChart>
      <c:valAx>
        <c:axId val="67952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Projectile 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736"/>
        <c:crosses val="autoZero"/>
        <c:crossBetween val="midCat"/>
      </c:valAx>
      <c:valAx>
        <c:axId val="67952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Velocity [m/s]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1408"/>
        <c:crosses val="autoZero"/>
        <c:crossBetween val="midCat"/>
      </c:valAx>
      <c:valAx>
        <c:axId val="679538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Kinetic Energy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36824"/>
        <c:crosses val="max"/>
        <c:crossBetween val="midCat"/>
      </c:valAx>
      <c:valAx>
        <c:axId val="679536824"/>
        <c:scaling>
          <c:orientation val="minMax"/>
        </c:scaling>
        <c:delete val="1"/>
        <c:axPos val="b"/>
        <c:majorTickMark val="out"/>
        <c:minorTickMark val="none"/>
        <c:tickLblPos val="nextTo"/>
        <c:crossAx val="679538464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30626869315754141"/>
          <c:y val="0.92518315018315012"/>
          <c:w val="0.39721967893548188"/>
          <c:h val="6.0287656350648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0</xdr:row>
      <xdr:rowOff>91440</xdr:rowOff>
    </xdr:from>
    <xdr:to>
      <xdr:col>22</xdr:col>
      <xdr:colOff>53340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A9425-DC6C-4CCA-870D-DEE2F446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83820</xdr:colOff>
      <xdr:row>21</xdr:row>
      <xdr:rowOff>83820</xdr:rowOff>
    </xdr:from>
    <xdr:to>
      <xdr:col>22</xdr:col>
      <xdr:colOff>15240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A48BB-B8A1-49FB-8AE6-4902F763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37</xdr:row>
      <xdr:rowOff>0</xdr:rowOff>
    </xdr:from>
    <xdr:to>
      <xdr:col>23</xdr:col>
      <xdr:colOff>541020</xdr:colOff>
      <xdr:row>61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96F23-4E7F-4625-8200-FC2B21BBB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</xdr:colOff>
      <xdr:row>67</xdr:row>
      <xdr:rowOff>175260</xdr:rowOff>
    </xdr:from>
    <xdr:to>
      <xdr:col>28</xdr:col>
      <xdr:colOff>472440</xdr:colOff>
      <xdr:row>90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29B3FC-7BC5-4E25-BB76-E2A82F75E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topLeftCell="N64" workbookViewId="0">
      <selection activeCell="Z64" sqref="Z64"/>
    </sheetView>
  </sheetViews>
  <sheetFormatPr defaultRowHeight="14.4" x14ac:dyDescent="0.3"/>
  <cols>
    <col min="1" max="1" width="11.77734375" bestFit="1" customWidth="1"/>
    <col min="2" max="2" width="13.21875" bestFit="1" customWidth="1"/>
    <col min="3" max="9" width="13.109375" bestFit="1" customWidth="1"/>
    <col min="10" max="10" width="13.21875" bestFit="1" customWidth="1"/>
    <col min="11" max="14" width="14.109375" bestFit="1" customWidth="1"/>
    <col min="16" max="16" width="11.109375" bestFit="1" customWidth="1"/>
    <col min="17" max="17" width="12.33203125" bestFit="1" customWidth="1"/>
    <col min="18" max="18" width="12" bestFit="1" customWidth="1"/>
    <col min="19" max="19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-2</v>
      </c>
      <c r="B2">
        <v>6.773397218438143E-2</v>
      </c>
      <c r="C2">
        <v>0.4684863743509815</v>
      </c>
      <c r="D2">
        <v>0.71273126909619156</v>
      </c>
      <c r="E2">
        <v>0.82028375565618228</v>
      </c>
      <c r="F2">
        <v>1.095308291512848</v>
      </c>
      <c r="G2">
        <v>1.1376623178726379</v>
      </c>
      <c r="H2">
        <v>1.2939166976591141</v>
      </c>
      <c r="I2">
        <v>1.3525572134793531</v>
      </c>
      <c r="J2">
        <v>1.4547368358819119</v>
      </c>
      <c r="K2">
        <v>1.5844965254161749</v>
      </c>
      <c r="L2">
        <v>1.6407916781555889</v>
      </c>
      <c r="M2">
        <v>1.668955604561736</v>
      </c>
      <c r="N2">
        <v>1.7011433879443241</v>
      </c>
    </row>
    <row r="3" spans="1:14" x14ac:dyDescent="0.3">
      <c r="A3">
        <v>-1</v>
      </c>
      <c r="B3">
        <v>0.60757616569596296</v>
      </c>
      <c r="C3">
        <v>1.5435881110744409</v>
      </c>
      <c r="D3">
        <v>2.4582730793902541</v>
      </c>
      <c r="E3">
        <v>2.8849748256898109</v>
      </c>
      <c r="F3">
        <v>3.284909523725664</v>
      </c>
      <c r="G3">
        <v>3.5003919887072459</v>
      </c>
      <c r="H3">
        <v>3.7900138449778011</v>
      </c>
      <c r="I3">
        <v>3.9835465653783619</v>
      </c>
      <c r="J3">
        <v>4.0550592366815552</v>
      </c>
      <c r="K3">
        <v>4.0926593306386074</v>
      </c>
      <c r="L3">
        <v>4.2025577712774931</v>
      </c>
      <c r="M3">
        <v>4.1465364819886128</v>
      </c>
      <c r="N3">
        <v>4.3552247617644806</v>
      </c>
    </row>
    <row r="4" spans="1:14" x14ac:dyDescent="0.3">
      <c r="A4">
        <v>0</v>
      </c>
      <c r="B4">
        <v>3.4587980736112209</v>
      </c>
      <c r="C4">
        <v>7.1550388847347568</v>
      </c>
      <c r="D4">
        <v>9.1722590464547871</v>
      </c>
      <c r="E4">
        <v>10.05253589996264</v>
      </c>
      <c r="F4">
        <v>10.487029617912089</v>
      </c>
      <c r="G4">
        <v>10.77469437570524</v>
      </c>
      <c r="H4">
        <v>11.10992869269659</v>
      </c>
      <c r="I4">
        <v>11.228033820687751</v>
      </c>
      <c r="J4">
        <v>11.37369556382451</v>
      </c>
      <c r="K4">
        <v>11.56798194472915</v>
      </c>
      <c r="L4">
        <v>11.26099899966006</v>
      </c>
      <c r="M4">
        <v>11.66548211160416</v>
      </c>
      <c r="N4">
        <v>11.555176931052401</v>
      </c>
    </row>
    <row r="5" spans="1:14" x14ac:dyDescent="0.3">
      <c r="A5">
        <v>1</v>
      </c>
      <c r="B5">
        <v>6.0726892102062147</v>
      </c>
      <c r="C5">
        <v>13.557721503901121</v>
      </c>
      <c r="D5">
        <v>16.513027838742769</v>
      </c>
      <c r="E5">
        <v>17.929234009017069</v>
      </c>
      <c r="F5">
        <v>18.732080470316522</v>
      </c>
      <c r="G5">
        <v>19.032310380715849</v>
      </c>
      <c r="H5">
        <v>19.35271749049296</v>
      </c>
      <c r="I5">
        <v>19.57800725274604</v>
      </c>
      <c r="J5">
        <v>19.857771222054549</v>
      </c>
      <c r="K5">
        <v>20.089800398061652</v>
      </c>
      <c r="L5">
        <v>19.982476684163078</v>
      </c>
      <c r="M5">
        <v>20.00262303833378</v>
      </c>
      <c r="N5">
        <v>19.901218093839969</v>
      </c>
    </row>
    <row r="6" spans="1:14" x14ac:dyDescent="0.3">
      <c r="A6">
        <v>2</v>
      </c>
      <c r="B6">
        <v>2.2150132426692402</v>
      </c>
      <c r="C6">
        <v>9.3834849900096042</v>
      </c>
      <c r="D6">
        <v>16.627960169544568</v>
      </c>
      <c r="E6">
        <v>19.46674939961542</v>
      </c>
      <c r="F6">
        <v>21.003864348745768</v>
      </c>
      <c r="G6">
        <v>21.618332179090771</v>
      </c>
      <c r="H6">
        <v>21.862845987082391</v>
      </c>
      <c r="I6">
        <v>22.560959487367839</v>
      </c>
      <c r="J6">
        <v>22.652339879118781</v>
      </c>
      <c r="K6">
        <v>22.899520724843509</v>
      </c>
      <c r="L6">
        <v>22.76389822082016</v>
      </c>
      <c r="M6">
        <v>22.794358013542819</v>
      </c>
      <c r="N6">
        <v>22.85086745961916</v>
      </c>
    </row>
    <row r="7" spans="1:14" x14ac:dyDescent="0.3">
      <c r="A7">
        <v>3</v>
      </c>
      <c r="B7">
        <v>1.251929830676483</v>
      </c>
      <c r="C7">
        <v>3.91994852869888</v>
      </c>
      <c r="D7">
        <v>10.5843064116262</v>
      </c>
      <c r="E7">
        <v>17.921530399737559</v>
      </c>
      <c r="F7">
        <v>20.492849443890059</v>
      </c>
      <c r="G7">
        <v>22.00042129206107</v>
      </c>
      <c r="H7">
        <v>22.713709795359652</v>
      </c>
      <c r="I7">
        <v>23.144515612523531</v>
      </c>
      <c r="J7">
        <v>23.259729500972949</v>
      </c>
      <c r="K7">
        <v>23.751533163257101</v>
      </c>
      <c r="L7">
        <v>23.747167252927479</v>
      </c>
      <c r="M7">
        <v>23.71447046061127</v>
      </c>
      <c r="N7">
        <v>23.542524856773799</v>
      </c>
    </row>
    <row r="8" spans="1:14" x14ac:dyDescent="0.3">
      <c r="A8">
        <v>4</v>
      </c>
      <c r="B8">
        <v>4.0123742552619079E-2</v>
      </c>
      <c r="C8">
        <v>1.1137379012303019</v>
      </c>
      <c r="D8">
        <v>3.7458228385770278</v>
      </c>
      <c r="E8">
        <v>10.81295344126203</v>
      </c>
      <c r="F8">
        <v>17.734173135497429</v>
      </c>
      <c r="G8">
        <v>20.593757925852032</v>
      </c>
      <c r="H8">
        <v>21.914896770367161</v>
      </c>
      <c r="I8">
        <v>22.708771043837999</v>
      </c>
      <c r="J8">
        <v>23.302554734594921</v>
      </c>
      <c r="K8">
        <v>23.695398059653801</v>
      </c>
      <c r="L8">
        <v>23.679584699821579</v>
      </c>
      <c r="M8">
        <v>23.861111227772088</v>
      </c>
      <c r="N8">
        <v>23.800331340001769</v>
      </c>
    </row>
    <row r="9" spans="1:14" x14ac:dyDescent="0.3">
      <c r="A9">
        <v>5</v>
      </c>
      <c r="B9">
        <v>-1.028246108805015</v>
      </c>
      <c r="C9">
        <v>-0.82099942655149472</v>
      </c>
      <c r="D9">
        <v>6.8358639629481716E-2</v>
      </c>
      <c r="E9">
        <v>2.8868280536204418</v>
      </c>
      <c r="F9">
        <v>9.4586497410601957</v>
      </c>
      <c r="G9">
        <v>16.818932882867959</v>
      </c>
      <c r="H9">
        <v>19.67626008695612</v>
      </c>
      <c r="I9">
        <v>21.113727044465008</v>
      </c>
      <c r="J9">
        <v>21.916404607779391</v>
      </c>
      <c r="K9">
        <v>22.40721495469116</v>
      </c>
      <c r="L9">
        <v>22.63595956094737</v>
      </c>
      <c r="M9">
        <v>22.601634667508598</v>
      </c>
      <c r="N9">
        <v>22.91851889542912</v>
      </c>
    </row>
    <row r="10" spans="1:14" x14ac:dyDescent="0.3">
      <c r="A10">
        <v>6</v>
      </c>
      <c r="B10">
        <v>-2.3879209328410909</v>
      </c>
      <c r="C10">
        <v>-3.5068072573687799</v>
      </c>
      <c r="D10">
        <v>-3.5959164270344699</v>
      </c>
      <c r="E10">
        <v>-2.6632668825149941</v>
      </c>
      <c r="F10">
        <v>-2.988171642324752E-2</v>
      </c>
      <c r="G10">
        <v>7.048164271568055</v>
      </c>
      <c r="H10">
        <v>14.22401926724072</v>
      </c>
      <c r="I10">
        <v>17.126187382411221</v>
      </c>
      <c r="J10">
        <v>18.501004853077379</v>
      </c>
      <c r="K10">
        <v>19.519429256606671</v>
      </c>
      <c r="L10">
        <v>19.70558847142593</v>
      </c>
      <c r="M10">
        <v>19.7720269634553</v>
      </c>
      <c r="N10">
        <v>19.890652880110569</v>
      </c>
    </row>
    <row r="11" spans="1:14" x14ac:dyDescent="0.3">
      <c r="A11">
        <v>7</v>
      </c>
      <c r="B11">
        <v>-6.0449262690568464</v>
      </c>
      <c r="C11">
        <v>-9.3407449612697686</v>
      </c>
      <c r="D11">
        <v>-10.93590792031717</v>
      </c>
      <c r="E11">
        <v>-10.49132737877844</v>
      </c>
      <c r="F11">
        <v>-9.6077537497789027</v>
      </c>
      <c r="G11">
        <v>-7.2338148800938864</v>
      </c>
      <c r="H11">
        <v>0.14541470054665681</v>
      </c>
      <c r="I11">
        <v>7.349551414698932</v>
      </c>
      <c r="J11">
        <v>10.024849981385159</v>
      </c>
      <c r="K11">
        <v>11.611886585399869</v>
      </c>
      <c r="L11">
        <v>12.23101517553461</v>
      </c>
      <c r="M11">
        <v>12.775585471753709</v>
      </c>
      <c r="N11">
        <v>12.93319828554041</v>
      </c>
    </row>
    <row r="12" spans="1:14" x14ac:dyDescent="0.3">
      <c r="A12">
        <v>8</v>
      </c>
      <c r="B12">
        <v>-3.3725746446142808</v>
      </c>
      <c r="C12">
        <v>-13.6453453373282</v>
      </c>
      <c r="D12">
        <v>-16.36487480300654</v>
      </c>
      <c r="E12">
        <v>-17.676990747837131</v>
      </c>
      <c r="F12">
        <v>-17.571155057853829</v>
      </c>
      <c r="G12">
        <v>-16.9741959196887</v>
      </c>
      <c r="H12">
        <v>-13.962713464156931</v>
      </c>
      <c r="I12">
        <v>-7.2656612999223986</v>
      </c>
      <c r="J12">
        <v>8.682360566163061E-2</v>
      </c>
      <c r="K12">
        <v>2.9330228616500591</v>
      </c>
      <c r="L12">
        <v>4.2585756869668492</v>
      </c>
      <c r="M12">
        <v>5.1374878490408156</v>
      </c>
      <c r="N12">
        <v>5.6427661937449294</v>
      </c>
    </row>
    <row r="13" spans="1:14" x14ac:dyDescent="0.3">
      <c r="A13">
        <v>9</v>
      </c>
      <c r="B13">
        <v>-0.71364308966444057</v>
      </c>
      <c r="C13">
        <v>-7.0714576973231713</v>
      </c>
      <c r="D13">
        <v>-16.52912006798811</v>
      </c>
      <c r="E13">
        <v>-19.519830207517732</v>
      </c>
      <c r="F13">
        <v>-20.638146880616109</v>
      </c>
      <c r="G13">
        <v>-20.887677886106221</v>
      </c>
      <c r="H13">
        <v>-19.518170503649159</v>
      </c>
      <c r="I13">
        <v>-17.211209291149771</v>
      </c>
      <c r="J13">
        <v>-9.8972530214817418</v>
      </c>
      <c r="K13">
        <v>-3.011910387897029</v>
      </c>
      <c r="L13">
        <v>-0.1012784145136358</v>
      </c>
      <c r="M13">
        <v>1.414677575817153</v>
      </c>
      <c r="N13">
        <v>2.2466926206159719</v>
      </c>
    </row>
    <row r="14" spans="1:14" x14ac:dyDescent="0.3">
      <c r="A14">
        <v>10</v>
      </c>
      <c r="B14">
        <v>-0.2369667639685317</v>
      </c>
      <c r="C14">
        <v>-1.5201585950440799</v>
      </c>
      <c r="D14">
        <v>-8.9774626066166352</v>
      </c>
      <c r="E14">
        <v>-18.029245419197839</v>
      </c>
      <c r="F14">
        <v>-21.002515514210131</v>
      </c>
      <c r="G14">
        <v>-22.481357941108769</v>
      </c>
      <c r="H14">
        <v>-22.04291514830668</v>
      </c>
      <c r="I14">
        <v>-20.982808733236471</v>
      </c>
      <c r="J14">
        <v>-18.53827183821053</v>
      </c>
      <c r="K14">
        <v>-11.52494587545546</v>
      </c>
      <c r="L14">
        <v>-4.3821959392192227</v>
      </c>
      <c r="M14">
        <v>-1.418178776460068</v>
      </c>
      <c r="N14">
        <v>7.2098544965624067E-2</v>
      </c>
    </row>
    <row r="15" spans="1:14" x14ac:dyDescent="0.3">
      <c r="A15">
        <v>11</v>
      </c>
      <c r="B15">
        <v>-0.12589336659609859</v>
      </c>
      <c r="C15">
        <v>-0.26741470062944278</v>
      </c>
      <c r="D15">
        <v>-2.2583214045668849</v>
      </c>
      <c r="E15">
        <v>-9.9930857363169032</v>
      </c>
      <c r="F15">
        <v>-18.733259770360782</v>
      </c>
      <c r="G15">
        <v>-21.745220561131831</v>
      </c>
      <c r="H15">
        <v>-22.813939061663479</v>
      </c>
      <c r="I15">
        <v>-22.73030276848267</v>
      </c>
      <c r="J15">
        <v>-21.781978033262529</v>
      </c>
      <c r="K15">
        <v>-19.283406208641502</v>
      </c>
      <c r="L15">
        <v>-12.53320550106598</v>
      </c>
      <c r="M15">
        <v>-5.176296791638908</v>
      </c>
      <c r="N15">
        <v>-2.2516847529791142</v>
      </c>
    </row>
    <row r="16" spans="1:14" x14ac:dyDescent="0.3">
      <c r="A16">
        <v>12</v>
      </c>
      <c r="B16">
        <v>-0.1291856754460087</v>
      </c>
      <c r="C16">
        <v>-2.5664157518102151E-2</v>
      </c>
      <c r="D16">
        <v>-0.70049942085565187</v>
      </c>
      <c r="E16">
        <v>-2.9060641443018871</v>
      </c>
      <c r="F16">
        <v>-10.44218191952711</v>
      </c>
      <c r="G16">
        <v>-19.117095558399431</v>
      </c>
      <c r="H16">
        <v>-22.09624854656262</v>
      </c>
      <c r="I16">
        <v>-23.00368467549389</v>
      </c>
      <c r="J16">
        <v>-23.57756413773911</v>
      </c>
      <c r="K16">
        <v>-22.19826876764342</v>
      </c>
      <c r="L16">
        <v>-19.979951325487121</v>
      </c>
      <c r="M16">
        <v>-12.6206282023964</v>
      </c>
      <c r="N16">
        <v>-5.5471844696725752</v>
      </c>
    </row>
    <row r="17" spans="1:25" x14ac:dyDescent="0.3">
      <c r="A17">
        <v>13</v>
      </c>
      <c r="B17">
        <v>0.2342039120783948</v>
      </c>
      <c r="C17">
        <v>1.145385997018419E-2</v>
      </c>
      <c r="D17">
        <v>-9.1171232788746087E-2</v>
      </c>
      <c r="E17">
        <v>-0.76505197516146506</v>
      </c>
      <c r="F17">
        <v>-3.3067704663546871</v>
      </c>
      <c r="G17">
        <v>-10.93282637362773</v>
      </c>
      <c r="H17">
        <v>-19.47909043060044</v>
      </c>
      <c r="I17">
        <v>-22.486172234294401</v>
      </c>
      <c r="J17">
        <v>-23.508896750672371</v>
      </c>
      <c r="K17">
        <v>-23.33852455719099</v>
      </c>
      <c r="L17">
        <v>-22.580966294354681</v>
      </c>
      <c r="M17">
        <v>-20.05199931727763</v>
      </c>
      <c r="N17">
        <v>-13.07059523933018</v>
      </c>
    </row>
    <row r="19" spans="1:25" x14ac:dyDescent="0.3">
      <c r="B19" s="3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25" x14ac:dyDescent="0.3">
      <c r="A20" s="1" t="s">
        <v>0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</row>
    <row r="21" spans="1:25" x14ac:dyDescent="0.3">
      <c r="A21">
        <v>-2</v>
      </c>
      <c r="B21">
        <f>SUM(B$2:B2)*0.01</f>
        <v>6.7733972184381432E-4</v>
      </c>
      <c r="C21">
        <f>SUM(C$2:C2)*0.01</f>
        <v>4.6848637435098154E-3</v>
      </c>
      <c r="D21">
        <f>SUM(D$2:D2)*0.01</f>
        <v>7.1273126909619155E-3</v>
      </c>
      <c r="E21">
        <f>SUM(E$2:E2)*0.01</f>
        <v>8.2028375565618237E-3</v>
      </c>
      <c r="F21">
        <f>SUM(F$2:F2)*0.01</f>
        <v>1.0953082915128481E-2</v>
      </c>
      <c r="G21">
        <f>SUM(G$2:G2)*0.01</f>
        <v>1.137662317872638E-2</v>
      </c>
      <c r="H21">
        <f>SUM(H$2:H2)*0.01</f>
        <v>1.2939166976591141E-2</v>
      </c>
      <c r="I21">
        <f>SUM(I$2:I2)*0.01</f>
        <v>1.3525572134793532E-2</v>
      </c>
      <c r="J21">
        <f>SUM(J$2:J2)*0.01</f>
        <v>1.454736835881912E-2</v>
      </c>
      <c r="K21">
        <f>SUM(K$2:K2)*0.01</f>
        <v>1.584496525416175E-2</v>
      </c>
      <c r="L21">
        <f>SUM(L$2:L2)*0.01</f>
        <v>1.6407916781555891E-2</v>
      </c>
      <c r="M21">
        <f>SUM(M$2:M2)*0.01</f>
        <v>1.6689556045617358E-2</v>
      </c>
      <c r="N21">
        <f>SUM(N$2:N2)*0.01</f>
        <v>1.701143387944324E-2</v>
      </c>
    </row>
    <row r="22" spans="1:25" x14ac:dyDescent="0.3">
      <c r="A22">
        <v>-1</v>
      </c>
      <c r="B22">
        <f>SUM(B$2:B3)*0.01</f>
        <v>6.7531013788034435E-3</v>
      </c>
      <c r="C22">
        <f>SUM(C$2:C3)*0.01</f>
        <v>2.0120744854254226E-2</v>
      </c>
      <c r="D22">
        <f>SUM(D$2:D3)*0.01</f>
        <v>3.1710043484864461E-2</v>
      </c>
      <c r="E22">
        <f>SUM(E$2:E3)*0.01</f>
        <v>3.705258581345993E-2</v>
      </c>
      <c r="F22">
        <f>SUM(F$2:F3)*0.01</f>
        <v>4.3802178152385123E-2</v>
      </c>
      <c r="G22">
        <f>SUM(G$2:G3)*0.01</f>
        <v>4.6380543065798835E-2</v>
      </c>
      <c r="H22">
        <f>SUM(H$2:H3)*0.01</f>
        <v>5.0839305426369157E-2</v>
      </c>
      <c r="I22">
        <f>SUM(I$2:I3)*0.01</f>
        <v>5.3361037788577148E-2</v>
      </c>
      <c r="J22">
        <f>SUM(J$2:J3)*0.01</f>
        <v>5.5097960725634672E-2</v>
      </c>
      <c r="K22">
        <f>SUM(K$2:K3)*0.01</f>
        <v>5.677155856054783E-2</v>
      </c>
      <c r="L22">
        <f>SUM(L$2:L3)*0.01</f>
        <v>5.8433494494330822E-2</v>
      </c>
      <c r="M22">
        <f>SUM(M$2:M3)*0.01</f>
        <v>5.8154920865503494E-2</v>
      </c>
      <c r="N22">
        <f>SUM(N$2:N3)*0.01</f>
        <v>6.0563681497088045E-2</v>
      </c>
      <c r="X22" t="s">
        <v>27</v>
      </c>
      <c r="Y22" t="s">
        <v>28</v>
      </c>
    </row>
    <row r="23" spans="1:25" x14ac:dyDescent="0.3">
      <c r="A23">
        <v>0</v>
      </c>
      <c r="B23">
        <f>SUM(B$2:B4)*0.01</f>
        <v>4.1341082114915655E-2</v>
      </c>
      <c r="C23">
        <f>SUM(C$2:C4)*0.01</f>
        <v>9.1671133701601806E-2</v>
      </c>
      <c r="D23">
        <f>SUM(D$2:D4)*0.01</f>
        <v>0.12343263394941233</v>
      </c>
      <c r="E23">
        <f>SUM(E$2:E4)*0.01</f>
        <v>0.13757794481308633</v>
      </c>
      <c r="F23">
        <f>SUM(F$2:F4)*0.01</f>
        <v>0.14867247433150602</v>
      </c>
      <c r="G23">
        <f>SUM(G$2:G4)*0.01</f>
        <v>0.15412748682285124</v>
      </c>
      <c r="H23">
        <f>SUM(H$2:H4)*0.01</f>
        <v>0.16193859235333505</v>
      </c>
      <c r="I23">
        <f>SUM(I$2:I4)*0.01</f>
        <v>0.16564137599545464</v>
      </c>
      <c r="J23">
        <f>SUM(J$2:J4)*0.01</f>
        <v>0.16883491636387976</v>
      </c>
      <c r="K23">
        <f>SUM(K$2:K4)*0.01</f>
        <v>0.17245137800783933</v>
      </c>
      <c r="L23">
        <f>SUM(L$2:L4)*0.01</f>
        <v>0.1710434844909314</v>
      </c>
      <c r="M23">
        <f>SUM(M$2:M4)*0.01</f>
        <v>0.17480974198154509</v>
      </c>
      <c r="N23">
        <f>SUM(N$2:N4)*0.01</f>
        <v>0.17611545080761204</v>
      </c>
      <c r="X23">
        <v>1</v>
      </c>
      <c r="Y23">
        <v>2.7987425000666835</v>
      </c>
    </row>
    <row r="24" spans="1:25" x14ac:dyDescent="0.3">
      <c r="A24">
        <v>1</v>
      </c>
      <c r="B24">
        <f>SUM(B$2:B5)*0.01</f>
        <v>0.10206797421697779</v>
      </c>
      <c r="C24">
        <f>SUM(C$2:C5)*0.01</f>
        <v>0.227248348740613</v>
      </c>
      <c r="D24">
        <f>SUM(D$2:D5)*0.01</f>
        <v>0.28856291233684001</v>
      </c>
      <c r="E24">
        <f>SUM(E$2:E5)*0.01</f>
        <v>0.31687028490325703</v>
      </c>
      <c r="F24">
        <f>SUM(F$2:F5)*0.01</f>
        <v>0.3359932790346713</v>
      </c>
      <c r="G24">
        <f>SUM(G$2:G5)*0.01</f>
        <v>0.34445059063000971</v>
      </c>
      <c r="H24">
        <f>SUM(H$2:H5)*0.01</f>
        <v>0.35546576725826468</v>
      </c>
      <c r="I24">
        <f>SUM(I$2:I5)*0.01</f>
        <v>0.36142144852291508</v>
      </c>
      <c r="J24">
        <f>SUM(J$2:J5)*0.01</f>
        <v>0.36741262858442525</v>
      </c>
      <c r="K24">
        <f>SUM(K$2:K5)*0.01</f>
        <v>0.37334938198845585</v>
      </c>
      <c r="L24">
        <f>SUM(L$2:L5)*0.01</f>
        <v>0.37086825133256218</v>
      </c>
      <c r="M24">
        <f>SUM(M$2:M5)*0.01</f>
        <v>0.37483597236488292</v>
      </c>
      <c r="N24">
        <f>SUM(N$2:N5)*0.01</f>
        <v>0.37512763174601177</v>
      </c>
      <c r="X24">
        <v>2</v>
      </c>
      <c r="Y24">
        <v>7.3352052287003318</v>
      </c>
    </row>
    <row r="25" spans="1:25" x14ac:dyDescent="0.3">
      <c r="A25">
        <v>2</v>
      </c>
      <c r="B25">
        <f>SUM(B$2:B6)*0.01</f>
        <v>0.1242181066436702</v>
      </c>
      <c r="C25">
        <f>SUM(C$2:C6)*0.01</f>
        <v>0.32108319864070906</v>
      </c>
      <c r="D25">
        <f>SUM(D$2:D6)*0.01</f>
        <v>0.45484251403228571</v>
      </c>
      <c r="E25">
        <f>SUM(E$2:E6)*0.01</f>
        <v>0.51153777889941121</v>
      </c>
      <c r="F25">
        <f>SUM(F$2:F6)*0.01</f>
        <v>0.54603192252212895</v>
      </c>
      <c r="G25">
        <f>SUM(G$2:G6)*0.01</f>
        <v>0.56063391242091742</v>
      </c>
      <c r="H25">
        <f>SUM(H$2:H6)*0.01</f>
        <v>0.57409422712908864</v>
      </c>
      <c r="I25">
        <f>SUM(I$2:I6)*0.01</f>
        <v>0.58703104339659351</v>
      </c>
      <c r="J25">
        <f>SUM(J$2:J6)*0.01</f>
        <v>0.59393602737561313</v>
      </c>
      <c r="K25">
        <f>SUM(K$2:K6)*0.01</f>
        <v>0.60234458923689094</v>
      </c>
      <c r="L25">
        <f>SUM(L$2:L6)*0.01</f>
        <v>0.59850723354076385</v>
      </c>
      <c r="M25">
        <f>SUM(M$2:M6)*0.01</f>
        <v>0.60277955250031112</v>
      </c>
      <c r="N25">
        <f>SUM(N$2:N6)*0.01</f>
        <v>0.60363630634220333</v>
      </c>
      <c r="X25">
        <v>3</v>
      </c>
      <c r="Y25">
        <v>11.93360131762355</v>
      </c>
    </row>
    <row r="26" spans="1:25" x14ac:dyDescent="0.3">
      <c r="A26">
        <v>3</v>
      </c>
      <c r="B26">
        <f>SUM(B$2:B7)*0.01</f>
        <v>0.13673740495043502</v>
      </c>
      <c r="C26">
        <f>SUM(C$2:C7)*0.01</f>
        <v>0.36028268392769791</v>
      </c>
      <c r="D26">
        <f>SUM(D$2:D7)*0.01</f>
        <v>0.56068557814854769</v>
      </c>
      <c r="E26">
        <f>SUM(E$2:E7)*0.01</f>
        <v>0.69075308289678694</v>
      </c>
      <c r="F26">
        <f>SUM(F$2:F7)*0.01</f>
        <v>0.75096041696102955</v>
      </c>
      <c r="G26">
        <f>SUM(G$2:G7)*0.01</f>
        <v>0.78063812534152821</v>
      </c>
      <c r="H26">
        <f>SUM(H$2:H7)*0.01</f>
        <v>0.80123132508268513</v>
      </c>
      <c r="I26">
        <f>SUM(I$2:I7)*0.01</f>
        <v>0.81847619952182882</v>
      </c>
      <c r="J26">
        <f>SUM(J$2:J7)*0.01</f>
        <v>0.82653332238534261</v>
      </c>
      <c r="K26">
        <f>SUM(K$2:K7)*0.01</f>
        <v>0.83985992086946204</v>
      </c>
      <c r="L26">
        <f>SUM(L$2:L7)*0.01</f>
        <v>0.83597890607003866</v>
      </c>
      <c r="M26">
        <f>SUM(M$2:M7)*0.01</f>
        <v>0.83992425710642382</v>
      </c>
      <c r="N26">
        <f>SUM(N$2:N7)*0.01</f>
        <v>0.83906155490994139</v>
      </c>
      <c r="X26">
        <v>4</v>
      </c>
      <c r="Y26">
        <v>16.481995227618761</v>
      </c>
    </row>
    <row r="27" spans="1:25" x14ac:dyDescent="0.3">
      <c r="A27">
        <v>4</v>
      </c>
      <c r="B27">
        <f>SUM(B$2:B8)*0.01</f>
        <v>0.13713864237596121</v>
      </c>
      <c r="C27">
        <f>SUM(C$2:C8)*0.01</f>
        <v>0.37142006294000091</v>
      </c>
      <c r="D27">
        <f>SUM(D$2:D8)*0.01</f>
        <v>0.59814380653431798</v>
      </c>
      <c r="E27">
        <f>SUM(E$2:E8)*0.01</f>
        <v>0.79888261730940713</v>
      </c>
      <c r="F27">
        <f>SUM(F$2:F8)*0.01</f>
        <v>0.92830214831600388</v>
      </c>
      <c r="G27">
        <f>SUM(G$2:G8)*0.01</f>
        <v>0.98657570460004851</v>
      </c>
      <c r="H27">
        <f>SUM(H$2:H8)*0.01</f>
        <v>1.0203802927863568</v>
      </c>
      <c r="I27">
        <f>SUM(I$2:I8)*0.01</f>
        <v>1.0455639099602088</v>
      </c>
      <c r="J27">
        <f>SUM(J$2:J8)*0.01</f>
        <v>1.0595588697312919</v>
      </c>
      <c r="K27">
        <f>SUM(K$2:K8)*0.01</f>
        <v>1.0768139014659999</v>
      </c>
      <c r="L27">
        <f>SUM(L$2:L8)*0.01</f>
        <v>1.0727747530682543</v>
      </c>
      <c r="M27">
        <f>SUM(M$2:M8)*0.01</f>
        <v>1.0785353693841446</v>
      </c>
      <c r="N27">
        <f>SUM(N$2:N8)*0.01</f>
        <v>1.0770648683099591</v>
      </c>
      <c r="X27">
        <v>5</v>
      </c>
      <c r="Y27">
        <v>20.362052964778542</v>
      </c>
    </row>
    <row r="28" spans="1:25" x14ac:dyDescent="0.3">
      <c r="A28">
        <v>5</v>
      </c>
      <c r="B28">
        <f>SUM(B$2:B9)*0.01</f>
        <v>0.12685618128791107</v>
      </c>
      <c r="C28">
        <f>SUM(C$2:C9)*0.01</f>
        <v>0.36321006867448596</v>
      </c>
      <c r="D28">
        <f>SUM(D$2:D9)*0.01</f>
        <v>0.59882739293061282</v>
      </c>
      <c r="E28">
        <f>SUM(E$2:E9)*0.01</f>
        <v>0.82775089784561162</v>
      </c>
      <c r="F28">
        <f>SUM(F$2:F9)*0.01</f>
        <v>1.022888645726606</v>
      </c>
      <c r="G28">
        <f>SUM(G$2:G9)*0.01</f>
        <v>1.154765033428728</v>
      </c>
      <c r="H28">
        <f>SUM(H$2:H9)*0.01</f>
        <v>1.2171428936559179</v>
      </c>
      <c r="I28">
        <f>SUM(I$2:I9)*0.01</f>
        <v>1.2567011804048589</v>
      </c>
      <c r="J28">
        <f>SUM(J$2:J9)*0.01</f>
        <v>1.2787229158090858</v>
      </c>
      <c r="K28">
        <f>SUM(K$2:K9)*0.01</f>
        <v>1.3008860510129117</v>
      </c>
      <c r="L28">
        <f>SUM(L$2:L9)*0.01</f>
        <v>1.2991343486777283</v>
      </c>
      <c r="M28">
        <f>SUM(M$2:M9)*0.01</f>
        <v>1.3045517160592306</v>
      </c>
      <c r="N28">
        <f>SUM(N$2:N9)*0.01</f>
        <v>1.3062500572642504</v>
      </c>
      <c r="X28">
        <v>6</v>
      </c>
      <c r="Y28">
        <v>24.189685673459742</v>
      </c>
    </row>
    <row r="29" spans="1:25" x14ac:dyDescent="0.3">
      <c r="A29">
        <v>6</v>
      </c>
      <c r="B29">
        <f>SUM(B$2:B10)*0.01</f>
        <v>0.10297697195950015</v>
      </c>
      <c r="C29">
        <f>SUM(C$2:C10)*0.01</f>
        <v>0.32814199610079819</v>
      </c>
      <c r="D29">
        <f>SUM(D$2:D10)*0.01</f>
        <v>0.56286822866026809</v>
      </c>
      <c r="E29">
        <f>SUM(E$2:E10)*0.01</f>
        <v>0.8011182290204617</v>
      </c>
      <c r="F29">
        <f>SUM(F$2:F10)*0.01</f>
        <v>1.0225898285623733</v>
      </c>
      <c r="G29">
        <f>SUM(G$2:G10)*0.01</f>
        <v>1.2252466761444085</v>
      </c>
      <c r="H29">
        <f>SUM(H$2:H10)*0.01</f>
        <v>1.3593830863283249</v>
      </c>
      <c r="I29">
        <f>SUM(I$2:I10)*0.01</f>
        <v>1.4279630542289712</v>
      </c>
      <c r="J29">
        <f>SUM(J$2:J10)*0.01</f>
        <v>1.4637329643398596</v>
      </c>
      <c r="K29">
        <f>SUM(K$2:K10)*0.01</f>
        <v>1.4960803435789785</v>
      </c>
      <c r="L29">
        <f>SUM(L$2:L10)*0.01</f>
        <v>1.4961902333919874</v>
      </c>
      <c r="M29">
        <f>SUM(M$2:M10)*0.01</f>
        <v>1.5022719856937834</v>
      </c>
      <c r="N29">
        <f>SUM(N$2:N10)*0.01</f>
        <v>1.505156586065356</v>
      </c>
      <c r="X29">
        <v>7</v>
      </c>
      <c r="Y29">
        <v>25.599680048831853</v>
      </c>
    </row>
    <row r="30" spans="1:25" x14ac:dyDescent="0.3">
      <c r="A30">
        <v>7</v>
      </c>
      <c r="B30">
        <f>SUM(B$2:B11)*0.01</f>
        <v>4.2527709268931686E-2</v>
      </c>
      <c r="C30">
        <f>SUM(C$2:C11)*0.01</f>
        <v>0.23473454648810049</v>
      </c>
      <c r="D30">
        <f>SUM(D$2:D11)*0.01</f>
        <v>0.45350914945709642</v>
      </c>
      <c r="E30">
        <f>SUM(E$2:E11)*0.01</f>
        <v>0.69620495523267734</v>
      </c>
      <c r="F30">
        <f>SUM(F$2:F11)*0.01</f>
        <v>0.92651229106458433</v>
      </c>
      <c r="G30">
        <f>SUM(G$2:G11)*0.01</f>
        <v>1.1529085273434698</v>
      </c>
      <c r="H30">
        <f>SUM(H$2:H11)*0.01</f>
        <v>1.3608372333337917</v>
      </c>
      <c r="I30">
        <f>SUM(I$2:I11)*0.01</f>
        <v>1.5014585683759607</v>
      </c>
      <c r="J30">
        <f>SUM(J$2:J11)*0.01</f>
        <v>1.5639814641537111</v>
      </c>
      <c r="K30">
        <f>SUM(K$2:K11)*0.01</f>
        <v>1.6121992094329773</v>
      </c>
      <c r="L30">
        <f>SUM(L$2:L11)*0.01</f>
        <v>1.6185003851473336</v>
      </c>
      <c r="M30">
        <f>SUM(M$2:M11)*0.01</f>
        <v>1.6300278404113206</v>
      </c>
      <c r="N30">
        <f>SUM(N$2:N11)*0.01</f>
        <v>1.6344885689207602</v>
      </c>
      <c r="X30">
        <v>8</v>
      </c>
      <c r="Y30">
        <v>26.382569584017563</v>
      </c>
    </row>
    <row r="31" spans="1:25" x14ac:dyDescent="0.3">
      <c r="A31">
        <v>8</v>
      </c>
      <c r="B31">
        <f>SUM(B$2:B12)*0.01</f>
        <v>8.8019628227888752E-3</v>
      </c>
      <c r="C31">
        <f>SUM(C$2:C12)*0.01</f>
        <v>9.8281093114818474E-2</v>
      </c>
      <c r="D31">
        <f>SUM(D$2:D12)*0.01</f>
        <v>0.28986040142703101</v>
      </c>
      <c r="E31">
        <f>SUM(E$2:E12)*0.01</f>
        <v>0.51943504775430605</v>
      </c>
      <c r="F31">
        <f>SUM(F$2:F12)*0.01</f>
        <v>0.75080074048604606</v>
      </c>
      <c r="G31">
        <f>SUM(G$2:G12)*0.01</f>
        <v>0.98316656814658276</v>
      </c>
      <c r="H31">
        <f>SUM(H$2:H12)*0.01</f>
        <v>1.2212100986922223</v>
      </c>
      <c r="I31">
        <f>SUM(I$2:I12)*0.01</f>
        <v>1.4288019553767368</v>
      </c>
      <c r="J31">
        <f>SUM(J$2:J12)*0.01</f>
        <v>1.5648497002103277</v>
      </c>
      <c r="K31">
        <f>SUM(K$2:K12)*0.01</f>
        <v>1.6415294380494778</v>
      </c>
      <c r="L31">
        <f>SUM(L$2:L12)*0.01</f>
        <v>1.6610861420170022</v>
      </c>
      <c r="M31">
        <f>SUM(M$2:M12)*0.01</f>
        <v>1.6814027189017287</v>
      </c>
      <c r="N31">
        <f>SUM(N$2:N12)*0.01</f>
        <v>1.6909162308582095</v>
      </c>
      <c r="X31">
        <v>9</v>
      </c>
      <c r="Y31">
        <v>25.378893380239901</v>
      </c>
    </row>
    <row r="32" spans="1:25" x14ac:dyDescent="0.3">
      <c r="A32">
        <v>9</v>
      </c>
      <c r="B32">
        <f>SUM(B$2:B13)*0.01</f>
        <v>1.6655319261444702E-3</v>
      </c>
      <c r="C32">
        <f>SUM(C$2:C13)*0.01</f>
        <v>2.7566516141586766E-2</v>
      </c>
      <c r="D32">
        <f>SUM(D$2:D13)*0.01</f>
        <v>0.1245692007471499</v>
      </c>
      <c r="E32">
        <f>SUM(E$2:E13)*0.01</f>
        <v>0.32423674567912869</v>
      </c>
      <c r="F32">
        <f>SUM(F$2:F13)*0.01</f>
        <v>0.54441927167988502</v>
      </c>
      <c r="G32">
        <f>SUM(G$2:G13)*0.01</f>
        <v>0.77428978928552061</v>
      </c>
      <c r="H32">
        <f>SUM(H$2:H13)*0.01</f>
        <v>1.0260283936557308</v>
      </c>
      <c r="I32">
        <f>SUM(I$2:I13)*0.01</f>
        <v>1.2566898624652389</v>
      </c>
      <c r="J32">
        <f>SUM(J$2:J13)*0.01</f>
        <v>1.4658771699955102</v>
      </c>
      <c r="K32">
        <f>SUM(K$2:K13)*0.01</f>
        <v>1.6114103341705075</v>
      </c>
      <c r="L32">
        <f>SUM(L$2:L13)*0.01</f>
        <v>1.6600733578718658</v>
      </c>
      <c r="M32">
        <f>SUM(M$2:M13)*0.01</f>
        <v>1.6955494946599003</v>
      </c>
      <c r="N32">
        <f>SUM(N$2:N13)*0.01</f>
        <v>1.7133831570643689</v>
      </c>
      <c r="X32">
        <v>10</v>
      </c>
      <c r="Y32">
        <v>24.350999960177617</v>
      </c>
    </row>
    <row r="33" spans="1:25" x14ac:dyDescent="0.3">
      <c r="A33">
        <v>10</v>
      </c>
      <c r="B33">
        <f>SUM(B$2:B14)*0.01</f>
        <v>-7.041357135408469E-4</v>
      </c>
      <c r="C33">
        <f>SUM(C$2:C14)*0.01</f>
        <v>1.2364930191145967E-2</v>
      </c>
      <c r="D33">
        <f>SUM(D$2:D14)*0.01</f>
        <v>3.4794574680983549E-2</v>
      </c>
      <c r="E33">
        <f>SUM(E$2:E14)*0.01</f>
        <v>0.14394429148715029</v>
      </c>
      <c r="F33">
        <f>SUM(F$2:F14)*0.01</f>
        <v>0.33439411653778367</v>
      </c>
      <c r="G33">
        <f>SUM(G$2:G14)*0.01</f>
        <v>0.54947620987443291</v>
      </c>
      <c r="H33">
        <f>SUM(H$2:H14)*0.01</f>
        <v>0.80559924217266399</v>
      </c>
      <c r="I33">
        <f>SUM(I$2:I14)*0.01</f>
        <v>1.0468617751328744</v>
      </c>
      <c r="J33">
        <f>SUM(J$2:J14)*0.01</f>
        <v>1.2804944516134049</v>
      </c>
      <c r="K33">
        <f>SUM(K$2:K14)*0.01</f>
        <v>1.4961608754159528</v>
      </c>
      <c r="L33">
        <f>SUM(L$2:L14)*0.01</f>
        <v>1.6162513984796736</v>
      </c>
      <c r="M33">
        <f>SUM(M$2:M14)*0.01</f>
        <v>1.6813677068952995</v>
      </c>
      <c r="N33">
        <f>SUM(N$2:N14)*0.01</f>
        <v>1.7141041425140253</v>
      </c>
      <c r="X33">
        <v>11</v>
      </c>
      <c r="Y33">
        <v>22.568621167634088</v>
      </c>
    </row>
    <row r="34" spans="1:25" x14ac:dyDescent="0.3">
      <c r="A34">
        <v>11</v>
      </c>
      <c r="B34">
        <f>SUM(B$2:B15)*0.01</f>
        <v>-1.9630693795018327E-3</v>
      </c>
      <c r="C34">
        <f>SUM(C$2:C15)*0.01</f>
        <v>9.69078318485154E-3</v>
      </c>
      <c r="D34">
        <f>SUM(D$2:D15)*0.01</f>
        <v>1.2211360635314699E-2</v>
      </c>
      <c r="E34">
        <f>SUM(E$2:E15)*0.01</f>
        <v>4.4013434123981274E-2</v>
      </c>
      <c r="F34">
        <f>SUM(F$2:F15)*0.01</f>
        <v>0.14706151883417584</v>
      </c>
      <c r="G34">
        <f>SUM(G$2:G15)*0.01</f>
        <v>0.33202400426311457</v>
      </c>
      <c r="H34">
        <f>SUM(H$2:H15)*0.01</f>
        <v>0.5774598515560293</v>
      </c>
      <c r="I34">
        <f>SUM(I$2:I15)*0.01</f>
        <v>0.81955874744804758</v>
      </c>
      <c r="J34">
        <f>SUM(J$2:J15)*0.01</f>
        <v>1.0626746712807795</v>
      </c>
      <c r="K34">
        <f>SUM(K$2:K15)*0.01</f>
        <v>1.3033268133295377</v>
      </c>
      <c r="L34">
        <f>SUM(L$2:L15)*0.01</f>
        <v>1.4909193434690136</v>
      </c>
      <c r="M34">
        <f>SUM(M$2:M15)*0.01</f>
        <v>1.6296047389789103</v>
      </c>
      <c r="N34">
        <f>SUM(N$2:N15)*0.01</f>
        <v>1.6915872949842341</v>
      </c>
      <c r="X34">
        <v>12</v>
      </c>
      <c r="Y34">
        <v>20.882205255376306</v>
      </c>
    </row>
    <row r="35" spans="1:25" x14ac:dyDescent="0.3">
      <c r="A35">
        <v>12</v>
      </c>
      <c r="B35">
        <f>SUM(B$2:B16)*0.01</f>
        <v>-3.2549261339619197E-3</v>
      </c>
      <c r="C35">
        <f>SUM(C$2:C16)*0.01</f>
        <v>9.4341416096705173E-3</v>
      </c>
      <c r="D35">
        <f>SUM(D$2:D16)*0.01</f>
        <v>5.2063664267581805E-3</v>
      </c>
      <c r="E35">
        <f>SUM(E$2:E16)*0.01</f>
        <v>1.4952792680962399E-2</v>
      </c>
      <c r="F35">
        <f>SUM(F$2:F16)*0.01</f>
        <v>4.2639699638904731E-2</v>
      </c>
      <c r="G35">
        <f>SUM(G$2:G16)*0.01</f>
        <v>0.14085304867912027</v>
      </c>
      <c r="H35">
        <f>SUM(H$2:H16)*0.01</f>
        <v>0.35649736609040306</v>
      </c>
      <c r="I35">
        <f>SUM(I$2:I16)*0.01</f>
        <v>0.58952190069310872</v>
      </c>
      <c r="J35">
        <f>SUM(J$2:J16)*0.01</f>
        <v>0.82689902990338848</v>
      </c>
      <c r="K35">
        <f>SUM(K$2:K16)*0.01</f>
        <v>1.0813441256531036</v>
      </c>
      <c r="L35">
        <f>SUM(L$2:L16)*0.01</f>
        <v>1.2911198302141424</v>
      </c>
      <c r="M35">
        <f>SUM(M$2:M16)*0.01</f>
        <v>1.5033984569549463</v>
      </c>
      <c r="N35">
        <f>SUM(N$2:N16)*0.01</f>
        <v>1.6361154502875084</v>
      </c>
      <c r="X35">
        <v>13</v>
      </c>
      <c r="Y35">
        <v>19.227987871338438</v>
      </c>
    </row>
    <row r="36" spans="1:25" x14ac:dyDescent="0.3">
      <c r="A36">
        <v>13</v>
      </c>
      <c r="B36">
        <f>SUM(B$2:B17)*0.01</f>
        <v>-9.1288701317797155E-4</v>
      </c>
      <c r="C36">
        <f>SUM(C$2:C17)*0.01</f>
        <v>9.5486802093723601E-3</v>
      </c>
      <c r="D36">
        <f>SUM(D$2:D17)*0.01</f>
        <v>4.2946540988707191E-3</v>
      </c>
      <c r="E36">
        <f>SUM(E$2:E17)*0.01</f>
        <v>7.3022729293477483E-3</v>
      </c>
      <c r="F36">
        <f>SUM(F$2:F17)*0.01</f>
        <v>9.5719949753578556E-3</v>
      </c>
      <c r="G36">
        <f>SUM(G$2:G17)*0.01</f>
        <v>3.1524784942842957E-2</v>
      </c>
      <c r="H36">
        <f>SUM(H$2:H17)*0.01</f>
        <v>0.16170646178439863</v>
      </c>
      <c r="I36">
        <f>SUM(I$2:I17)*0.01</f>
        <v>0.36466017835016473</v>
      </c>
      <c r="J36">
        <f>SUM(J$2:J17)*0.01</f>
        <v>0.59181006239666478</v>
      </c>
      <c r="K36">
        <f>SUM(K$2:K17)*0.01</f>
        <v>0.84795888008119369</v>
      </c>
      <c r="L36">
        <f>SUM(L$2:L17)*0.01</f>
        <v>1.0653101672705956</v>
      </c>
      <c r="M36">
        <f>SUM(M$2:M17)*0.01</f>
        <v>1.3028784637821702</v>
      </c>
      <c r="N36">
        <f>SUM(N$2:N17)*0.01</f>
        <v>1.5054094978942067</v>
      </c>
    </row>
    <row r="38" spans="1:25" x14ac:dyDescent="0.3">
      <c r="B38" s="3" t="s">
        <v>30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25" x14ac:dyDescent="0.3">
      <c r="A39" s="1" t="s">
        <v>0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</row>
    <row r="40" spans="1:25" x14ac:dyDescent="0.3">
      <c r="A40">
        <v>-2</v>
      </c>
      <c r="B40">
        <f t="array" ref="B40">SUM(ABS(B$2:B2))*0.1</f>
        <v>6.773397218438143E-3</v>
      </c>
      <c r="C40">
        <f t="array" ref="C40">SUM(ABS(C$2:C2))*0.1</f>
        <v>4.684863743509815E-2</v>
      </c>
      <c r="D40">
        <f t="array" ref="D40">SUM(ABS(D$2:D2))*0.1</f>
        <v>7.1273126909619164E-2</v>
      </c>
      <c r="E40">
        <f t="array" ref="E40">SUM(ABS(E$2:E2))*0.1</f>
        <v>8.2028375565618233E-2</v>
      </c>
      <c r="F40">
        <f t="array" ref="F40">SUM(ABS(F$2:F2))*0.1</f>
        <v>0.10953082915128481</v>
      </c>
      <c r="G40">
        <f t="array" ref="G40">SUM(ABS(G$2:G2))*0.1</f>
        <v>0.11376623178726381</v>
      </c>
      <c r="H40">
        <f>SUM(ABS(H$2:H2))*0.1</f>
        <v>0.1293916697659114</v>
      </c>
      <c r="I40">
        <f>SUM(ABS(I$2:I2))*0.1</f>
        <v>0.13525572134793531</v>
      </c>
      <c r="J40">
        <f t="array" ref="J40">SUM(ABS(J$2:J2))*0.1</f>
        <v>0.14547368358819121</v>
      </c>
      <c r="K40">
        <f>SUM(ABS(K$2:K2))*0.1</f>
        <v>0.1584496525416175</v>
      </c>
      <c r="L40">
        <f t="array" ref="L40">SUM(ABS(L$2:L2))*0.1</f>
        <v>0.1640791678155589</v>
      </c>
      <c r="M40">
        <f t="array" ref="M40">SUM(ABS(M$2:M2))*0.1</f>
        <v>0.1668955604561736</v>
      </c>
      <c r="N40">
        <f t="array" ref="N40">SUM(ABS(N$2:N2))*0.1</f>
        <v>0.17011433879443241</v>
      </c>
    </row>
    <row r="41" spans="1:25" x14ac:dyDescent="0.3">
      <c r="A41">
        <v>-1</v>
      </c>
      <c r="B41">
        <f t="array" ref="B41">SUM(ABS(B$2:B3))*0.1</f>
        <v>6.753101378803443E-2</v>
      </c>
      <c r="C41">
        <f t="array" ref="C41">SUM(ABS(C$2:C3))*0.1</f>
        <v>0.20120744854254227</v>
      </c>
      <c r="D41">
        <f t="array" ref="D41">SUM(ABS(D$2:D3))*0.1</f>
        <v>0.31710043484864459</v>
      </c>
      <c r="E41">
        <f t="array" ref="E41">SUM(ABS(E$2:E3))*0.1</f>
        <v>0.37052585813459937</v>
      </c>
      <c r="F41">
        <f t="array" ref="F41">SUM(ABS(F$2:F3))*0.1</f>
        <v>0.43802178152385124</v>
      </c>
      <c r="G41">
        <f t="array" ref="G41">SUM(ABS(G$2:G3))*0.1</f>
        <v>0.4638054306579884</v>
      </c>
      <c r="H41">
        <f t="array" ref="H41">SUM(ABS(H$2:H3))*0.1</f>
        <v>0.50839305426369152</v>
      </c>
      <c r="I41">
        <f t="array" ref="I41">SUM(ABS(I$2:I3))*0.1</f>
        <v>0.53361037788577148</v>
      </c>
      <c r="J41">
        <f t="array" ref="J41">SUM(ABS(J$2:J3))*0.1</f>
        <v>0.55097960725634676</v>
      </c>
      <c r="K41">
        <f t="array" ref="K41">SUM(ABS(K$2:K3))*0.1</f>
        <v>0.5677155856054783</v>
      </c>
      <c r="L41">
        <f t="array" ref="L41">SUM(ABS(L$2:L3))*0.1</f>
        <v>0.58433494494330818</v>
      </c>
      <c r="M41">
        <f t="array" ref="M41">SUM(ABS(M$2:M3))*0.1</f>
        <v>0.5815492086550349</v>
      </c>
      <c r="N41">
        <f t="array" ref="N41">SUM(ABS(N$2:N3))*0.1</f>
        <v>0.60563681497088051</v>
      </c>
    </row>
    <row r="42" spans="1:25" x14ac:dyDescent="0.3">
      <c r="A42">
        <v>0</v>
      </c>
      <c r="B42">
        <f t="array" ref="B42">SUM(ABS(B$2:B4))*0.1</f>
        <v>0.4134108211491565</v>
      </c>
      <c r="C42">
        <f t="array" ref="C42">SUM(ABS(C$2:C4))*0.1</f>
        <v>0.91671133701601804</v>
      </c>
      <c r="D42">
        <f t="array" ref="D42">SUM(ABS(D$2:D4))*0.1</f>
        <v>1.2343263394941233</v>
      </c>
      <c r="E42">
        <f t="array" ref="E42">SUM(ABS(E$2:E4))*0.1</f>
        <v>1.3757794481308634</v>
      </c>
      <c r="F42">
        <f t="array" ref="F42">SUM(ABS(F$2:F4))*0.1</f>
        <v>1.4867247433150603</v>
      </c>
      <c r="G42">
        <f t="array" ref="G42">SUM(ABS(G$2:G4))*0.1</f>
        <v>1.5412748682285125</v>
      </c>
      <c r="H42">
        <f t="array" ref="H42">SUM(ABS(H$2:H4))*0.1</f>
        <v>1.6193859235333505</v>
      </c>
      <c r="I42">
        <f t="array" ref="I42">SUM(ABS(I$2:I4))*0.1</f>
        <v>1.6564137599545465</v>
      </c>
      <c r="J42">
        <f t="array" ref="J42">SUM(ABS(J$2:J4))*0.1</f>
        <v>1.6883491636387977</v>
      </c>
      <c r="K42">
        <f t="array" ref="K42">SUM(ABS(K$2:K4))*0.1</f>
        <v>1.7245137800783934</v>
      </c>
      <c r="L42">
        <f t="array" ref="L42">SUM(ABS(L$2:L4))*0.1</f>
        <v>1.7104348449093143</v>
      </c>
      <c r="M42">
        <f t="array" ref="M42">SUM(ABS(M$2:M4))*0.1</f>
        <v>1.7480974198154511</v>
      </c>
      <c r="N42">
        <f t="array" ref="N42">SUM(ABS(N$2:N4))*0.1</f>
        <v>1.7611545080761204</v>
      </c>
    </row>
    <row r="43" spans="1:25" x14ac:dyDescent="0.3">
      <c r="A43">
        <v>1</v>
      </c>
      <c r="B43">
        <f t="array" ref="B43">SUM(ABS(B$2:B5))*0.1</f>
        <v>1.020679742169778</v>
      </c>
      <c r="C43">
        <f t="array" ref="C43">SUM(ABS(C$2:C5))*0.1</f>
        <v>2.2724834874061304</v>
      </c>
      <c r="D43">
        <f t="array" ref="D43">SUM(ABS(D$2:D5))*0.1</f>
        <v>2.8856291233684002</v>
      </c>
      <c r="E43">
        <f t="array" ref="E43">SUM(ABS(E$2:E5))*0.1</f>
        <v>3.1687028490325702</v>
      </c>
      <c r="F43">
        <f t="array" ref="F43">SUM(ABS(F$2:F5))*0.1</f>
        <v>3.3599327903467131</v>
      </c>
      <c r="G43">
        <f t="array" ref="G43">SUM(ABS(G$2:G5))*0.1</f>
        <v>3.4445059063000971</v>
      </c>
      <c r="H43">
        <f t="array" ref="H43">SUM(ABS(H$2:H5))*0.1</f>
        <v>3.5546576725826471</v>
      </c>
      <c r="I43">
        <f t="array" ref="I43">SUM(ABS(I$2:I5))*0.1</f>
        <v>3.6142144852291511</v>
      </c>
      <c r="J43" t="e">
        <f>SUM(ABS(J$2:J5))*0.1</f>
        <v>#VALUE!</v>
      </c>
      <c r="K43">
        <f t="array" ref="K43">SUM(ABS(K$2:K5))*0.1</f>
        <v>3.7334938198845586</v>
      </c>
      <c r="L43">
        <f t="array" ref="L43">SUM(ABS(L$2:L5))*0.1</f>
        <v>3.708682513325622</v>
      </c>
      <c r="M43">
        <f t="array" ref="M43">SUM(ABS(M$2:M5))*0.1</f>
        <v>3.7483597236488295</v>
      </c>
      <c r="N43">
        <f t="array" ref="N43">SUM(ABS(N$2:N5))*0.1</f>
        <v>3.7512763174601176</v>
      </c>
    </row>
    <row r="44" spans="1:25" x14ac:dyDescent="0.3">
      <c r="A44">
        <v>2</v>
      </c>
      <c r="B44">
        <f t="array" ref="B44">SUM(ABS(B$2:B6))*0.1</f>
        <v>1.2421810664367019</v>
      </c>
      <c r="C44">
        <f t="array" ref="C44">SUM(ABS(C$2:C6))*0.1</f>
        <v>3.2108319864070909</v>
      </c>
      <c r="D44">
        <f t="array" ref="D44">SUM(ABS(D$2:D6))*0.1</f>
        <v>4.5484251403228573</v>
      </c>
      <c r="E44">
        <f t="array" ref="E44">SUM(ABS(E$2:E6))*0.1</f>
        <v>5.1153777889941132</v>
      </c>
      <c r="F44">
        <f t="array" ref="F44">SUM(ABS(F$2:F6))*0.1</f>
        <v>5.4603192252212898</v>
      </c>
      <c r="G44">
        <f t="array" ref="G44">SUM(ABS(G$2:G6))*0.1</f>
        <v>5.6063391242091747</v>
      </c>
      <c r="H44">
        <f t="array" ref="H44">SUM(ABS(H$2:H6))*0.1</f>
        <v>5.7409422712908871</v>
      </c>
      <c r="I44">
        <f t="array" ref="I44">SUM(ABS(I$2:I6))*0.1</f>
        <v>5.8703104339659351</v>
      </c>
      <c r="J44">
        <f t="array" ref="J44">SUM(ABS(J$2:J6))*0.1</f>
        <v>5.9393602737561313</v>
      </c>
      <c r="K44">
        <f t="array" ref="K44">SUM(ABS(K$2:K6))*0.1</f>
        <v>6.0234458923689091</v>
      </c>
      <c r="L44">
        <f t="array" ref="L44">SUM(ABS(L$2:L6))*0.1</f>
        <v>5.9850723354076383</v>
      </c>
      <c r="M44">
        <f t="array" ref="M44">SUM(ABS(M$2:M6))*0.1</f>
        <v>6.0277955250031114</v>
      </c>
      <c r="N44">
        <f t="array" ref="N44">SUM(ABS(N$2:N6))*0.1</f>
        <v>6.0363630634220335</v>
      </c>
    </row>
    <row r="45" spans="1:25" x14ac:dyDescent="0.3">
      <c r="A45">
        <v>3</v>
      </c>
      <c r="B45">
        <f t="array" ref="B45">SUM(ABS(B$2:B7))*0.1</f>
        <v>1.3673740495043503</v>
      </c>
      <c r="C45">
        <f t="array" ref="C45">SUM(ABS(C$2:C7))*0.1</f>
        <v>3.6028268392769789</v>
      </c>
      <c r="D45">
        <f t="array" ref="D45">SUM(ABS(D$2:D7))*0.1</f>
        <v>5.6068557814854776</v>
      </c>
      <c r="E45">
        <f t="array" ref="E45">SUM(ABS(E$2:E7))*0.1</f>
        <v>6.907530828967869</v>
      </c>
      <c r="F45">
        <f t="array" ref="F45">SUM(ABS(F$2:F7))*0.1</f>
        <v>7.509604169610296</v>
      </c>
      <c r="G45">
        <f t="array" ref="G45">SUM(ABS(G$2:G7))*0.1</f>
        <v>7.8063812534152817</v>
      </c>
      <c r="H45">
        <f t="array" ref="H45">SUM(ABS(H$2:H7))*0.1</f>
        <v>8.0123132508268515</v>
      </c>
      <c r="I45">
        <f t="array" ref="I45">SUM(ABS(I$2:I7))*0.1</f>
        <v>8.1847619952182882</v>
      </c>
      <c r="J45">
        <f t="array" ref="J45">SUM(ABS(J$2:J7))*0.1</f>
        <v>8.2653332238534265</v>
      </c>
      <c r="K45">
        <f t="array" ref="K45">SUM(ABS(K$2:K7))*0.1</f>
        <v>8.3985992086946197</v>
      </c>
      <c r="L45">
        <f t="array" ref="L45">SUM(ABS(L$2:L7))*0.1</f>
        <v>8.3597890607003862</v>
      </c>
      <c r="M45">
        <f t="array" ref="M45">SUM(ABS(M$2:M7))*0.1</f>
        <v>8.3992425710642387</v>
      </c>
      <c r="N45">
        <f t="array" ref="N45">SUM(ABS(N$2:N7))*0.1</f>
        <v>8.3906155490994134</v>
      </c>
    </row>
    <row r="46" spans="1:25" x14ac:dyDescent="0.3">
      <c r="A46">
        <v>4</v>
      </c>
      <c r="B46">
        <f t="array" ref="B46">SUM(ABS(B$2:B8))*0.1</f>
        <v>1.3713864237596123</v>
      </c>
      <c r="C46">
        <f t="array" ref="C46">SUM(ABS(C$2:C8))*0.1</f>
        <v>3.7142006294000094</v>
      </c>
      <c r="D46">
        <f t="array" ref="D46">SUM(ABS(D$2:D8))*0.1</f>
        <v>5.9814380653431805</v>
      </c>
      <c r="E46">
        <f t="array" ref="E46">SUM(ABS(E$2:E8))*0.1</f>
        <v>7.9888261730940719</v>
      </c>
      <c r="F46">
        <f t="array" ref="F46">SUM(ABS(F$2:F8))*0.1</f>
        <v>9.2830214831600397</v>
      </c>
      <c r="G46">
        <f t="array" ref="G46">SUM(ABS(G$2:G8))*0.1</f>
        <v>9.8657570460004855</v>
      </c>
      <c r="H46">
        <f t="array" ref="H46">SUM(ABS(H$2:H8))*0.1</f>
        <v>10.203802927863569</v>
      </c>
      <c r="I46">
        <f t="array" ref="I46">SUM(ABS(I$2:I8))*0.1</f>
        <v>10.455639099602088</v>
      </c>
      <c r="J46">
        <f t="array" ref="J46">SUM(ABS(J$2:J8))*0.1</f>
        <v>10.59558869731292</v>
      </c>
      <c r="K46">
        <f t="array" ref="K46">SUM(ABS(K$2:K8))*0.1</f>
        <v>10.768139014660001</v>
      </c>
      <c r="L46">
        <f t="array" ref="L46">SUM(ABS(L$2:L8))*0.1</f>
        <v>10.727747530682544</v>
      </c>
      <c r="M46">
        <f t="array" ref="M46">SUM(ABS(M$2:M8))*0.1</f>
        <v>10.785353693841447</v>
      </c>
      <c r="N46">
        <f t="array" ref="N46">SUM(ABS(N$2:N8))*0.1</f>
        <v>10.770648683099592</v>
      </c>
    </row>
    <row r="47" spans="1:25" x14ac:dyDescent="0.3">
      <c r="A47">
        <v>5</v>
      </c>
      <c r="B47">
        <f t="array" ref="B47">SUM(ABS(B$2:B9))*0.1</f>
        <v>1.4742110346401138</v>
      </c>
      <c r="C47">
        <f t="array" ref="C47">SUM(ABS(C$2:C9))*0.1</f>
        <v>3.7963005720551588</v>
      </c>
      <c r="D47">
        <f t="array" ref="D47">SUM(ABS(D$2:D9))*0.1</f>
        <v>5.9882739293061285</v>
      </c>
      <c r="E47">
        <f t="array" ref="E47">SUM(ABS(E$2:E9))*0.1</f>
        <v>8.2775089784561171</v>
      </c>
      <c r="F47">
        <f t="array" ref="F47">SUM(ABS(F$2:F9))*0.1</f>
        <v>10.228886457266059</v>
      </c>
      <c r="G47">
        <f t="array" ref="G47">SUM(ABS(G$2:G9))*0.1</f>
        <v>11.547650334287281</v>
      </c>
      <c r="H47">
        <f t="array" ref="H47">SUM(ABS(H$2:H9))*0.1</f>
        <v>12.171428936559181</v>
      </c>
      <c r="I47">
        <f t="array" ref="I47">SUM(ABS(I$2:I9))*0.1</f>
        <v>12.56701180404859</v>
      </c>
      <c r="J47">
        <f t="array" ref="J47">SUM(ABS(J$2:J9))*0.1</f>
        <v>12.787229158090859</v>
      </c>
      <c r="K47">
        <f t="array" ref="K47">SUM(ABS(K$2:K9))*0.1</f>
        <v>13.008860510129118</v>
      </c>
      <c r="L47">
        <f t="array" ref="L47">SUM(ABS(L$2:L9))*0.1</f>
        <v>12.991343486777282</v>
      </c>
      <c r="M47">
        <f t="array" ref="M47">SUM(ABS(M$2:M9))*0.1</f>
        <v>13.045517160592306</v>
      </c>
      <c r="N47">
        <f t="array" ref="N47">SUM(ABS(N$2:N9))*0.1</f>
        <v>13.062500572642504</v>
      </c>
    </row>
    <row r="48" spans="1:25" x14ac:dyDescent="0.3">
      <c r="A48">
        <v>6</v>
      </c>
      <c r="B48">
        <f t="array" ref="B48">SUM(ABS(B$2:B10))*0.1</f>
        <v>1.7130031279242228</v>
      </c>
      <c r="C48">
        <f t="array" ref="C48">SUM(ABS(C$2:C10))*0.1</f>
        <v>4.1469812977920366</v>
      </c>
      <c r="D48">
        <f t="array" ref="D48">SUM(ABS(D$2:D10))*0.1</f>
        <v>6.3478655720095745</v>
      </c>
      <c r="E48">
        <f t="array" ref="E48">SUM(ABS(E$2:E10))*0.1</f>
        <v>8.543835666707615</v>
      </c>
      <c r="F48">
        <f t="array" ref="F48">SUM(ABS(F$2:F10))*0.1</f>
        <v>10.231874628908384</v>
      </c>
      <c r="G48">
        <f t="array" ref="G48">SUM(ABS(G$2:G10))*0.1</f>
        <v>12.252466761444087</v>
      </c>
      <c r="H48">
        <f t="array" ref="H48">SUM(ABS(H$2:H10))*0.1</f>
        <v>13.593830863283252</v>
      </c>
      <c r="I48">
        <f t="array" ref="I48">SUM(ABS(I$2:I10))*0.1</f>
        <v>14.279630542289713</v>
      </c>
      <c r="J48">
        <f t="array" ref="J48">SUM(ABS(J$2:J10))*0.1</f>
        <v>14.637329643398596</v>
      </c>
      <c r="K48">
        <f t="array" ref="K48">SUM(ABS(K$2:K10))*0.1</f>
        <v>14.960803435789785</v>
      </c>
      <c r="L48">
        <f t="array" ref="L48">SUM(ABS(L$2:L10))*0.1</f>
        <v>14.961902333919875</v>
      </c>
      <c r="M48">
        <f t="array" ref="M48">SUM(ABS(M$2:M10))*0.1</f>
        <v>15.022719856937835</v>
      </c>
      <c r="N48">
        <f t="array" ref="N48">SUM(ABS(N$2:N10))*0.1</f>
        <v>15.051565860653561</v>
      </c>
    </row>
    <row r="49" spans="1:16" x14ac:dyDescent="0.3">
      <c r="A49">
        <v>7</v>
      </c>
      <c r="B49">
        <f t="array" ref="B49">SUM(ABS(B$2:B11))*0.1</f>
        <v>2.3174957548299076</v>
      </c>
      <c r="C49">
        <f t="array" ref="C49">SUM(ABS(C$2:C11))*0.1</f>
        <v>5.0810557939190133</v>
      </c>
      <c r="D49">
        <f t="array" ref="D49">SUM(ABS(D$2:D11))*0.1</f>
        <v>7.4414563640412927</v>
      </c>
      <c r="E49">
        <f t="array" ref="E49">SUM(ABS(E$2:E11))*0.1</f>
        <v>9.5929684045854593</v>
      </c>
      <c r="F49">
        <f t="array" ref="F49">SUM(ABS(F$2:F11))*0.1</f>
        <v>11.192650003886275</v>
      </c>
      <c r="G49">
        <f t="array" ref="G49">SUM(ABS(G$2:G11))*0.1</f>
        <v>12.975848249453476</v>
      </c>
      <c r="H49">
        <f t="array" ref="H49">SUM(ABS(H$2:H11))*0.1</f>
        <v>13.608372333337918</v>
      </c>
      <c r="I49">
        <f t="array" ref="I49">SUM(ABS(I$2:I11))*0.1</f>
        <v>15.014585683759606</v>
      </c>
      <c r="J49">
        <f t="array" ref="J49">SUM(ABS(J$2:J11))*0.1</f>
        <v>15.639814641537113</v>
      </c>
      <c r="K49">
        <f t="array" ref="K49">SUM(ABS(K$2:K11))*0.1</f>
        <v>16.121992094329773</v>
      </c>
      <c r="L49">
        <f t="array" ref="L49">SUM(ABS(L$2:L11))*0.1</f>
        <v>16.185003851473336</v>
      </c>
      <c r="M49">
        <f t="array" ref="M49">SUM(ABS(M$2:M11))*0.1</f>
        <v>16.300278404113207</v>
      </c>
      <c r="N49">
        <f t="array" ref="N49">SUM(ABS(N$2:N11))*0.1</f>
        <v>16.344885689207601</v>
      </c>
    </row>
    <row r="50" spans="1:16" x14ac:dyDescent="0.3">
      <c r="A50">
        <v>8</v>
      </c>
      <c r="B50">
        <f t="array" ref="B50">SUM(ABS(B$2:B12))*0.1</f>
        <v>2.6547532192913361</v>
      </c>
      <c r="C50">
        <f t="array" ref="C50">SUM(ABS(C$2:C12))*0.1</f>
        <v>6.4455903276518329</v>
      </c>
      <c r="D50">
        <f t="array" ref="D50">SUM(ABS(D$2:D12))*0.1</f>
        <v>9.0779438443419469</v>
      </c>
      <c r="E50">
        <f t="array" ref="E50">SUM(ABS(E$2:E12))*0.1</f>
        <v>11.360667479369173</v>
      </c>
      <c r="F50">
        <f t="array" ref="F50">SUM(ABS(F$2:F12))*0.1</f>
        <v>12.949765509671659</v>
      </c>
      <c r="G50">
        <f t="array" ref="G50">SUM(ABS(G$2:G12))*0.1</f>
        <v>14.673267841422344</v>
      </c>
      <c r="H50">
        <f t="array" ref="H50">SUM(ABS(H$2:H12))*0.1</f>
        <v>15.004643679753611</v>
      </c>
      <c r="I50">
        <f t="array" ref="I50">SUM(ABS(I$2:I12))*0.1</f>
        <v>15.741151813751845</v>
      </c>
      <c r="J50">
        <f t="array" ref="J50">SUM(ABS(J$2:J12))*0.1</f>
        <v>15.648497002103277</v>
      </c>
      <c r="K50">
        <f t="array" ref="K50">SUM(ABS(K$2:K12))*0.1</f>
        <v>16.415294380494778</v>
      </c>
      <c r="L50">
        <f t="array" ref="L50">SUM(ABS(L$2:L12))*0.1</f>
        <v>16.610861420170021</v>
      </c>
      <c r="M50">
        <f t="array" ref="M50">SUM(ABS(M$2:M12))*0.1</f>
        <v>16.814027189017288</v>
      </c>
      <c r="N50">
        <f t="array" ref="N50">SUM(ABS(N$2:N12))*0.1</f>
        <v>16.909162308582093</v>
      </c>
    </row>
    <row r="51" spans="1:16" x14ac:dyDescent="0.3">
      <c r="A51">
        <v>9</v>
      </c>
      <c r="B51">
        <f t="array" ref="B51">SUM(ABS(B$2:B13))*0.1</f>
        <v>2.7261175282577801</v>
      </c>
      <c r="C51">
        <f t="array" ref="C51">SUM(ABS(C$2:C13))*0.1</f>
        <v>7.1527360973841496</v>
      </c>
      <c r="D51">
        <f t="array" ref="D51">SUM(ABS(D$2:D13))*0.1</f>
        <v>10.730855851140758</v>
      </c>
      <c r="E51">
        <f t="array" ref="E51">SUM(ABS(E$2:E13))*0.1</f>
        <v>13.312650500120947</v>
      </c>
      <c r="F51">
        <f t="array" ref="F51">SUM(ABS(F$2:F13))*0.1</f>
        <v>15.013580197733271</v>
      </c>
      <c r="G51">
        <f t="array" ref="G51">SUM(ABS(G$2:G13))*0.1</f>
        <v>16.762035630032965</v>
      </c>
      <c r="H51">
        <f t="array" ref="H51">SUM(ABS(H$2:H13))*0.1</f>
        <v>16.956460730118529</v>
      </c>
      <c r="I51">
        <f t="array" ref="I51">SUM(ABS(I$2:I13))*0.1</f>
        <v>17.462272742866823</v>
      </c>
      <c r="J51">
        <f t="array" ref="J51">SUM(ABS(J$2:J13))*0.1</f>
        <v>16.63822230425145</v>
      </c>
      <c r="K51">
        <f t="array" ref="K51">SUM(ABS(K$2:K13))*0.1</f>
        <v>16.716485419284478</v>
      </c>
      <c r="L51">
        <f t="array" ref="L51">SUM(ABS(L$2:L13))*0.1</f>
        <v>16.620989261621386</v>
      </c>
      <c r="M51">
        <f t="array" ref="M51">SUM(ABS(M$2:M13))*0.1</f>
        <v>16.955494946599003</v>
      </c>
      <c r="N51">
        <f t="array" ref="N51">SUM(ABS(N$2:N13))*0.1</f>
        <v>17.133831570643689</v>
      </c>
    </row>
    <row r="52" spans="1:16" x14ac:dyDescent="0.3">
      <c r="A52">
        <v>10</v>
      </c>
      <c r="B52">
        <f t="array" ref="B52">SUM(ABS(B$2:B14))*0.1</f>
        <v>2.7498142046546334</v>
      </c>
      <c r="C52">
        <f t="array" ref="C52">SUM(ABS(C$2:C14))*0.1</f>
        <v>7.3047519568885582</v>
      </c>
      <c r="D52">
        <f t="array" ref="D52">SUM(ABS(D$2:D14))*0.1</f>
        <v>11.628602111802422</v>
      </c>
      <c r="E52">
        <f t="array" ref="E52">SUM(ABS(E$2:E14))*0.1</f>
        <v>15.115575042040732</v>
      </c>
      <c r="F52">
        <f t="array" ref="F52">SUM(ABS(F$2:F14))*0.1</f>
        <v>17.113831749154283</v>
      </c>
      <c r="G52">
        <f t="array" ref="G52">SUM(ABS(G$2:G14))*0.1</f>
        <v>19.010171424143845</v>
      </c>
      <c r="H52">
        <f t="array" ref="H52">SUM(ABS(H$2:H14))*0.1</f>
        <v>19.160752244949197</v>
      </c>
      <c r="I52">
        <f t="array" ref="I52">SUM(ABS(I$2:I14))*0.1</f>
        <v>19.560553616190472</v>
      </c>
      <c r="J52">
        <f t="array" ref="J52">SUM(ABS(J$2:J14))*0.1</f>
        <v>18.492049488072503</v>
      </c>
      <c r="K52">
        <f t="array" ref="K52">SUM(ABS(K$2:K14))*0.1</f>
        <v>17.868980006830025</v>
      </c>
      <c r="L52">
        <f t="array" ref="L52">SUM(ABS(L$2:L14))*0.1</f>
        <v>17.059208855543311</v>
      </c>
      <c r="M52">
        <f t="array" ref="M52">SUM(ABS(M$2:M14))*0.1</f>
        <v>17.097312824245012</v>
      </c>
      <c r="N52">
        <f t="array" ref="N52">SUM(ABS(N$2:N14))*0.1</f>
        <v>17.141041425140255</v>
      </c>
    </row>
    <row r="53" spans="1:16" x14ac:dyDescent="0.3">
      <c r="A53">
        <v>11</v>
      </c>
      <c r="B53">
        <f t="array" ref="B53">SUM(ABS(B$2:B15))*0.1</f>
        <v>2.7624035413142431</v>
      </c>
      <c r="C53">
        <f t="array" ref="C53">SUM(ABS(C$2:C15))*0.1</f>
        <v>7.3314934269515026</v>
      </c>
      <c r="D53">
        <f t="array" ref="D53">SUM(ABS(D$2:D15))*0.1</f>
        <v>11.854434252259111</v>
      </c>
      <c r="E53">
        <f t="array" ref="E53">SUM(ABS(E$2:E15))*0.1</f>
        <v>16.114883615672422</v>
      </c>
      <c r="F53">
        <f t="array" ref="F53">SUM(ABS(F$2:F15))*0.1</f>
        <v>18.987157726190361</v>
      </c>
      <c r="G53">
        <f t="array" ref="G53">SUM(ABS(G$2:G15))*0.1</f>
        <v>21.184693480257028</v>
      </c>
      <c r="H53">
        <f t="array" ref="H53">SUM(ABS(H$2:H15))*0.1</f>
        <v>21.442146151115548</v>
      </c>
      <c r="I53">
        <f t="array" ref="I53">SUM(ABS(I$2:I15))*0.1</f>
        <v>21.833583893038735</v>
      </c>
      <c r="J53">
        <f t="array" ref="J53">SUM(ABS(J$2:J15))*0.1</f>
        <v>20.670247291398756</v>
      </c>
      <c r="K53">
        <f t="array" ref="K53">SUM(ABS(K$2:K15))*0.1</f>
        <v>19.797320627694177</v>
      </c>
      <c r="L53">
        <f t="array" ref="L53">SUM(ABS(L$2:L15))*0.1</f>
        <v>18.312529405649908</v>
      </c>
      <c r="M53">
        <f t="array" ref="M53">SUM(ABS(M$2:M15))*0.1</f>
        <v>17.614942503408905</v>
      </c>
      <c r="N53">
        <f t="array" ref="N53">SUM(ABS(N$2:N15))*0.1</f>
        <v>17.366209900438164</v>
      </c>
    </row>
    <row r="54" spans="1:16" x14ac:dyDescent="0.3">
      <c r="A54">
        <v>12</v>
      </c>
      <c r="B54">
        <f t="array" ref="B54">SUM(ABS(B$2:B16))*0.1</f>
        <v>2.7753221088588442</v>
      </c>
      <c r="C54">
        <f t="array" ref="C54">SUM(ABS(C$2:C16))*0.1</f>
        <v>7.3340598427033132</v>
      </c>
      <c r="D54">
        <f t="array" ref="D54">SUM(ABS(D$2:D16))*0.1</f>
        <v>11.924484194344675</v>
      </c>
      <c r="E54">
        <f t="array" ref="E54">SUM(ABS(E$2:E16))*0.1</f>
        <v>16.405490030102612</v>
      </c>
      <c r="F54">
        <f t="array" ref="F54">SUM(ABS(F$2:F16))*0.1</f>
        <v>20.031375918143073</v>
      </c>
      <c r="G54">
        <f t="array" ref="G54">SUM(ABS(G$2:G16))*0.1</f>
        <v>23.096403036096973</v>
      </c>
      <c r="H54">
        <f t="array" ref="H54">SUM(ABS(H$2:H16))*0.1</f>
        <v>23.65177100577181</v>
      </c>
      <c r="I54">
        <f t="array" ref="I54">SUM(ABS(I$2:I16))*0.1</f>
        <v>24.133952360588125</v>
      </c>
      <c r="J54">
        <f t="array" ref="J54">SUM(ABS(J$2:J16))*0.1</f>
        <v>23.028003705172665</v>
      </c>
      <c r="K54">
        <f t="array" ref="K54">SUM(ABS(K$2:K16))*0.1</f>
        <v>22.017147504458521</v>
      </c>
      <c r="L54">
        <f t="array" ref="L54">SUM(ABS(L$2:L16))*0.1</f>
        <v>20.310524538198621</v>
      </c>
      <c r="M54">
        <f t="array" ref="M54">SUM(ABS(M$2:M16))*0.1</f>
        <v>18.877005323648543</v>
      </c>
      <c r="N54">
        <f t="array" ref="N54">SUM(ABS(N$2:N16))*0.1</f>
        <v>17.920928347405422</v>
      </c>
    </row>
    <row r="55" spans="1:16" x14ac:dyDescent="0.3">
      <c r="A55">
        <v>13</v>
      </c>
      <c r="B55" s="2">
        <f t="array" ref="B55">SUM(ABS(B$2:B17))*0.1</f>
        <v>2.7987425000666839</v>
      </c>
      <c r="C55" s="2">
        <f t="array" ref="C55">SUM(ABS(C$2:C17))*0.1</f>
        <v>7.3352052287003318</v>
      </c>
      <c r="D55" s="2">
        <f t="array" ref="D55">SUM(ABS(D$2:D17))*0.1</f>
        <v>11.93360131762355</v>
      </c>
      <c r="E55" s="2">
        <f t="array" ref="E55">SUM(ABS(E$2:E17))*0.1</f>
        <v>16.481995227618761</v>
      </c>
      <c r="F55" s="2">
        <f t="array" ref="F55">SUM(ABS(F$2:F17))*0.1</f>
        <v>20.362052964778542</v>
      </c>
      <c r="G55" s="2">
        <f t="array" ref="G55">SUM(ABS(G$2:G17))*0.1</f>
        <v>24.189685673459746</v>
      </c>
      <c r="H55" s="2">
        <f t="array" ref="H55">SUM(ABS(H$2:H17))*0.1</f>
        <v>25.599680048831857</v>
      </c>
      <c r="I55" s="2">
        <f t="array" ref="I55">SUM(ABS(I$2:I17))*0.1</f>
        <v>26.382569584017563</v>
      </c>
      <c r="J55" s="2">
        <f t="array" ref="J55">SUM(ABS(J$2:J17))*0.1</f>
        <v>25.378893380239901</v>
      </c>
      <c r="K55" s="2">
        <f t="array" ref="K55">SUM(ABS(K$2:K17))*0.1</f>
        <v>24.350999960177617</v>
      </c>
      <c r="L55" s="2">
        <f t="array" ref="L55">SUM(ABS(L$2:L17))*0.1</f>
        <v>22.568621167634092</v>
      </c>
      <c r="M55" s="2">
        <f t="array" ref="M55">SUM(ABS(M$2:M17))*0.1</f>
        <v>20.882205255376306</v>
      </c>
      <c r="N55" s="2">
        <f t="array" ref="N55">SUM(ABS(N$2:N17))*0.1</f>
        <v>19.227987871338442</v>
      </c>
    </row>
    <row r="56" spans="1:16" x14ac:dyDescent="0.3">
      <c r="A56" s="1" t="s">
        <v>32</v>
      </c>
      <c r="B56" s="5">
        <f>0.5 * B81 *POWER(B75,2)</f>
        <v>0.13713864237596121</v>
      </c>
      <c r="C56" s="5">
        <f t="shared" ref="C56:N56" si="0">0.5 * C81 *POWER(C75,2)</f>
        <v>0.37142006294000079</v>
      </c>
      <c r="D56" s="5">
        <f t="shared" si="0"/>
        <v>0.59882739293061293</v>
      </c>
      <c r="E56" s="5">
        <f t="shared" si="0"/>
        <v>0.82775089784561173</v>
      </c>
      <c r="F56" s="5">
        <f t="shared" si="0"/>
        <v>1.022888645726606</v>
      </c>
      <c r="G56" s="5">
        <f t="shared" si="0"/>
        <v>1.2252466761444085</v>
      </c>
      <c r="H56" s="5">
        <f t="shared" si="0"/>
        <v>1.3608372333337917</v>
      </c>
      <c r="I56" s="5">
        <f t="shared" si="0"/>
        <v>1.5014585683759605</v>
      </c>
      <c r="J56" s="5">
        <f t="shared" si="0"/>
        <v>1.5648497002103279</v>
      </c>
      <c r="K56" s="5">
        <f t="shared" si="0"/>
        <v>1.6415294380494778</v>
      </c>
      <c r="L56" s="5">
        <f t="shared" si="0"/>
        <v>1.661086142017002</v>
      </c>
      <c r="M56" s="5">
        <f t="shared" si="0"/>
        <v>1.6955494946599003</v>
      </c>
      <c r="N56" s="5">
        <f t="shared" si="0"/>
        <v>1.7141041425140253</v>
      </c>
    </row>
    <row r="57" spans="1:16" x14ac:dyDescent="0.3">
      <c r="B57" s="3" t="s">
        <v>31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P57" s="1"/>
    </row>
    <row r="58" spans="1:16" x14ac:dyDescent="0.3">
      <c r="A58" s="1" t="s">
        <v>0</v>
      </c>
      <c r="B58" s="1" t="s">
        <v>50</v>
      </c>
      <c r="C58" s="1" t="s">
        <v>49</v>
      </c>
      <c r="D58" s="1" t="s">
        <v>48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46</v>
      </c>
      <c r="N58" s="1" t="s">
        <v>47</v>
      </c>
    </row>
    <row r="59" spans="1:16" x14ac:dyDescent="0.3">
      <c r="A59">
        <v>-2</v>
      </c>
      <c r="B59">
        <f>SQRT(2*B21/B$81)</f>
        <v>0.72371126883286008</v>
      </c>
      <c r="C59">
        <f t="shared" ref="C59:N59" si="1">SQRT(2*C21/C$81)</f>
        <v>1.3458465537467224</v>
      </c>
      <c r="D59">
        <f t="shared" si="1"/>
        <v>1.3553902008588659</v>
      </c>
      <c r="E59">
        <f t="shared" si="1"/>
        <v>1.2592562713586235</v>
      </c>
      <c r="F59">
        <f t="shared" si="1"/>
        <v>1.30150322317675</v>
      </c>
      <c r="G59">
        <f t="shared" si="1"/>
        <v>1.2108577450847688</v>
      </c>
      <c r="H59">
        <f t="shared" si="1"/>
        <v>1.1955457533923066</v>
      </c>
      <c r="I59">
        <f t="shared" si="1"/>
        <v>1.1433913213039855</v>
      </c>
      <c r="J59">
        <f t="shared" si="1"/>
        <v>1.1179774035486572</v>
      </c>
      <c r="K59">
        <f t="shared" si="1"/>
        <v>1.1068982684909161</v>
      </c>
      <c r="L59">
        <f t="shared" si="1"/>
        <v>1.0739707225784292</v>
      </c>
      <c r="M59">
        <f t="shared" si="1"/>
        <v>1.0370359969525873</v>
      </c>
      <c r="N59">
        <f t="shared" si="1"/>
        <v>1.0059139872852776</v>
      </c>
    </row>
    <row r="60" spans="1:16" x14ac:dyDescent="0.3">
      <c r="A60">
        <v>-1</v>
      </c>
      <c r="B60">
        <f t="shared" ref="B60:N74" si="2">SQRT(2*B22/B$81)</f>
        <v>2.285144655534852</v>
      </c>
      <c r="C60">
        <f t="shared" si="2"/>
        <v>2.789132149073478</v>
      </c>
      <c r="D60">
        <f t="shared" si="2"/>
        <v>2.8589058539440959</v>
      </c>
      <c r="E60">
        <f t="shared" si="2"/>
        <v>2.6763402631836279</v>
      </c>
      <c r="F60">
        <f t="shared" si="2"/>
        <v>2.6027048054962827</v>
      </c>
      <c r="G60">
        <f t="shared" si="2"/>
        <v>2.4448620089290403</v>
      </c>
      <c r="H60">
        <f t="shared" si="2"/>
        <v>2.3698062839765917</v>
      </c>
      <c r="I60">
        <f t="shared" si="2"/>
        <v>2.2710631088527875</v>
      </c>
      <c r="J60">
        <f t="shared" si="2"/>
        <v>2.1757478865789559</v>
      </c>
      <c r="K60">
        <f t="shared" si="2"/>
        <v>2.0952095795802665</v>
      </c>
      <c r="L60">
        <f t="shared" si="2"/>
        <v>2.0267335161769053</v>
      </c>
      <c r="M60">
        <f t="shared" si="2"/>
        <v>1.9358186696610433</v>
      </c>
      <c r="N60">
        <f t="shared" si="2"/>
        <v>1.8980013621021741</v>
      </c>
    </row>
    <row r="61" spans="1:16" x14ac:dyDescent="0.3">
      <c r="A61">
        <v>0</v>
      </c>
      <c r="B61">
        <f t="shared" si="2"/>
        <v>5.6539632669306723</v>
      </c>
      <c r="C61">
        <f t="shared" si="2"/>
        <v>5.9533767330994145</v>
      </c>
      <c r="D61">
        <f t="shared" si="2"/>
        <v>5.6404848025671166</v>
      </c>
      <c r="E61">
        <f t="shared" si="2"/>
        <v>5.1571109580728667</v>
      </c>
      <c r="F61">
        <f t="shared" si="2"/>
        <v>4.7950412214705009</v>
      </c>
      <c r="G61">
        <f t="shared" si="2"/>
        <v>4.4568342790197599</v>
      </c>
      <c r="H61">
        <f t="shared" si="2"/>
        <v>4.2294921420176044</v>
      </c>
      <c r="I61">
        <f t="shared" si="2"/>
        <v>4.0013034059573567</v>
      </c>
      <c r="J61">
        <f t="shared" si="2"/>
        <v>3.8086576889228012</v>
      </c>
      <c r="K61">
        <f t="shared" si="2"/>
        <v>3.6517025687886306</v>
      </c>
      <c r="L61">
        <f t="shared" si="2"/>
        <v>3.4675201032123391</v>
      </c>
      <c r="M61">
        <f t="shared" si="2"/>
        <v>3.3562496315589665</v>
      </c>
      <c r="N61">
        <f t="shared" si="2"/>
        <v>3.2366006404796219</v>
      </c>
    </row>
    <row r="62" spans="1:16" x14ac:dyDescent="0.3">
      <c r="A62">
        <v>1</v>
      </c>
      <c r="B62">
        <f t="shared" si="2"/>
        <v>8.8839644112615677</v>
      </c>
      <c r="C62">
        <f t="shared" si="2"/>
        <v>9.3734060922840108</v>
      </c>
      <c r="D62">
        <f t="shared" si="2"/>
        <v>8.6242570298765386</v>
      </c>
      <c r="E62">
        <f t="shared" si="2"/>
        <v>7.8265943309757411</v>
      </c>
      <c r="F62">
        <f t="shared" si="2"/>
        <v>7.2084577182021592</v>
      </c>
      <c r="G62">
        <f t="shared" si="2"/>
        <v>6.6626945594499452</v>
      </c>
      <c r="H62">
        <f t="shared" si="2"/>
        <v>6.2663108351889685</v>
      </c>
      <c r="I62">
        <f t="shared" si="2"/>
        <v>5.9104973925423678</v>
      </c>
      <c r="J62">
        <f t="shared" si="2"/>
        <v>5.6184671709902352</v>
      </c>
      <c r="K62">
        <f t="shared" si="2"/>
        <v>5.3730363770345564</v>
      </c>
      <c r="L62">
        <f t="shared" si="2"/>
        <v>5.1059381318761501</v>
      </c>
      <c r="M62">
        <f t="shared" si="2"/>
        <v>4.9146440715897421</v>
      </c>
      <c r="N62">
        <f t="shared" si="2"/>
        <v>4.7236739612666145</v>
      </c>
    </row>
    <row r="63" spans="1:16" x14ac:dyDescent="0.3">
      <c r="A63">
        <v>2</v>
      </c>
      <c r="B63">
        <f t="shared" si="2"/>
        <v>9.8006417674271891</v>
      </c>
      <c r="C63">
        <f t="shared" si="2"/>
        <v>11.141812740994354</v>
      </c>
      <c r="D63">
        <f t="shared" si="2"/>
        <v>10.827593951186804</v>
      </c>
      <c r="E63">
        <f t="shared" si="2"/>
        <v>9.9442245734712262</v>
      </c>
      <c r="F63">
        <f t="shared" si="2"/>
        <v>9.1893771687592061</v>
      </c>
      <c r="G63">
        <f t="shared" si="2"/>
        <v>8.5001407982069885</v>
      </c>
      <c r="H63">
        <f t="shared" si="2"/>
        <v>7.9635118819025301</v>
      </c>
      <c r="I63">
        <f t="shared" si="2"/>
        <v>7.5326467815788023</v>
      </c>
      <c r="J63">
        <f t="shared" si="2"/>
        <v>7.1434933155234832</v>
      </c>
      <c r="K63">
        <f t="shared" si="2"/>
        <v>6.8247157744763687</v>
      </c>
      <c r="L63">
        <f t="shared" si="2"/>
        <v>6.4863506342946957</v>
      </c>
      <c r="M63">
        <f t="shared" si="2"/>
        <v>6.2323336494521202</v>
      </c>
      <c r="N63">
        <f t="shared" si="2"/>
        <v>5.9920863448036288</v>
      </c>
    </row>
    <row r="64" spans="1:16" x14ac:dyDescent="0.3">
      <c r="A64">
        <v>3</v>
      </c>
      <c r="B64">
        <f t="shared" si="2"/>
        <v>10.282665997038015</v>
      </c>
      <c r="C64">
        <f t="shared" si="2"/>
        <v>11.802357332044087</v>
      </c>
      <c r="D64">
        <f t="shared" si="2"/>
        <v>12.021568289896933</v>
      </c>
      <c r="E64">
        <f t="shared" si="2"/>
        <v>11.555626143651144</v>
      </c>
      <c r="F64">
        <f t="shared" si="2"/>
        <v>10.776694791906211</v>
      </c>
      <c r="G64">
        <f t="shared" si="2"/>
        <v>10.030239802140564</v>
      </c>
      <c r="H64">
        <f t="shared" si="2"/>
        <v>9.4078850552675579</v>
      </c>
      <c r="I64">
        <f t="shared" si="2"/>
        <v>8.8944704486581738</v>
      </c>
      <c r="J64">
        <f t="shared" si="2"/>
        <v>8.4269611429898728</v>
      </c>
      <c r="K64">
        <f t="shared" si="2"/>
        <v>8.0587093184715908</v>
      </c>
      <c r="L64">
        <f t="shared" si="2"/>
        <v>7.6659040569007937</v>
      </c>
      <c r="M64">
        <f t="shared" si="2"/>
        <v>7.3568432274092324</v>
      </c>
      <c r="N64">
        <f t="shared" si="2"/>
        <v>7.0645954555256942</v>
      </c>
    </row>
    <row r="65" spans="1:29" x14ac:dyDescent="0.3">
      <c r="A65">
        <v>4</v>
      </c>
      <c r="B65">
        <f t="shared" si="2"/>
        <v>10.297741492374007</v>
      </c>
      <c r="C65">
        <f t="shared" si="2"/>
        <v>11.983391396435088</v>
      </c>
      <c r="D65">
        <f t="shared" si="2"/>
        <v>12.416644305301128</v>
      </c>
      <c r="E65">
        <f t="shared" si="2"/>
        <v>12.427207577105886</v>
      </c>
      <c r="F65">
        <f t="shared" si="2"/>
        <v>11.981790950957562</v>
      </c>
      <c r="G65">
        <f t="shared" si="2"/>
        <v>11.275911158658156</v>
      </c>
      <c r="H65">
        <f t="shared" si="2"/>
        <v>10.616810693642989</v>
      </c>
      <c r="I65">
        <f t="shared" si="2"/>
        <v>10.052923115136444</v>
      </c>
      <c r="J65">
        <f t="shared" si="2"/>
        <v>9.5412077763107668</v>
      </c>
      <c r="K65">
        <f t="shared" si="2"/>
        <v>9.124989833889261</v>
      </c>
      <c r="L65">
        <f t="shared" si="2"/>
        <v>8.684003543658001</v>
      </c>
      <c r="M65">
        <f t="shared" si="2"/>
        <v>8.336593691947451</v>
      </c>
      <c r="N65">
        <f t="shared" si="2"/>
        <v>8.0040780791995942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3">
      <c r="A66">
        <v>5</v>
      </c>
      <c r="B66">
        <f t="shared" si="2"/>
        <v>9.9041652844840815</v>
      </c>
      <c r="C66">
        <f t="shared" si="2"/>
        <v>11.850208844442697</v>
      </c>
      <c r="D66">
        <f t="shared" si="2"/>
        <v>12.423737436877676</v>
      </c>
      <c r="E66">
        <f t="shared" si="2"/>
        <v>12.649748676069379</v>
      </c>
      <c r="F66">
        <f t="shared" si="2"/>
        <v>12.577410606199381</v>
      </c>
      <c r="G66">
        <f t="shared" si="2"/>
        <v>12.199253323360599</v>
      </c>
      <c r="H66">
        <f t="shared" si="2"/>
        <v>11.595349045197965</v>
      </c>
      <c r="I66">
        <f t="shared" si="2"/>
        <v>11.021306508002931</v>
      </c>
      <c r="J66">
        <f t="shared" si="2"/>
        <v>10.481634990055083</v>
      </c>
      <c r="K66">
        <f t="shared" si="2"/>
        <v>10.029555615630075</v>
      </c>
      <c r="L66">
        <f t="shared" si="2"/>
        <v>9.5563655203872298</v>
      </c>
      <c r="M66">
        <f t="shared" si="2"/>
        <v>9.168580230671493</v>
      </c>
      <c r="N66">
        <f t="shared" si="2"/>
        <v>8.814619047490627</v>
      </c>
    </row>
    <row r="67" spans="1:29" x14ac:dyDescent="0.3">
      <c r="A67">
        <v>6</v>
      </c>
      <c r="B67">
        <f t="shared" si="2"/>
        <v>8.9234361630771026</v>
      </c>
      <c r="C67">
        <f t="shared" si="2"/>
        <v>11.263619537838167</v>
      </c>
      <c r="D67">
        <f t="shared" si="2"/>
        <v>12.044944489449378</v>
      </c>
      <c r="E67">
        <f t="shared" si="2"/>
        <v>12.444583722615826</v>
      </c>
      <c r="F67">
        <f t="shared" si="2"/>
        <v>12.575573348200379</v>
      </c>
      <c r="G67">
        <f t="shared" si="2"/>
        <v>12.566033229279672</v>
      </c>
      <c r="H67">
        <f t="shared" si="2"/>
        <v>12.25417204807265</v>
      </c>
      <c r="I67">
        <f t="shared" si="2"/>
        <v>11.748314244277514</v>
      </c>
      <c r="J67">
        <f t="shared" si="2"/>
        <v>11.214288756885233</v>
      </c>
      <c r="K67">
        <f t="shared" si="2"/>
        <v>10.755720820029586</v>
      </c>
      <c r="L67">
        <f t="shared" si="2"/>
        <v>10.255554046037361</v>
      </c>
      <c r="M67">
        <f t="shared" si="2"/>
        <v>9.838881360492195</v>
      </c>
      <c r="N67">
        <f t="shared" si="2"/>
        <v>9.4619626192276485</v>
      </c>
    </row>
    <row r="68" spans="1:29" x14ac:dyDescent="0.3">
      <c r="A68">
        <v>7</v>
      </c>
      <c r="B68">
        <f t="shared" si="2"/>
        <v>5.734533018170473</v>
      </c>
      <c r="C68">
        <f t="shared" si="2"/>
        <v>9.5265482175560905</v>
      </c>
      <c r="D68">
        <f t="shared" si="2"/>
        <v>10.811711831703303</v>
      </c>
      <c r="E68">
        <f t="shared" si="2"/>
        <v>11.601138772815959</v>
      </c>
      <c r="F68">
        <f t="shared" si="2"/>
        <v>11.970234345824034</v>
      </c>
      <c r="G68">
        <f t="shared" si="2"/>
        <v>12.189443060041079</v>
      </c>
      <c r="H68">
        <f t="shared" si="2"/>
        <v>12.260724507390842</v>
      </c>
      <c r="I68">
        <f t="shared" si="2"/>
        <v>12.046856727439648</v>
      </c>
      <c r="J68">
        <f t="shared" si="2"/>
        <v>11.591952919491792</v>
      </c>
      <c r="K68">
        <f t="shared" si="2"/>
        <v>11.165326167129248</v>
      </c>
      <c r="L68">
        <f t="shared" si="2"/>
        <v>10.666504562430895</v>
      </c>
      <c r="M68">
        <f t="shared" si="2"/>
        <v>10.248704008693837</v>
      </c>
      <c r="N68">
        <f t="shared" si="2"/>
        <v>9.8601002411112422</v>
      </c>
    </row>
    <row r="69" spans="1:29" x14ac:dyDescent="0.3">
      <c r="A69">
        <v>8</v>
      </c>
      <c r="B69">
        <f t="shared" si="2"/>
        <v>2.6088663277902033</v>
      </c>
      <c r="C69">
        <f t="shared" si="2"/>
        <v>6.1642756895992354</v>
      </c>
      <c r="D69">
        <f t="shared" si="2"/>
        <v>8.6436242607920555</v>
      </c>
      <c r="E69">
        <f t="shared" si="2"/>
        <v>10.020691488324672</v>
      </c>
      <c r="F69">
        <f t="shared" si="2"/>
        <v>10.7755490084004</v>
      </c>
      <c r="G69">
        <f t="shared" si="2"/>
        <v>11.256412206040782</v>
      </c>
      <c r="H69">
        <f t="shared" si="2"/>
        <v>11.614706398368503</v>
      </c>
      <c r="I69">
        <f t="shared" si="2"/>
        <v>11.751764693220981</v>
      </c>
      <c r="J69">
        <f t="shared" si="2"/>
        <v>11.595170078802459</v>
      </c>
      <c r="K69">
        <f t="shared" si="2"/>
        <v>11.266432011072951</v>
      </c>
      <c r="L69">
        <f t="shared" si="2"/>
        <v>10.805921230600664</v>
      </c>
      <c r="M69">
        <f t="shared" si="2"/>
        <v>10.408959341724614</v>
      </c>
      <c r="N69">
        <f t="shared" si="2"/>
        <v>10.028856860742222</v>
      </c>
      <c r="P69" s="1" t="s">
        <v>27</v>
      </c>
      <c r="Q69" s="1" t="s">
        <v>51</v>
      </c>
      <c r="R69" s="1" t="s">
        <v>52</v>
      </c>
    </row>
    <row r="70" spans="1:29" x14ac:dyDescent="0.3">
      <c r="A70">
        <v>9</v>
      </c>
      <c r="B70">
        <f t="shared" si="2"/>
        <v>1.134850212959619</v>
      </c>
      <c r="C70">
        <f t="shared" si="2"/>
        <v>3.2646603627895954</v>
      </c>
      <c r="D70">
        <f t="shared" si="2"/>
        <v>5.6663940677218845</v>
      </c>
      <c r="E70">
        <f t="shared" si="2"/>
        <v>7.9170462629670499</v>
      </c>
      <c r="F70">
        <f t="shared" si="2"/>
        <v>9.1757971799286793</v>
      </c>
      <c r="G70">
        <f t="shared" si="2"/>
        <v>9.9893723913966941</v>
      </c>
      <c r="H70">
        <f t="shared" si="2"/>
        <v>10.646153707388514</v>
      </c>
      <c r="I70">
        <f t="shared" si="2"/>
        <v>11.021256878558642</v>
      </c>
      <c r="J70">
        <f t="shared" si="2"/>
        <v>11.222499592578453</v>
      </c>
      <c r="K70">
        <f t="shared" si="2"/>
        <v>11.162594145148574</v>
      </c>
      <c r="L70">
        <f t="shared" si="2"/>
        <v>10.802626478417181</v>
      </c>
      <c r="M70">
        <f t="shared" si="2"/>
        <v>10.452656420675471</v>
      </c>
      <c r="N70">
        <f t="shared" si="2"/>
        <v>10.095262893982637</v>
      </c>
      <c r="P70" s="1" t="s">
        <v>50</v>
      </c>
      <c r="Q70">
        <v>10.297741492374007</v>
      </c>
      <c r="R70" s="5">
        <v>0.13713864237596121</v>
      </c>
    </row>
    <row r="71" spans="1:29" x14ac:dyDescent="0.3">
      <c r="A71">
        <v>10</v>
      </c>
      <c r="B71" t="e">
        <f t="shared" si="2"/>
        <v>#NUM!</v>
      </c>
      <c r="C71">
        <f t="shared" si="2"/>
        <v>2.1864668593927048</v>
      </c>
      <c r="D71">
        <f t="shared" si="2"/>
        <v>2.9947267453816786</v>
      </c>
      <c r="E71">
        <f t="shared" si="2"/>
        <v>5.275082910892408</v>
      </c>
      <c r="F71">
        <f t="shared" si="2"/>
        <v>7.1912829039989328</v>
      </c>
      <c r="G71">
        <f t="shared" si="2"/>
        <v>8.41513106134426</v>
      </c>
      <c r="H71">
        <f t="shared" si="2"/>
        <v>9.4334937704244002</v>
      </c>
      <c r="I71">
        <f t="shared" si="2"/>
        <v>10.059160558990961</v>
      </c>
      <c r="J71">
        <f t="shared" si="2"/>
        <v>10.488893077279311</v>
      </c>
      <c r="K71">
        <f t="shared" si="2"/>
        <v>10.756010298567077</v>
      </c>
      <c r="L71">
        <f t="shared" si="2"/>
        <v>10.6590911672958</v>
      </c>
      <c r="M71">
        <f t="shared" si="2"/>
        <v>10.408850967792389</v>
      </c>
      <c r="N71">
        <f t="shared" si="2"/>
        <v>10.097386695682355</v>
      </c>
      <c r="P71" s="1" t="s">
        <v>49</v>
      </c>
      <c r="Q71">
        <v>11.983391396435088</v>
      </c>
      <c r="R71" s="5">
        <v>0.37142006294000079</v>
      </c>
    </row>
    <row r="72" spans="1:29" x14ac:dyDescent="0.3">
      <c r="A72">
        <v>11</v>
      </c>
      <c r="B72" t="e">
        <f t="shared" si="2"/>
        <v>#NUM!</v>
      </c>
      <c r="C72">
        <f t="shared" si="2"/>
        <v>1.9356485349919044</v>
      </c>
      <c r="D72">
        <f t="shared" si="2"/>
        <v>1.7741219281670138</v>
      </c>
      <c r="E72">
        <f t="shared" si="2"/>
        <v>2.9169211842795613</v>
      </c>
      <c r="F72">
        <f t="shared" si="2"/>
        <v>4.7689918893514296</v>
      </c>
      <c r="G72">
        <f t="shared" si="2"/>
        <v>6.5414071116508534</v>
      </c>
      <c r="H72">
        <f t="shared" si="2"/>
        <v>7.9868207932702306</v>
      </c>
      <c r="I72">
        <f t="shared" si="2"/>
        <v>8.9003505883799008</v>
      </c>
      <c r="J72">
        <f t="shared" si="2"/>
        <v>9.5552261982897235</v>
      </c>
      <c r="K72">
        <f t="shared" si="2"/>
        <v>10.038960086421147</v>
      </c>
      <c r="L72">
        <f t="shared" si="2"/>
        <v>10.237473594988337</v>
      </c>
      <c r="M72">
        <f t="shared" si="2"/>
        <v>10.247373809705287</v>
      </c>
      <c r="N72">
        <f t="shared" si="2"/>
        <v>10.030846710490337</v>
      </c>
      <c r="P72" s="1" t="s">
        <v>48</v>
      </c>
      <c r="Q72">
        <v>12.423737436877676</v>
      </c>
      <c r="R72" s="5">
        <v>0.59882739293061293</v>
      </c>
    </row>
    <row r="73" spans="1:29" x14ac:dyDescent="0.3">
      <c r="A73">
        <v>12</v>
      </c>
      <c r="B73" t="e">
        <f t="shared" si="2"/>
        <v>#NUM!</v>
      </c>
      <c r="C73">
        <f t="shared" si="2"/>
        <v>1.9098456071807703</v>
      </c>
      <c r="D73">
        <f t="shared" si="2"/>
        <v>1.1584273446753341</v>
      </c>
      <c r="E73">
        <f t="shared" si="2"/>
        <v>1.7001734220234301</v>
      </c>
      <c r="F73">
        <f t="shared" si="2"/>
        <v>2.5679356038188001</v>
      </c>
      <c r="G73">
        <f t="shared" si="2"/>
        <v>4.2605882275756084</v>
      </c>
      <c r="H73">
        <f t="shared" si="2"/>
        <v>6.2753969924158373</v>
      </c>
      <c r="I73">
        <f t="shared" si="2"/>
        <v>7.5486109177708913</v>
      </c>
      <c r="J73">
        <f t="shared" si="2"/>
        <v>8.428825231310908</v>
      </c>
      <c r="K73">
        <f t="shared" si="2"/>
        <v>9.1441643925834608</v>
      </c>
      <c r="L73">
        <f t="shared" si="2"/>
        <v>9.5268427244933171</v>
      </c>
      <c r="M73">
        <f t="shared" si="2"/>
        <v>9.8425694876438534</v>
      </c>
      <c r="N73">
        <f t="shared" si="2"/>
        <v>9.8650061254374162</v>
      </c>
      <c r="P73" s="1" t="s">
        <v>38</v>
      </c>
      <c r="Q73">
        <v>12.649748676069379</v>
      </c>
      <c r="R73" s="5">
        <v>0.82775089784561173</v>
      </c>
    </row>
    <row r="74" spans="1:29" x14ac:dyDescent="0.3">
      <c r="A74">
        <v>13</v>
      </c>
      <c r="B74" s="2" t="e">
        <f t="shared" si="2"/>
        <v>#NUM!</v>
      </c>
      <c r="C74" s="2">
        <f t="shared" si="2"/>
        <v>1.9214042149591981</v>
      </c>
      <c r="D74" s="2">
        <f t="shared" si="2"/>
        <v>1.052120615599597</v>
      </c>
      <c r="E74" s="2">
        <f t="shared" si="2"/>
        <v>1.1881221634678218</v>
      </c>
      <c r="F74" s="2">
        <f t="shared" si="2"/>
        <v>1.2166853850950692</v>
      </c>
      <c r="G74" s="2">
        <f t="shared" si="2"/>
        <v>2.0156378433544986</v>
      </c>
      <c r="H74" s="2">
        <f t="shared" si="2"/>
        <v>4.226459676151376</v>
      </c>
      <c r="I74" s="2">
        <f t="shared" si="2"/>
        <v>5.9369205765171094</v>
      </c>
      <c r="J74" s="2">
        <f t="shared" si="2"/>
        <v>7.1306969616994946</v>
      </c>
      <c r="K74" s="2">
        <f t="shared" si="2"/>
        <v>8.0974720716886033</v>
      </c>
      <c r="L74" s="2">
        <f t="shared" si="2"/>
        <v>8.6537382687771593</v>
      </c>
      <c r="M74" s="2">
        <f t="shared" si="2"/>
        <v>9.1626984131779246</v>
      </c>
      <c r="N74" s="2">
        <f t="shared" si="2"/>
        <v>9.4627575337818133</v>
      </c>
      <c r="P74" s="1" t="s">
        <v>39</v>
      </c>
      <c r="Q74">
        <v>12.577410606199381</v>
      </c>
      <c r="R74" s="5">
        <v>1.022888645726606</v>
      </c>
    </row>
    <row r="75" spans="1:29" x14ac:dyDescent="0.3">
      <c r="A75" s="1" t="s">
        <v>32</v>
      </c>
      <c r="B75">
        <f>MAX(B59:B70)</f>
        <v>10.297741492374007</v>
      </c>
      <c r="C75">
        <f t="shared" ref="C75:N75" si="3">MAX(C59:C74)</f>
        <v>11.983391396435088</v>
      </c>
      <c r="D75">
        <f t="shared" si="3"/>
        <v>12.423737436877676</v>
      </c>
      <c r="E75">
        <f t="shared" si="3"/>
        <v>12.649748676069379</v>
      </c>
      <c r="F75">
        <f t="shared" si="3"/>
        <v>12.577410606199381</v>
      </c>
      <c r="G75">
        <f t="shared" si="3"/>
        <v>12.566033229279672</v>
      </c>
      <c r="H75">
        <f t="shared" si="3"/>
        <v>12.260724507390842</v>
      </c>
      <c r="I75">
        <f t="shared" si="3"/>
        <v>12.046856727439648</v>
      </c>
      <c r="J75">
        <f t="shared" si="3"/>
        <v>11.595170078802459</v>
      </c>
      <c r="K75">
        <f t="shared" si="3"/>
        <v>11.266432011072951</v>
      </c>
      <c r="L75">
        <f t="shared" si="3"/>
        <v>10.805921230600664</v>
      </c>
      <c r="M75">
        <f t="shared" si="3"/>
        <v>10.452656420675471</v>
      </c>
      <c r="N75">
        <f t="shared" si="3"/>
        <v>10.097386695682355</v>
      </c>
      <c r="P75" s="1" t="s">
        <v>40</v>
      </c>
      <c r="Q75">
        <v>12.566033229279672</v>
      </c>
      <c r="R75" s="5">
        <v>1.2252466761444085</v>
      </c>
    </row>
    <row r="76" spans="1:29" x14ac:dyDescent="0.3">
      <c r="B76" s="3" t="s">
        <v>33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P76" s="1" t="s">
        <v>41</v>
      </c>
      <c r="Q76">
        <v>12.260724507390842</v>
      </c>
      <c r="R76" s="5">
        <v>1.3608372333337917</v>
      </c>
    </row>
    <row r="77" spans="1:29" x14ac:dyDescent="0.3">
      <c r="C77" s="1" t="s">
        <v>34</v>
      </c>
      <c r="E77" s="1" t="s">
        <v>35</v>
      </c>
      <c r="P77" s="1" t="s">
        <v>42</v>
      </c>
      <c r="Q77">
        <v>12.046856727439648</v>
      </c>
      <c r="R77" s="5">
        <v>1.5014585683759605</v>
      </c>
    </row>
    <row r="78" spans="1:29" x14ac:dyDescent="0.3">
      <c r="C78">
        <v>8040</v>
      </c>
      <c r="E78">
        <v>3.2</v>
      </c>
      <c r="P78" s="1" t="s">
        <v>43</v>
      </c>
      <c r="Q78">
        <v>11.595170078802459</v>
      </c>
      <c r="R78" s="5">
        <v>1.5648497002103279</v>
      </c>
    </row>
    <row r="79" spans="1:29" x14ac:dyDescent="0.3">
      <c r="P79" s="1" t="s">
        <v>44</v>
      </c>
      <c r="Q79">
        <v>11.266432011072951</v>
      </c>
      <c r="R79" s="5">
        <v>1.6415294380494778</v>
      </c>
    </row>
    <row r="80" spans="1:29" x14ac:dyDescent="0.3">
      <c r="A80" s="1" t="s">
        <v>36</v>
      </c>
      <c r="B80">
        <v>10</v>
      </c>
      <c r="C80">
        <v>20</v>
      </c>
      <c r="D80">
        <v>30</v>
      </c>
      <c r="E80">
        <v>40</v>
      </c>
      <c r="F80">
        <v>50</v>
      </c>
      <c r="G80">
        <v>60</v>
      </c>
      <c r="H80">
        <v>70</v>
      </c>
      <c r="I80">
        <v>80</v>
      </c>
      <c r="J80">
        <v>90</v>
      </c>
      <c r="K80">
        <v>100</v>
      </c>
      <c r="L80">
        <v>110</v>
      </c>
      <c r="M80">
        <v>120</v>
      </c>
      <c r="N80">
        <v>130</v>
      </c>
      <c r="P80" s="1" t="s">
        <v>45</v>
      </c>
      <c r="Q80">
        <v>10.805921230600664</v>
      </c>
      <c r="R80" s="5">
        <v>1.661086142017002</v>
      </c>
    </row>
    <row r="81" spans="1:18" x14ac:dyDescent="0.3">
      <c r="A81" s="1" t="s">
        <v>37</v>
      </c>
      <c r="B81">
        <f t="shared" ref="B81:N81" si="4">3.1415926* POWER(($E$78/1000),2) *(B80/1000)*$C$78</f>
        <v>2.5864606212096003E-3</v>
      </c>
      <c r="C81">
        <f t="shared" si="4"/>
        <v>5.1729212424192006E-3</v>
      </c>
      <c r="D81">
        <f t="shared" si="4"/>
        <v>7.7593818636288005E-3</v>
      </c>
      <c r="E81">
        <f t="shared" si="4"/>
        <v>1.0345842484838401E-2</v>
      </c>
      <c r="F81">
        <f t="shared" si="4"/>
        <v>1.2932303106048003E-2</v>
      </c>
      <c r="G81">
        <f t="shared" si="4"/>
        <v>1.5518763727257601E-2</v>
      </c>
      <c r="H81">
        <f t="shared" si="4"/>
        <v>1.8105224348467206E-2</v>
      </c>
      <c r="I81">
        <f t="shared" si="4"/>
        <v>2.0691684969676803E-2</v>
      </c>
      <c r="J81">
        <f t="shared" si="4"/>
        <v>2.3278145590886402E-2</v>
      </c>
      <c r="K81">
        <f t="shared" si="4"/>
        <v>2.5864606212096006E-2</v>
      </c>
      <c r="L81">
        <f t="shared" si="4"/>
        <v>2.8451066833305606E-2</v>
      </c>
      <c r="M81">
        <f t="shared" si="4"/>
        <v>3.1037527454515202E-2</v>
      </c>
      <c r="N81">
        <f t="shared" si="4"/>
        <v>3.3623988075724809E-2</v>
      </c>
      <c r="P81" s="1" t="s">
        <v>46</v>
      </c>
      <c r="Q81">
        <v>10.452656420675471</v>
      </c>
      <c r="R81" s="5">
        <v>1.6955494946599003</v>
      </c>
    </row>
    <row r="82" spans="1:18" x14ac:dyDescent="0.3">
      <c r="P82" s="1" t="s">
        <v>47</v>
      </c>
      <c r="Q82">
        <v>10.097386695682355</v>
      </c>
      <c r="R82" s="5">
        <v>1.7141041425140253</v>
      </c>
    </row>
    <row r="83" spans="1:18" x14ac:dyDescent="0.3">
      <c r="P83" s="1"/>
    </row>
    <row r="84" spans="1:18" x14ac:dyDescent="0.3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 s="1"/>
    </row>
    <row r="85" spans="1:1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1:18" x14ac:dyDescent="0.3">
      <c r="P86" s="1"/>
    </row>
    <row r="87" spans="1:18" x14ac:dyDescent="0.3">
      <c r="P87" s="1"/>
    </row>
    <row r="88" spans="1:18" x14ac:dyDescent="0.3">
      <c r="P88" s="1"/>
    </row>
    <row r="89" spans="1:18" x14ac:dyDescent="0.3">
      <c r="P89" s="1"/>
    </row>
    <row r="90" spans="1:18" x14ac:dyDescent="0.3">
      <c r="P90" s="1"/>
    </row>
    <row r="91" spans="1:18" x14ac:dyDescent="0.3">
      <c r="P91" s="1"/>
    </row>
    <row r="92" spans="1:18" x14ac:dyDescent="0.3">
      <c r="P92" s="1"/>
    </row>
    <row r="93" spans="1:18" x14ac:dyDescent="0.3">
      <c r="P93" s="1"/>
    </row>
    <row r="94" spans="1:18" x14ac:dyDescent="0.3">
      <c r="P94" s="1"/>
    </row>
    <row r="95" spans="1:18" x14ac:dyDescent="0.3">
      <c r="P95" s="1"/>
    </row>
    <row r="96" spans="1:18" x14ac:dyDescent="0.3">
      <c r="P96" s="1"/>
    </row>
    <row r="101" spans="2:14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</sheetData>
  <mergeCells count="5">
    <mergeCell ref="B84:N84"/>
    <mergeCell ref="B19:N19"/>
    <mergeCell ref="B38:N38"/>
    <mergeCell ref="B57:N57"/>
    <mergeCell ref="B76:N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2019-10-08T18:16:33Z</dcterms:created>
  <dcterms:modified xsi:type="dcterms:W3CDTF">2019-10-30T21:28:05Z</dcterms:modified>
</cp:coreProperties>
</file>