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week 3 constant accelaration\"/>
    </mc:Choice>
  </mc:AlternateContent>
  <xr:revisionPtr revIDLastSave="0" documentId="13_ncr:1_{89B02714-92EE-4111-BD07-45297220D7AD}" xr6:coauthVersionLast="36" xr6:coauthVersionMax="36" xr10:uidLastSave="{00000000-0000-0000-0000-000000000000}"/>
  <bookViews>
    <workbookView minimized="1" xWindow="0" yWindow="0" windowWidth="19200" windowHeight="6810" xr2:uid="{275834FB-7F59-4A02-910C-776EFFF9C6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C5" i="1"/>
  <c r="I5" i="1" s="1"/>
  <c r="C6" i="1"/>
  <c r="I6" i="1" s="1"/>
  <c r="B3" i="1"/>
  <c r="B4" i="1" s="1"/>
  <c r="B5" i="1" s="1"/>
  <c r="B6" i="1" s="1"/>
  <c r="B7" i="1" s="1"/>
  <c r="C2" i="1"/>
  <c r="I2" i="1" s="1"/>
  <c r="H2" i="1"/>
  <c r="C7" i="1" l="1"/>
  <c r="I7" i="1" s="1"/>
  <c r="B8" i="1"/>
  <c r="C4" i="1"/>
  <c r="I4" i="1" s="1"/>
  <c r="C3" i="1"/>
  <c r="I3" i="1" s="1"/>
  <c r="B9" i="1" l="1"/>
  <c r="C8" i="1"/>
  <c r="I8" i="1" s="1"/>
  <c r="B10" i="1" l="1"/>
  <c r="C9" i="1"/>
  <c r="I9" i="1" s="1"/>
  <c r="B11" i="1" l="1"/>
  <c r="C11" i="1" s="1"/>
  <c r="I11" i="1" s="1"/>
  <c r="C10" i="1"/>
  <c r="I10" i="1" s="1"/>
</calcChain>
</file>

<file path=xl/sharedStrings.xml><?xml version="1.0" encoding="utf-8"?>
<sst xmlns="http://schemas.openxmlformats.org/spreadsheetml/2006/main" count="9" uniqueCount="9">
  <si>
    <r>
      <t>x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(cm)</t>
    </r>
  </si>
  <si>
    <r>
      <t>|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x| (cm)</t>
    </r>
  </si>
  <si>
    <t>x (cm)</t>
  </si>
  <si>
    <t>t (sec)</t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</si>
  <si>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(sec)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</si>
  <si>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(sec)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</si>
  <si>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(sec)</t>
    </r>
  </si>
  <si>
    <r>
      <t>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(sec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</si>
  <si>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Δx</t>
    </r>
    <r>
      <rPr>
        <vertAlign val="superscript"/>
        <sz val="11"/>
        <color theme="1"/>
        <rFont val="Calibri"/>
        <family val="2"/>
      </rPr>
      <t>0.5</t>
    </r>
    <r>
      <rPr>
        <sz val="11"/>
        <color theme="1"/>
        <rFont val="Calibri"/>
        <family val="2"/>
      </rPr>
      <t xml:space="preserve"> (cm</t>
    </r>
    <r>
      <rPr>
        <vertAlign val="superscript"/>
        <sz val="11"/>
        <color theme="1"/>
        <rFont val="Calibri"/>
        <family val="2"/>
      </rPr>
      <t>0.5</t>
    </r>
    <r>
      <rPr>
        <sz val="11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</si>
</sst>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5" fillId="3" borderId="14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2" fontId="5" fillId="3" borderId="6" xfId="0" applyNumberFormat="1" applyFont="1" applyFill="1" applyBorder="1" applyAlignment="1">
      <alignment horizontal="center" vertical="center"/>
    </xf>
    <xf numFmtId="2" fontId="5" fillId="3" borderId="12" xfId="0" applyNumberFormat="1" applyFont="1" applyFill="1" applyBorder="1" applyAlignment="1">
      <alignment horizontal="center" vertical="center"/>
    </xf>
    <xf numFmtId="2" fontId="5" fillId="3" borderId="15" xfId="0" applyNumberFormat="1" applyFont="1" applyFill="1" applyBorder="1" applyAlignment="1">
      <alignment horizontal="center" vertical="center"/>
    </xf>
    <xf numFmtId="2" fontId="5" fillId="3" borderId="10" xfId="0" applyNumberFormat="1" applyFont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5" fillId="3" borderId="4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6" xfId="0" applyNumberFormat="1" applyFont="1" applyFill="1" applyBorder="1" applyAlignment="1">
      <alignment horizontal="center" vertical="center"/>
    </xf>
    <xf numFmtId="166" fontId="5" fillId="3" borderId="7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5" fillId="3" borderId="16" xfId="0" applyNumberFormat="1" applyFont="1" applyFill="1" applyBorder="1" applyAlignment="1">
      <alignment horizontal="center" vertical="center"/>
    </xf>
    <xf numFmtId="2" fontId="5" fillId="3" borderId="18" xfId="0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Sheet1!$G$2:$G$11</c:f>
              <c:numCache>
                <c:formatCode>0.00</c:formatCode>
                <c:ptCount val="10"/>
                <c:pt idx="0">
                  <c:v>3.75</c:v>
                </c:pt>
                <c:pt idx="1">
                  <c:v>3.4666666666666668</c:v>
                </c:pt>
                <c:pt idx="2">
                  <c:v>3.2833333333333332</c:v>
                </c:pt>
                <c:pt idx="3">
                  <c:v>3.1233333333333331</c:v>
                </c:pt>
                <c:pt idx="4">
                  <c:v>2.81</c:v>
                </c:pt>
                <c:pt idx="5">
                  <c:v>2.66</c:v>
                </c:pt>
                <c:pt idx="6">
                  <c:v>2.5299999999999998</c:v>
                </c:pt>
                <c:pt idx="7">
                  <c:v>2.39</c:v>
                </c:pt>
                <c:pt idx="8">
                  <c:v>2.27</c:v>
                </c:pt>
                <c:pt idx="9">
                  <c:v>2.1266666666666665</c:v>
                </c:pt>
              </c:numCache>
            </c:numRef>
          </c:xVal>
          <c:yVal>
            <c:numRef>
              <c:f>Sheet1!$C$2:$C$11</c:f>
              <c:numCache>
                <c:formatCode>0.0</c:formatCode>
                <c:ptCount val="10"/>
                <c:pt idx="0">
                  <c:v>190</c:v>
                </c:pt>
                <c:pt idx="1">
                  <c:v>170</c:v>
                </c:pt>
                <c:pt idx="2">
                  <c:v>150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3-4453-AFA3-A677FD94DE7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27247808"/>
        <c:axId val="926306208"/>
      </c:scatterChart>
      <c:valAx>
        <c:axId val="92724780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6208"/>
        <c:crosses val="autoZero"/>
        <c:crossBetween val="midCat"/>
      </c:valAx>
      <c:valAx>
        <c:axId val="926306208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</a:t>
                </a: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/>
                  <a:t>x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</a:t>
            </a:r>
            <a:r>
              <a:rPr lang="en-US" baseline="0"/>
              <a:t>  Vs Time Squared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689020122484689"/>
                  <c:y val="0.698657407407407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13.7cm/s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x + 0.717cm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Sheet1!$H$2:$H$11</c:f>
              <c:numCache>
                <c:formatCode>0.00</c:formatCode>
                <c:ptCount val="10"/>
                <c:pt idx="0">
                  <c:v>14.0625</c:v>
                </c:pt>
                <c:pt idx="1">
                  <c:v>12.017777777777779</c:v>
                </c:pt>
                <c:pt idx="2">
                  <c:v>10.780277777777776</c:v>
                </c:pt>
                <c:pt idx="3">
                  <c:v>9.7552111111111088</c:v>
                </c:pt>
                <c:pt idx="4">
                  <c:v>7.8961000000000006</c:v>
                </c:pt>
                <c:pt idx="5">
                  <c:v>7.0756000000000006</c:v>
                </c:pt>
                <c:pt idx="6">
                  <c:v>6.4008999999999991</c:v>
                </c:pt>
                <c:pt idx="7">
                  <c:v>5.7121000000000004</c:v>
                </c:pt>
                <c:pt idx="8">
                  <c:v>5.1528999999999998</c:v>
                </c:pt>
                <c:pt idx="9">
                  <c:v>4.5227111111111107</c:v>
                </c:pt>
              </c:numCache>
            </c:numRef>
          </c:xVal>
          <c:yVal>
            <c:numRef>
              <c:f>Sheet1!$C$2:$C$11</c:f>
              <c:numCache>
                <c:formatCode>0.0</c:formatCode>
                <c:ptCount val="10"/>
                <c:pt idx="0">
                  <c:v>190</c:v>
                </c:pt>
                <c:pt idx="1">
                  <c:v>170</c:v>
                </c:pt>
                <c:pt idx="2">
                  <c:v>150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F-44E0-AA91-97087257F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23872"/>
        <c:axId val="922335520"/>
      </c:scatterChart>
      <c:valAx>
        <c:axId val="779623872"/>
        <c:scaling>
          <c:orientation val="minMax"/>
          <c:max val="1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Squared,</a:t>
                </a:r>
                <a:r>
                  <a:rPr lang="en-US" baseline="0"/>
                  <a:t> t</a:t>
                </a:r>
                <a:r>
                  <a:rPr lang="en-US" baseline="50000"/>
                  <a:t>2</a:t>
                </a:r>
                <a:r>
                  <a:rPr lang="en-US" baseline="0"/>
                  <a:t> (s</a:t>
                </a:r>
                <a:r>
                  <a:rPr lang="en-US" baseline="5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35520"/>
        <c:crosses val="autoZero"/>
        <c:crossBetween val="midCat"/>
      </c:valAx>
      <c:valAx>
        <c:axId val="922335520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Displacement, </a:t>
                </a: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x</a:t>
                </a:r>
                <a:r>
                  <a:rPr lang="en-US" baseline="0"/>
                  <a:t> 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</a:t>
            </a:r>
            <a:r>
              <a:rPr lang="en-US" baseline="0"/>
              <a:t>-Root of Displacement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768722659667544"/>
                  <c:y val="0.698657407407407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3.72 cm</a:t>
                    </a:r>
                    <a:r>
                      <a:rPr lang="en-US" sz="900" b="0" i="0" u="none" strike="noStrike" baseline="30000">
                        <a:effectLst/>
                      </a:rPr>
                      <a:t>1/2</a:t>
                    </a:r>
                    <a:r>
                      <a:rPr lang="en-US" baseline="0"/>
                      <a:t>/s x - 0.0039cm</a:t>
                    </a:r>
                    <a:r>
                      <a:rPr lang="en-US" sz="900" b="0" i="0" u="none" strike="noStrike" baseline="30000">
                        <a:effectLst/>
                      </a:rPr>
                      <a:t>1/2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Sheet1!$G$2:$G$11</c:f>
              <c:numCache>
                <c:formatCode>0.00</c:formatCode>
                <c:ptCount val="10"/>
                <c:pt idx="0">
                  <c:v>3.75</c:v>
                </c:pt>
                <c:pt idx="1">
                  <c:v>3.4666666666666668</c:v>
                </c:pt>
                <c:pt idx="2">
                  <c:v>3.2833333333333332</c:v>
                </c:pt>
                <c:pt idx="3">
                  <c:v>3.1233333333333331</c:v>
                </c:pt>
                <c:pt idx="4">
                  <c:v>2.81</c:v>
                </c:pt>
                <c:pt idx="5">
                  <c:v>2.66</c:v>
                </c:pt>
                <c:pt idx="6">
                  <c:v>2.5299999999999998</c:v>
                </c:pt>
                <c:pt idx="7">
                  <c:v>2.39</c:v>
                </c:pt>
                <c:pt idx="8">
                  <c:v>2.27</c:v>
                </c:pt>
                <c:pt idx="9">
                  <c:v>2.1266666666666665</c:v>
                </c:pt>
              </c:numCache>
            </c:numRef>
          </c:xVal>
          <c:yVal>
            <c:numRef>
              <c:f>Sheet1!$I$2:$I$11</c:f>
              <c:numCache>
                <c:formatCode>0.0</c:formatCode>
                <c:ptCount val="10"/>
                <c:pt idx="0">
                  <c:v>13.784048752090222</c:v>
                </c:pt>
                <c:pt idx="1">
                  <c:v>13.038404810405298</c:v>
                </c:pt>
                <c:pt idx="2">
                  <c:v>12.24744871391589</c:v>
                </c:pt>
                <c:pt idx="3">
                  <c:v>11.401754250991379</c:v>
                </c:pt>
                <c:pt idx="4">
                  <c:v>10.488088481701515</c:v>
                </c:pt>
                <c:pt idx="5">
                  <c:v>10</c:v>
                </c:pt>
                <c:pt idx="6">
                  <c:v>9.4868329805051381</c:v>
                </c:pt>
                <c:pt idx="7">
                  <c:v>8.9442719099991592</c:v>
                </c:pt>
                <c:pt idx="8">
                  <c:v>8.3666002653407556</c:v>
                </c:pt>
                <c:pt idx="9">
                  <c:v>7.745966692414834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E-48D8-A32B-D40532E2A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92752"/>
        <c:axId val="919113344"/>
      </c:scatterChart>
      <c:valAx>
        <c:axId val="98849275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13344"/>
        <c:crosses val="autoZero"/>
        <c:crossBetween val="midCat"/>
      </c:valAx>
      <c:valAx>
        <c:axId val="919113344"/>
        <c:scaling>
          <c:orientation val="minMax"/>
          <c:max val="1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Displacemnet</a:t>
                </a:r>
                <a:r>
                  <a:rPr lang="en-US" baseline="30000"/>
                  <a:t>1/2</a:t>
                </a:r>
                <a:r>
                  <a:rPr lang="en-US" baseline="0"/>
                  <a:t>, </a:t>
                </a:r>
                <a:r>
                  <a:rPr lang="el-GR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x</a:t>
                </a:r>
                <a:r>
                  <a:rPr lang="en-US" sz="1000" b="0" i="0" u="none" strike="noStrike" baseline="30000">
                    <a:effectLst/>
                  </a:rPr>
                  <a:t>1/2</a:t>
                </a:r>
                <a:r>
                  <a:rPr lang="en-US" baseline="0"/>
                  <a:t>, (cm</a:t>
                </a:r>
                <a:r>
                  <a:rPr lang="en-US" baseline="30000"/>
                  <a:t>1/2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512734</xdr:colOff>
      <xdr:row>0</xdr:row>
      <xdr:rowOff>0</xdr:rowOff>
    </xdr:from>
    <xdr:to>
      <xdr:col>17</xdr:col>
      <xdr:colOff>225603</xdr:colOff>
      <xdr:row>14</xdr:row>
      <xdr:rowOff>152715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E2216-0248-4A47-AA0D-AE97BA4DC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296202</xdr:colOff>
      <xdr:row>15</xdr:row>
      <xdr:rowOff>113354</xdr:rowOff>
    </xdr:from>
    <xdr:to>
      <xdr:col>15</xdr:col>
      <xdr:colOff>517072</xdr:colOff>
      <xdr:row>30</xdr:row>
      <xdr:rowOff>121321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27028-1052-42B3-9419-4440664D9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215742</xdr:colOff>
      <xdr:row>12</xdr:row>
      <xdr:rowOff>22243</xdr:rowOff>
    </xdr:from>
    <xdr:to>
      <xdr:col>7</xdr:col>
      <xdr:colOff>699683</xdr:colOff>
      <xdr:row>27</xdr:row>
      <xdr:rowOff>30211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FC3ED-EE79-488A-96D3-270EB4961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1181-238B-4A5E-AD52-E06B8A1E6457}">
  <dimension ref="A1:I11"/>
  <sheetViews>
    <sheetView tabSelected="1" topLeftCell="A11" zoomScaleNormal="100" workbookViewId="0">
      <selection activeCell="H13" sqref="H13"/>
    </sheetView>
  </sheetViews>
  <sheetFormatPr defaultRowHeight="14.5" x14ac:dyDescent="0.35"/>
  <cols>
    <col min="1" max="2" width="7.6328125" style="1" customWidth="1"/>
    <col min="3" max="3" width="10.08984375" style="1" customWidth="1"/>
    <col min="4" max="6" width="7.6328125" style="1" customWidth="1"/>
    <col min="7" max="9" width="10.08984375" style="1" customWidth="1"/>
    <col min="10" max="16384" width="8.7265625" style="2"/>
  </cols>
  <sheetData>
    <row r="1" spans="1:9" ht="16.5" x14ac:dyDescent="0.35">
      <c r="A1" s="4" t="s">
        <v>0</v>
      </c>
      <c r="B1" s="5" t="s">
        <v>2</v>
      </c>
      <c r="C1" s="6" t="s">
        <v>1</v>
      </c>
      <c r="D1" s="4" t="s">
        <v>6</v>
      </c>
      <c r="E1" s="7" t="s">
        <v>5</v>
      </c>
      <c r="F1" s="8" t="s">
        <v>4</v>
      </c>
      <c r="G1" s="6" t="s">
        <v>3</v>
      </c>
      <c r="H1" s="10" t="s">
        <v>7</v>
      </c>
      <c r="I1" s="9" t="s">
        <v>8</v>
      </c>
    </row>
    <row r="2" spans="1:9" x14ac:dyDescent="0.35">
      <c r="A2" s="23">
        <v>20</v>
      </c>
      <c r="B2" s="24">
        <v>210</v>
      </c>
      <c r="C2" s="25">
        <f>B2-A2</f>
        <v>190</v>
      </c>
      <c r="D2" s="11">
        <v>3.77</v>
      </c>
      <c r="E2" s="12">
        <v>3.8</v>
      </c>
      <c r="F2" s="13">
        <v>3.68</v>
      </c>
      <c r="G2" s="35">
        <f t="shared" ref="G2:G11" si="0">AVERAGE(D2:F2)</f>
        <v>3.75</v>
      </c>
      <c r="H2" s="32">
        <f>G2^2</f>
        <v>14.0625</v>
      </c>
      <c r="I2" s="25">
        <f>SQRT(C2)</f>
        <v>13.784048752090222</v>
      </c>
    </row>
    <row r="3" spans="1:9" x14ac:dyDescent="0.35">
      <c r="A3" s="26">
        <v>20</v>
      </c>
      <c r="B3" s="27">
        <f>B2-20</f>
        <v>190</v>
      </c>
      <c r="C3" s="28">
        <f t="shared" ref="C3:C11" si="1">B3-A3</f>
        <v>170</v>
      </c>
      <c r="D3" s="15">
        <v>3.48</v>
      </c>
      <c r="E3" s="16">
        <v>3.44</v>
      </c>
      <c r="F3" s="17">
        <v>3.48</v>
      </c>
      <c r="G3" s="18">
        <f t="shared" si="0"/>
        <v>3.4666666666666668</v>
      </c>
      <c r="H3" s="33">
        <f t="shared" ref="H3:H11" si="2">G3^2</f>
        <v>12.017777777777779</v>
      </c>
      <c r="I3" s="28">
        <f t="shared" ref="I3:I11" si="3">SQRT(C3)</f>
        <v>13.038404810405298</v>
      </c>
    </row>
    <row r="4" spans="1:9" x14ac:dyDescent="0.35">
      <c r="A4" s="23">
        <v>20</v>
      </c>
      <c r="B4" s="24">
        <f t="shared" ref="B4:B5" si="4">B3-20</f>
        <v>170</v>
      </c>
      <c r="C4" s="25">
        <f t="shared" si="1"/>
        <v>150</v>
      </c>
      <c r="D4" s="11">
        <v>3.27</v>
      </c>
      <c r="E4" s="12">
        <v>3.26</v>
      </c>
      <c r="F4" s="13">
        <v>3.32</v>
      </c>
      <c r="G4" s="14">
        <f t="shared" si="0"/>
        <v>3.2833333333333332</v>
      </c>
      <c r="H4" s="32">
        <f t="shared" si="2"/>
        <v>10.780277777777776</v>
      </c>
      <c r="I4" s="25">
        <f t="shared" si="3"/>
        <v>12.24744871391589</v>
      </c>
    </row>
    <row r="5" spans="1:9" s="3" customFormat="1" x14ac:dyDescent="0.35">
      <c r="A5" s="26">
        <v>20</v>
      </c>
      <c r="B5" s="27">
        <f t="shared" si="4"/>
        <v>150</v>
      </c>
      <c r="C5" s="28">
        <f t="shared" si="1"/>
        <v>130</v>
      </c>
      <c r="D5" s="15">
        <v>3.03</v>
      </c>
      <c r="E5" s="16">
        <v>3.16</v>
      </c>
      <c r="F5" s="17">
        <v>3.18</v>
      </c>
      <c r="G5" s="18">
        <f t="shared" si="0"/>
        <v>3.1233333333333331</v>
      </c>
      <c r="H5" s="33">
        <f t="shared" si="2"/>
        <v>9.7552111111111088</v>
      </c>
      <c r="I5" s="28">
        <f t="shared" si="3"/>
        <v>11.401754250991379</v>
      </c>
    </row>
    <row r="6" spans="1:9" x14ac:dyDescent="0.35">
      <c r="A6" s="23">
        <v>20</v>
      </c>
      <c r="B6" s="24">
        <f>B5-20</f>
        <v>130</v>
      </c>
      <c r="C6" s="25">
        <f t="shared" si="1"/>
        <v>110</v>
      </c>
      <c r="D6" s="11">
        <v>2.84</v>
      </c>
      <c r="E6" s="12">
        <v>2.79</v>
      </c>
      <c r="F6" s="13">
        <v>2.8</v>
      </c>
      <c r="G6" s="14">
        <f t="shared" si="0"/>
        <v>2.81</v>
      </c>
      <c r="H6" s="32">
        <f t="shared" si="2"/>
        <v>7.8961000000000006</v>
      </c>
      <c r="I6" s="25">
        <f t="shared" si="3"/>
        <v>10.488088481701515</v>
      </c>
    </row>
    <row r="7" spans="1:9" x14ac:dyDescent="0.35">
      <c r="A7" s="26">
        <v>20</v>
      </c>
      <c r="B7" s="27">
        <f>B6-10</f>
        <v>120</v>
      </c>
      <c r="C7" s="28">
        <f t="shared" si="1"/>
        <v>100</v>
      </c>
      <c r="D7" s="15">
        <v>2.65</v>
      </c>
      <c r="E7" s="16">
        <v>2.64</v>
      </c>
      <c r="F7" s="17">
        <v>2.69</v>
      </c>
      <c r="G7" s="18">
        <f t="shared" si="0"/>
        <v>2.66</v>
      </c>
      <c r="H7" s="33">
        <f t="shared" si="2"/>
        <v>7.0756000000000006</v>
      </c>
      <c r="I7" s="28">
        <f t="shared" si="3"/>
        <v>10</v>
      </c>
    </row>
    <row r="8" spans="1:9" x14ac:dyDescent="0.35">
      <c r="A8" s="23">
        <v>20</v>
      </c>
      <c r="B8" s="24">
        <f t="shared" ref="B8:B11" si="5">B7-10</f>
        <v>110</v>
      </c>
      <c r="C8" s="25">
        <f t="shared" si="1"/>
        <v>90</v>
      </c>
      <c r="D8" s="11">
        <v>2.5299999999999998</v>
      </c>
      <c r="E8" s="12">
        <v>2.52</v>
      </c>
      <c r="F8" s="13">
        <v>2.54</v>
      </c>
      <c r="G8" s="14">
        <f t="shared" si="0"/>
        <v>2.5299999999999998</v>
      </c>
      <c r="H8" s="32">
        <f t="shared" si="2"/>
        <v>6.4008999999999991</v>
      </c>
      <c r="I8" s="25">
        <f t="shared" si="3"/>
        <v>9.4868329805051381</v>
      </c>
    </row>
    <row r="9" spans="1:9" s="3" customFormat="1" x14ac:dyDescent="0.35">
      <c r="A9" s="26">
        <v>20</v>
      </c>
      <c r="B9" s="27">
        <f t="shared" si="5"/>
        <v>100</v>
      </c>
      <c r="C9" s="28">
        <f t="shared" si="1"/>
        <v>80</v>
      </c>
      <c r="D9" s="15">
        <v>2.4</v>
      </c>
      <c r="E9" s="16">
        <v>2.37</v>
      </c>
      <c r="F9" s="17">
        <v>2.4</v>
      </c>
      <c r="G9" s="18">
        <f t="shared" si="0"/>
        <v>2.39</v>
      </c>
      <c r="H9" s="33">
        <f t="shared" si="2"/>
        <v>5.7121000000000004</v>
      </c>
      <c r="I9" s="28">
        <f t="shared" si="3"/>
        <v>8.9442719099991592</v>
      </c>
    </row>
    <row r="10" spans="1:9" x14ac:dyDescent="0.35">
      <c r="A10" s="23">
        <v>20</v>
      </c>
      <c r="B10" s="24">
        <f t="shared" si="5"/>
        <v>90</v>
      </c>
      <c r="C10" s="25">
        <f t="shared" si="1"/>
        <v>70</v>
      </c>
      <c r="D10" s="11">
        <v>2.2799999999999998</v>
      </c>
      <c r="E10" s="12">
        <v>2.2400000000000002</v>
      </c>
      <c r="F10" s="13">
        <v>2.29</v>
      </c>
      <c r="G10" s="14">
        <f t="shared" si="0"/>
        <v>2.27</v>
      </c>
      <c r="H10" s="32">
        <f t="shared" si="2"/>
        <v>5.1528999999999998</v>
      </c>
      <c r="I10" s="25">
        <f t="shared" si="3"/>
        <v>8.3666002653407556</v>
      </c>
    </row>
    <row r="11" spans="1:9" s="3" customFormat="1" ht="15" thickBot="1" x14ac:dyDescent="0.4">
      <c r="A11" s="29">
        <v>20</v>
      </c>
      <c r="B11" s="30">
        <f t="shared" si="5"/>
        <v>80</v>
      </c>
      <c r="C11" s="31">
        <f t="shared" si="1"/>
        <v>60</v>
      </c>
      <c r="D11" s="19">
        <v>2.08</v>
      </c>
      <c r="E11" s="20">
        <v>2.13</v>
      </c>
      <c r="F11" s="21">
        <v>2.17</v>
      </c>
      <c r="G11" s="22">
        <f t="shared" si="0"/>
        <v>2.1266666666666665</v>
      </c>
      <c r="H11" s="34">
        <f t="shared" si="2"/>
        <v>4.5227111111111107</v>
      </c>
      <c r="I11" s="31">
        <f t="shared" si="3"/>
        <v>7.745966692414834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2025-02-05T13:50:29Z</dcterms:created>
  <dcterms:modified xsi:type="dcterms:W3CDTF">2025-02-06T04:36:16Z</dcterms:modified>
</cp:coreProperties>
</file>