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Documents\leguenan\code\georisk_tool\"/>
    </mc:Choice>
  </mc:AlternateContent>
  <bookViews>
    <workbookView xWindow="0" yWindow="0" windowWidth="17256" windowHeight="5772" tabRatio="577"/>
  </bookViews>
  <sheets>
    <sheet name="Introduction" sheetId="5" r:id="rId1"/>
    <sheet name="Risk identification" sheetId="10" r:id="rId2"/>
    <sheet name="Rating tables" sheetId="12" r:id="rId3"/>
    <sheet name="Feuil2" sheetId="16" state="hidden" r:id="rId4"/>
    <sheet name="Risk assessment" sheetId="11" r:id="rId5"/>
    <sheet name="Plots" sheetId="9" r:id="rId6"/>
    <sheet name="Re-assessment plots " sheetId="18" r:id="rId7"/>
    <sheet name="PlotMatrix_dots" sheetId="13" r:id="rId8"/>
    <sheet name="Feuil1" sheetId="14" state="hidden" r:id="rId9"/>
    <sheet name="PlotMatrix_Heat" sheetId="15" r:id="rId10"/>
    <sheet name="Help" sheetId="7" r:id="rId11"/>
  </sheets>
  <definedNames>
    <definedName name="_xlnm._FilterDatabase" localSheetId="1" hidden="1">'Risk identification'!$A$6:$L$72</definedName>
    <definedName name="d">IF('Risk assessment'!$J$7&gt;0,OFFSET('Risk assessment'!$B$12,'Risk assessment'!$J$5+'Risk assessment'!$J$6,0,'Risk assessment'!$J$7,1),'Risk identification'!$B$73)</definedName>
    <definedName name="d_d">IF('Risk assessment'!$J$7&gt;0,OFFSET('Risk assessment'!$E$12,'Risk assessment'!$J$5+'Risk assessment'!$J$6,0,'Risk assessment'!$J$7,1),'Risk identification'!$K$73)</definedName>
    <definedName name="d_l">IF('Risk assessment'!$J$7&gt;0,OFFSET('Risk assessment'!$D$12,'Risk assessment'!$J$5+'Risk assessment'!$J$6,0,'Risk assessment'!$J$7,1),'Risk identification'!$K$73)</definedName>
    <definedName name="d_ri_2">IF('Risk assessment'!$J$7&gt;0,OFFSET('Risk assessment'!$S$12,'Risk assessment'!$J$5+'Risk assessment'!$J$6,0,'Risk assessment'!$J$7,1),'Risk identification'!$K$73)</definedName>
    <definedName name="d_ri_3">IF('Risk assessment'!$J$7&gt;0,OFFSET('Risk assessment'!$T$12,'Risk assessment'!$J$5+'Risk assessment'!$J$6,0,'Risk assessment'!$J$7,1),'Risk identification'!$K$73)</definedName>
    <definedName name="m">IF('Risk assessment'!$J$5&gt;0,OFFSET('Risk assessment'!$B$12,0,0,'Risk assessment'!$J$5,1),'Risk identification'!$B$73)</definedName>
    <definedName name="m_d">IF('Risk assessment'!$J$5&gt;0,OFFSET('Risk assessment'!$E$12,0,0,'Risk assessment'!$J$5,1),'Risk identification'!$K$73)</definedName>
    <definedName name="m_l">IF('Risk assessment'!$J$5&gt;0,OFFSET('Risk assessment'!$D$12,0,0,'Risk assessment'!$J$5,1),'Risk identification'!$K$73)</definedName>
    <definedName name="m_ri_2">IF('Risk assessment'!$J$5&gt;0,OFFSET('Risk assessment'!$S$12,0,0,'Risk assessment'!$J$5,1),'Risk identification'!$K$73)</definedName>
    <definedName name="m_ri_3">IF('Risk assessment'!$J$5&gt;0,OFFSET('Risk assessment'!$T$12,0,0,'Risk assessment'!$J$5,1),'Risk identification'!$K$73)</definedName>
    <definedName name="n">IF('Risk assessment'!$J$8&gt;0,OFFSET('Risk assessment'!$B$12,'Risk assessment'!$J$5+'Risk assessment'!$J$6+'Risk assessment'!$J$7,0,'Risk assessment'!$J$8,1),'Risk identification'!$B$73)</definedName>
    <definedName name="n_d">IF('Risk assessment'!$J$8&gt;0,OFFSET('Risk assessment'!$E$12,'Risk assessment'!$J$5+'Risk assessment'!$J$6+'Risk assessment'!$J$7,0,'Risk assessment'!$J$8,1),'Risk identification'!$K$73)</definedName>
    <definedName name="n_l">IF('Risk assessment'!$J$8&gt;0,OFFSET('Risk assessment'!$D$12,'Risk assessment'!$J$5+'Risk assessment'!$J$6+'Risk assessment'!$J$7,0,'Risk assessment'!$J$8,1),'Risk identification'!$K$73)</definedName>
    <definedName name="n_ri_2">IF('Risk assessment'!$J$8&gt;0,OFFSET('Risk assessment'!$S$12,'Risk assessment'!$J$5+'Risk assessment'!$J$6+'Risk assessment'!$J$7,0,'Risk assessment'!$J$8,1),'Risk identification'!$K$73)</definedName>
    <definedName name="n_ri_3">IF('Risk assessment'!$J$8&gt;0,OFFSET('Risk assessment'!$T$12,'Risk assessment'!$J$5+'Risk assessment'!$J$6+'Risk assessment'!$J$7,0,'Risk assessment'!$J$8,1),'Risk identification'!$K$73)</definedName>
    <definedName name="o">IF('Risk assessment'!$J$6&gt;0,OFFSET('Risk assessment'!$B$12,'Risk assessment'!$J$5,0,'Risk assessment'!$J$6,1),'Risk identification'!$B$73)</definedName>
    <definedName name="o_d">IF('Risk assessment'!$J$6&gt;0,OFFSET('Risk assessment'!$E$12,'Risk assessment'!$J$5,0,'Risk assessment'!$J$6,1),'Risk identification'!$K$73)</definedName>
    <definedName name="o_l">IF('Risk assessment'!$J$6&gt;0,OFFSET('Risk assessment'!$D$12,'Risk assessment'!$J$5,0,'Risk assessment'!$J$6,1),'Risk identification'!$K$73)</definedName>
    <definedName name="o_ri_2">IF('Risk assessment'!$J$6&gt;0,OFFSET('Risk assessment'!$S$12,'Risk assessment'!$J$5,0,'Risk assessment'!$J$6,1),'Risk identification'!$K$73)</definedName>
    <definedName name="o_ri_3">IF('Risk assessment'!$J$6&gt;0,OFFSET('Risk assessment'!$T$12,'Risk assessment'!$J$5,0,'Risk assessment'!$J$6,1),'Risk identification'!$K$73)</definedName>
    <definedName name="re_d_d">IF('Risk assessment'!$J$7&gt;0,OFFSET('Risk assessment'!$K$12,'Risk assessment'!$J$5+'Risk assessment'!$J$6,0,'Risk assessment'!$J$7,1),'Risk identification'!$K$73)</definedName>
    <definedName name="re_d_l">IF('Risk assessment'!$J$7&gt;0,OFFSET('Risk assessment'!$J$12,'Risk assessment'!$J$5+'Risk assessment'!$J$6,0,'Risk assessment'!$J$7,1),'Risk identification'!$K$73)</definedName>
    <definedName name="re_d_ri_2">IF('Risk assessment'!$J$7&gt;0,OFFSET('Risk assessment'!$U$12,'Risk assessment'!$J$5+'Risk assessment'!$J$6,0,'Risk assessment'!$J$7,1),'Risk identification'!$K$73)</definedName>
    <definedName name="re_d_ri_3">IF('Risk assessment'!$J$7&gt;0,OFFSET('Risk assessment'!$V$12,'Risk assessment'!$J$5+'Risk assessment'!$J$6,0,'Risk assessment'!$J$7,1),'Risk identification'!$K$73)</definedName>
    <definedName name="re_m_d">IF('Risk assessment'!$J$5&gt;0,OFFSET('Risk assessment'!$K$12,0,0,'Risk assessment'!$J$5,1),'Risk identification'!$K$74)</definedName>
    <definedName name="re_m_l">IF('Risk assessment'!$J$5&gt;0,OFFSET('Risk assessment'!$J$12,0,0,'Risk assessment'!$J$5,1),'Risk identification'!$K$73)</definedName>
    <definedName name="re_m_ri_2">IF('Risk assessment'!$J$5&gt;0,OFFSET('Risk assessment'!$U$12,0,0,'Risk assessment'!$J$5,1),'Risk identification'!$K$74)</definedName>
    <definedName name="re_m_ri_3">IF('Risk assessment'!$J$5&gt;0,OFFSET('Risk assessment'!$V$12,0,0,'Risk assessment'!$J$5,1),'Risk identification'!$K$74)</definedName>
    <definedName name="re_n_d">IF('Risk assessment'!$J$8&gt;0,OFFSET('Risk assessment'!$K$12,'Risk assessment'!$J$5+'Risk assessment'!$J$6+'Risk assessment'!$J$7,0,'Risk assessment'!$J$8,1),'Risk identification'!$K$73)</definedName>
    <definedName name="re_n_l">IF('Risk assessment'!$J$8&gt;0,OFFSET('Risk assessment'!$J$12,'Risk assessment'!$J$5+'Risk assessment'!$J$6+'Risk assessment'!$J$7,0,'Risk assessment'!$J$8,1),'Risk identification'!$K$73)</definedName>
    <definedName name="re_n_ri_2">IF('Risk assessment'!$J$8&gt;0,OFFSET('Risk assessment'!$U$12,'Risk assessment'!$J$5+'Risk assessment'!$J$6+'Risk assessment'!$J$7,0,'Risk assessment'!$J$8,1),'Risk identification'!$K$73)</definedName>
    <definedName name="re_n_ri_3">IF('Risk assessment'!$J$8&gt;0,OFFSET('Risk assessment'!$V$12,'Risk assessment'!$J$5+'Risk assessment'!$J$6+'Risk assessment'!$J$7,0,'Risk assessment'!$J$8,1),'Risk identification'!$K$73)</definedName>
    <definedName name="re_o_d">IF('Risk assessment'!$J$6&gt;0,OFFSET('Risk assessment'!$K$12,'Risk assessment'!$J$5,0,'Risk assessment'!$J$6,1),'Risk identification'!$K$73)</definedName>
    <definedName name="re_o_l">IF('Risk assessment'!$J$6&gt;0,OFFSET('Risk assessment'!$J$12,'Risk assessment'!$J$5,0,'Risk assessment'!$J$6,1),'Risk identification'!$K$73)</definedName>
    <definedName name="re_o_ri_2">IF('Risk assessment'!$J$6&gt;0,OFFSET('Risk assessment'!$U$12,'Risk assessment'!$J$5,0,'Risk assessment'!$J$6,1),'Risk identification'!$K$73)</definedName>
    <definedName name="re_o_ri_3">IF('Risk assessment'!$J$6&gt;0,OFFSET('Risk assessment'!$V$12,'Risk assessment'!$J$5,0,'Risk assessment'!$J$6,1),'Risk identification'!$K$73)</definedName>
    <definedName name="RI">OFFSET('Risk assessment'!$F$12,0,0,'Risk assessment'!$K$8,1)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18" l="1"/>
  <c r="B41" i="18" s="1"/>
  <c r="B42" i="18" l="1"/>
  <c r="J8" i="11"/>
  <c r="J5" i="11"/>
  <c r="N15" i="12"/>
  <c r="B43" i="18" l="1"/>
  <c r="J7" i="11"/>
  <c r="J6" i="11"/>
  <c r="B44" i="18" l="1"/>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B45" i="18" l="1"/>
  <c r="I106" i="14"/>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AL106" i="14"/>
  <c r="AM106" i="14"/>
  <c r="AN106" i="14"/>
  <c r="AO106" i="14"/>
  <c r="AP106" i="14"/>
  <c r="AQ106" i="14"/>
  <c r="AR106" i="14"/>
  <c r="AS106" i="14"/>
  <c r="AT106" i="14"/>
  <c r="AU106" i="14"/>
  <c r="AV106" i="14"/>
  <c r="AW106" i="14"/>
  <c r="AX106" i="14"/>
  <c r="AY106" i="14"/>
  <c r="AZ106" i="14"/>
  <c r="BA106" i="14"/>
  <c r="BB106" i="14"/>
  <c r="BC106" i="14"/>
  <c r="BD106" i="14"/>
  <c r="BE106" i="14"/>
  <c r="BF106" i="14"/>
  <c r="BG106" i="14"/>
  <c r="BH106" i="14"/>
  <c r="BI106" i="14"/>
  <c r="BJ106" i="14"/>
  <c r="BK106" i="14"/>
  <c r="BL106" i="14"/>
  <c r="BM106" i="14"/>
  <c r="BN106" i="14"/>
  <c r="BO106" i="14"/>
  <c r="BP106" i="14"/>
  <c r="BQ106"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AL107" i="14"/>
  <c r="AM107" i="14"/>
  <c r="AN107" i="14"/>
  <c r="AO107" i="14"/>
  <c r="AP107" i="14"/>
  <c r="AQ107" i="14"/>
  <c r="AR107" i="14"/>
  <c r="AS107" i="14"/>
  <c r="AT107" i="14"/>
  <c r="AU107" i="14"/>
  <c r="AV107" i="14"/>
  <c r="AW107" i="14"/>
  <c r="AX107" i="14"/>
  <c r="AY107" i="14"/>
  <c r="AZ107" i="14"/>
  <c r="BA107" i="14"/>
  <c r="BB107" i="14"/>
  <c r="BC107" i="14"/>
  <c r="BD107" i="14"/>
  <c r="BE107" i="14"/>
  <c r="BF107" i="14"/>
  <c r="BG107" i="14"/>
  <c r="BH107" i="14"/>
  <c r="BI107" i="14"/>
  <c r="BJ107" i="14"/>
  <c r="BK107" i="14"/>
  <c r="BL107" i="14"/>
  <c r="BM107" i="14"/>
  <c r="BN107" i="14"/>
  <c r="BO107" i="14"/>
  <c r="BP107" i="14"/>
  <c r="BQ107"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AL108" i="14"/>
  <c r="AM108" i="14"/>
  <c r="AN108" i="14"/>
  <c r="AO108" i="14"/>
  <c r="AP108" i="14"/>
  <c r="AQ108" i="14"/>
  <c r="AR108" i="14"/>
  <c r="AS108" i="14"/>
  <c r="AT108" i="14"/>
  <c r="AU108" i="14"/>
  <c r="AV108" i="14"/>
  <c r="AW108" i="14"/>
  <c r="AX108" i="14"/>
  <c r="AY108" i="14"/>
  <c r="AZ108" i="14"/>
  <c r="BA108" i="14"/>
  <c r="BB108" i="14"/>
  <c r="BC108" i="14"/>
  <c r="BD108" i="14"/>
  <c r="BE108" i="14"/>
  <c r="BF108" i="14"/>
  <c r="BG108" i="14"/>
  <c r="BH108" i="14"/>
  <c r="BI108" i="14"/>
  <c r="BJ108" i="14"/>
  <c r="BK108" i="14"/>
  <c r="BL108" i="14"/>
  <c r="BM108" i="14"/>
  <c r="BN108" i="14"/>
  <c r="BO108" i="14"/>
  <c r="BP108" i="14"/>
  <c r="BQ108"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AL109" i="14"/>
  <c r="AM109" i="14"/>
  <c r="AN109" i="14"/>
  <c r="AO109" i="14"/>
  <c r="AP109" i="14"/>
  <c r="AQ109" i="14"/>
  <c r="AR109" i="14"/>
  <c r="AS109" i="14"/>
  <c r="AT109" i="14"/>
  <c r="AU109" i="14"/>
  <c r="AV109" i="14"/>
  <c r="AW109" i="14"/>
  <c r="AX109" i="14"/>
  <c r="AY109" i="14"/>
  <c r="AZ109" i="14"/>
  <c r="BA109" i="14"/>
  <c r="BB109" i="14"/>
  <c r="BC109" i="14"/>
  <c r="BD109" i="14"/>
  <c r="BE109" i="14"/>
  <c r="BF109" i="14"/>
  <c r="BG109" i="14"/>
  <c r="BH109" i="14"/>
  <c r="BI109" i="14"/>
  <c r="BJ109" i="14"/>
  <c r="BK109" i="14"/>
  <c r="BL109" i="14"/>
  <c r="BM109" i="14"/>
  <c r="BN109" i="14"/>
  <c r="BO109" i="14"/>
  <c r="BP109" i="14"/>
  <c r="BQ109"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AL110" i="14"/>
  <c r="AM110" i="14"/>
  <c r="AN110" i="14"/>
  <c r="AO110" i="14"/>
  <c r="AP110" i="14"/>
  <c r="AQ110" i="14"/>
  <c r="AR110" i="14"/>
  <c r="AS110" i="14"/>
  <c r="AT110" i="14"/>
  <c r="AU110" i="14"/>
  <c r="AV110" i="14"/>
  <c r="AW110" i="14"/>
  <c r="AX110" i="14"/>
  <c r="AY110" i="14"/>
  <c r="AZ110" i="14"/>
  <c r="BA110" i="14"/>
  <c r="BB110" i="14"/>
  <c r="BC110" i="14"/>
  <c r="BD110" i="14"/>
  <c r="BE110" i="14"/>
  <c r="BF110" i="14"/>
  <c r="BG110" i="14"/>
  <c r="BH110" i="14"/>
  <c r="BI110" i="14"/>
  <c r="BJ110" i="14"/>
  <c r="BK110" i="14"/>
  <c r="BL110" i="14"/>
  <c r="BM110" i="14"/>
  <c r="BN110" i="14"/>
  <c r="BO110" i="14"/>
  <c r="BP110" i="14"/>
  <c r="BQ110"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AL111" i="14"/>
  <c r="AM111" i="14"/>
  <c r="AN111" i="14"/>
  <c r="AO111" i="14"/>
  <c r="AP111" i="14"/>
  <c r="AQ111" i="14"/>
  <c r="AR111" i="14"/>
  <c r="AS111" i="14"/>
  <c r="AT111" i="14"/>
  <c r="AU111" i="14"/>
  <c r="AV111" i="14"/>
  <c r="AW111" i="14"/>
  <c r="AX111" i="14"/>
  <c r="AY111" i="14"/>
  <c r="AZ111" i="14"/>
  <c r="BA111" i="14"/>
  <c r="BB111" i="14"/>
  <c r="BC111" i="14"/>
  <c r="BD111" i="14"/>
  <c r="BE111" i="14"/>
  <c r="BF111" i="14"/>
  <c r="BG111" i="14"/>
  <c r="BH111" i="14"/>
  <c r="BI111" i="14"/>
  <c r="BJ111" i="14"/>
  <c r="BK111" i="14"/>
  <c r="BL111" i="14"/>
  <c r="BM111" i="14"/>
  <c r="BN111" i="14"/>
  <c r="BO111" i="14"/>
  <c r="BP111" i="14"/>
  <c r="BQ111"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AL112" i="14"/>
  <c r="AM112" i="14"/>
  <c r="AN112" i="14"/>
  <c r="AO112" i="14"/>
  <c r="AP112" i="14"/>
  <c r="AQ112" i="14"/>
  <c r="AR112" i="14"/>
  <c r="AS112" i="14"/>
  <c r="AT112" i="14"/>
  <c r="AU112" i="14"/>
  <c r="AV112" i="14"/>
  <c r="AW112" i="14"/>
  <c r="AX112" i="14"/>
  <c r="AY112" i="14"/>
  <c r="AZ112" i="14"/>
  <c r="BA112" i="14"/>
  <c r="BB112" i="14"/>
  <c r="BC112" i="14"/>
  <c r="BD112" i="14"/>
  <c r="BE112" i="14"/>
  <c r="BF112" i="14"/>
  <c r="BG112" i="14"/>
  <c r="BH112" i="14"/>
  <c r="BI112" i="14"/>
  <c r="BJ112" i="14"/>
  <c r="BK112" i="14"/>
  <c r="BL112" i="14"/>
  <c r="BM112" i="14"/>
  <c r="BN112" i="14"/>
  <c r="BO112" i="14"/>
  <c r="BP112" i="14"/>
  <c r="BQ112"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AL113" i="14"/>
  <c r="AM113" i="14"/>
  <c r="AN113" i="14"/>
  <c r="AO113" i="14"/>
  <c r="AP113" i="14"/>
  <c r="AQ113" i="14"/>
  <c r="AR113" i="14"/>
  <c r="AS113" i="14"/>
  <c r="AT113" i="14"/>
  <c r="AU113" i="14"/>
  <c r="AV113" i="14"/>
  <c r="AW113" i="14"/>
  <c r="AX113" i="14"/>
  <c r="AY113" i="14"/>
  <c r="AZ113" i="14"/>
  <c r="BA113" i="14"/>
  <c r="BB113" i="14"/>
  <c r="BC113" i="14"/>
  <c r="BD113" i="14"/>
  <c r="BE113" i="14"/>
  <c r="BF113" i="14"/>
  <c r="BG113" i="14"/>
  <c r="BH113" i="14"/>
  <c r="BI113" i="14"/>
  <c r="BJ113" i="14"/>
  <c r="BK113" i="14"/>
  <c r="BL113" i="14"/>
  <c r="BM113" i="14"/>
  <c r="BN113" i="14"/>
  <c r="BO113" i="14"/>
  <c r="BP113" i="14"/>
  <c r="BQ113"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AL114" i="14"/>
  <c r="AM114" i="14"/>
  <c r="AN114" i="14"/>
  <c r="AO114" i="14"/>
  <c r="AP114" i="14"/>
  <c r="AQ114" i="14"/>
  <c r="AR114" i="14"/>
  <c r="AS114" i="14"/>
  <c r="AT114" i="14"/>
  <c r="AU114" i="14"/>
  <c r="AV114" i="14"/>
  <c r="AW114" i="14"/>
  <c r="AX114" i="14"/>
  <c r="AY114" i="14"/>
  <c r="AZ114" i="14"/>
  <c r="BA114" i="14"/>
  <c r="BB114" i="14"/>
  <c r="BC114" i="14"/>
  <c r="BD114" i="14"/>
  <c r="BE114" i="14"/>
  <c r="BF114" i="14"/>
  <c r="BG114" i="14"/>
  <c r="BH114" i="14"/>
  <c r="BI114" i="14"/>
  <c r="BJ114" i="14"/>
  <c r="BK114" i="14"/>
  <c r="BL114" i="14"/>
  <c r="BM114" i="14"/>
  <c r="BN114" i="14"/>
  <c r="BO114" i="14"/>
  <c r="BP114" i="14"/>
  <c r="BQ114"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AL115" i="14"/>
  <c r="AM115" i="14"/>
  <c r="AN115" i="14"/>
  <c r="AO115" i="14"/>
  <c r="AP115" i="14"/>
  <c r="AQ115" i="14"/>
  <c r="AR115" i="14"/>
  <c r="AS115" i="14"/>
  <c r="AT115" i="14"/>
  <c r="AU115" i="14"/>
  <c r="AV115" i="14"/>
  <c r="AW115" i="14"/>
  <c r="AX115" i="14"/>
  <c r="AY115" i="14"/>
  <c r="AZ115" i="14"/>
  <c r="BA115" i="14"/>
  <c r="BB115" i="14"/>
  <c r="BC115" i="14"/>
  <c r="BD115" i="14"/>
  <c r="BE115" i="14"/>
  <c r="BF115" i="14"/>
  <c r="BG115" i="14"/>
  <c r="BH115" i="14"/>
  <c r="BI115" i="14"/>
  <c r="BJ115" i="14"/>
  <c r="BK115" i="14"/>
  <c r="BL115" i="14"/>
  <c r="BM115" i="14"/>
  <c r="BN115" i="14"/>
  <c r="BO115" i="14"/>
  <c r="BP115" i="14"/>
  <c r="BQ115"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AL116" i="14"/>
  <c r="AM116" i="14"/>
  <c r="AN116" i="14"/>
  <c r="AO116" i="14"/>
  <c r="AP116" i="14"/>
  <c r="AQ116" i="14"/>
  <c r="AR116" i="14"/>
  <c r="AS116" i="14"/>
  <c r="AT116" i="14"/>
  <c r="AU116" i="14"/>
  <c r="AV116" i="14"/>
  <c r="AW116" i="14"/>
  <c r="AX116" i="14"/>
  <c r="AY116" i="14"/>
  <c r="AZ116" i="14"/>
  <c r="BA116" i="14"/>
  <c r="BB116" i="14"/>
  <c r="BC116" i="14"/>
  <c r="BD116" i="14"/>
  <c r="BE116" i="14"/>
  <c r="BF116" i="14"/>
  <c r="BG116" i="14"/>
  <c r="BH116" i="14"/>
  <c r="BI116" i="14"/>
  <c r="BJ116" i="14"/>
  <c r="BK116" i="14"/>
  <c r="BL116" i="14"/>
  <c r="BM116" i="14"/>
  <c r="BN116" i="14"/>
  <c r="BO116" i="14"/>
  <c r="BP116" i="14"/>
  <c r="BQ116"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AL117" i="14"/>
  <c r="AM117" i="14"/>
  <c r="AN117" i="14"/>
  <c r="AO117" i="14"/>
  <c r="AP117" i="14"/>
  <c r="AQ117" i="14"/>
  <c r="AR117" i="14"/>
  <c r="AS117" i="14"/>
  <c r="AT117" i="14"/>
  <c r="AU117" i="14"/>
  <c r="AV117" i="14"/>
  <c r="AW117" i="14"/>
  <c r="AX117" i="14"/>
  <c r="AY117" i="14"/>
  <c r="AZ117" i="14"/>
  <c r="BA117" i="14"/>
  <c r="BB117" i="14"/>
  <c r="BC117" i="14"/>
  <c r="BD117" i="14"/>
  <c r="BE117" i="14"/>
  <c r="BF117" i="14"/>
  <c r="BG117" i="14"/>
  <c r="BH117" i="14"/>
  <c r="BI117" i="14"/>
  <c r="BJ117" i="14"/>
  <c r="BK117" i="14"/>
  <c r="BL117" i="14"/>
  <c r="BM117" i="14"/>
  <c r="BN117" i="14"/>
  <c r="BO117" i="14"/>
  <c r="BP117" i="14"/>
  <c r="BQ117"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AX118" i="14"/>
  <c r="AY118" i="14"/>
  <c r="AZ118" i="14"/>
  <c r="BA118" i="14"/>
  <c r="BB118" i="14"/>
  <c r="BC118" i="14"/>
  <c r="BD118" i="14"/>
  <c r="BE118" i="14"/>
  <c r="BF118" i="14"/>
  <c r="BG118" i="14"/>
  <c r="BH118" i="14"/>
  <c r="BI118" i="14"/>
  <c r="BJ118" i="14"/>
  <c r="BK118" i="14"/>
  <c r="BL118" i="14"/>
  <c r="BM118" i="14"/>
  <c r="BN118" i="14"/>
  <c r="BO118" i="14"/>
  <c r="BP118" i="14"/>
  <c r="BQ118"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AL119" i="14"/>
  <c r="AM119" i="14"/>
  <c r="AN119" i="14"/>
  <c r="AO119" i="14"/>
  <c r="AP119" i="14"/>
  <c r="AQ119" i="14"/>
  <c r="AR119" i="14"/>
  <c r="AS119" i="14"/>
  <c r="AT119" i="14"/>
  <c r="AU119" i="14"/>
  <c r="AV119" i="14"/>
  <c r="AW119" i="14"/>
  <c r="AX119" i="14"/>
  <c r="AY119" i="14"/>
  <c r="AZ119" i="14"/>
  <c r="BA119" i="14"/>
  <c r="BB119" i="14"/>
  <c r="BC119" i="14"/>
  <c r="BD119" i="14"/>
  <c r="BE119" i="14"/>
  <c r="BF119" i="14"/>
  <c r="BG119" i="14"/>
  <c r="BH119" i="14"/>
  <c r="BI119" i="14"/>
  <c r="BJ119" i="14"/>
  <c r="BK119" i="14"/>
  <c r="BL119" i="14"/>
  <c r="BM119" i="14"/>
  <c r="BN119" i="14"/>
  <c r="BO119" i="14"/>
  <c r="BP119" i="14"/>
  <c r="BQ119"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BG120" i="14"/>
  <c r="BH120" i="14"/>
  <c r="BI120" i="14"/>
  <c r="BJ120" i="14"/>
  <c r="BK120" i="14"/>
  <c r="BL120" i="14"/>
  <c r="BM120" i="14"/>
  <c r="BN120" i="14"/>
  <c r="BO120" i="14"/>
  <c r="BP120" i="14"/>
  <c r="BQ120"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BG121" i="14"/>
  <c r="BH121" i="14"/>
  <c r="BI121" i="14"/>
  <c r="BJ121" i="14"/>
  <c r="BK121" i="14"/>
  <c r="BL121" i="14"/>
  <c r="BM121" i="14"/>
  <c r="BN121" i="14"/>
  <c r="BO121" i="14"/>
  <c r="BP121" i="14"/>
  <c r="BQ121"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BG122" i="14"/>
  <c r="BH122" i="14"/>
  <c r="BI122" i="14"/>
  <c r="BJ122" i="14"/>
  <c r="BK122" i="14"/>
  <c r="BL122" i="14"/>
  <c r="BM122" i="14"/>
  <c r="BN122" i="14"/>
  <c r="BO122" i="14"/>
  <c r="BP122" i="14"/>
  <c r="BQ122" i="14"/>
  <c r="H106" i="14"/>
  <c r="H107" i="14"/>
  <c r="H108" i="14"/>
  <c r="H109" i="14"/>
  <c r="H110" i="14"/>
  <c r="H111" i="14"/>
  <c r="H112" i="14"/>
  <c r="H113" i="14"/>
  <c r="H114" i="14"/>
  <c r="H115" i="14"/>
  <c r="H116" i="14"/>
  <c r="H117" i="14"/>
  <c r="H118" i="14"/>
  <c r="H119" i="14"/>
  <c r="H120" i="14"/>
  <c r="H121" i="14"/>
  <c r="H122" i="14"/>
  <c r="D2" i="14"/>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P12" i="11"/>
  <c r="Q12" i="11" s="1"/>
  <c r="R12" i="11" s="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F2" i="16"/>
  <c r="E2" i="16"/>
  <c r="D2" i="16"/>
  <c r="C2" i="16"/>
  <c r="A3" i="16"/>
  <c r="B3" i="16" s="1"/>
  <c r="G2" i="16" l="1"/>
  <c r="M12" i="11" s="1"/>
  <c r="B46" i="18"/>
  <c r="C46" i="18" s="1"/>
  <c r="F3" i="16"/>
  <c r="D3" i="16"/>
  <c r="E3" i="16" s="1"/>
  <c r="Q14" i="11"/>
  <c r="R14" i="11" s="1"/>
  <c r="Q39" i="11"/>
  <c r="R39" i="11" s="1"/>
  <c r="Q47" i="11"/>
  <c r="R47" i="11" s="1"/>
  <c r="Q70" i="11"/>
  <c r="R70" i="11" s="1"/>
  <c r="Q54" i="11"/>
  <c r="R54" i="11" s="1"/>
  <c r="Q46" i="11"/>
  <c r="R46" i="11" s="1"/>
  <c r="Q30" i="11"/>
  <c r="Q22" i="11"/>
  <c r="R22" i="11" s="1"/>
  <c r="Q62" i="11"/>
  <c r="R62" i="11" s="1"/>
  <c r="Q38" i="11"/>
  <c r="R38" i="11" s="1"/>
  <c r="Q72" i="11"/>
  <c r="R72" i="11" s="1"/>
  <c r="Q68" i="11"/>
  <c r="R68" i="11" s="1"/>
  <c r="Q64" i="11"/>
  <c r="R64" i="11" s="1"/>
  <c r="Q60" i="11"/>
  <c r="R60" i="11" s="1"/>
  <c r="Q56" i="11"/>
  <c r="R56" i="11" s="1"/>
  <c r="Q52" i="11"/>
  <c r="R52" i="11" s="1"/>
  <c r="Q48" i="11"/>
  <c r="R48" i="11" s="1"/>
  <c r="Q44" i="11"/>
  <c r="R44" i="11" s="1"/>
  <c r="Q40" i="11"/>
  <c r="R40" i="11" s="1"/>
  <c r="Q36" i="11"/>
  <c r="R36" i="11" s="1"/>
  <c r="Q32" i="11"/>
  <c r="R32" i="11" s="1"/>
  <c r="Q28" i="11"/>
  <c r="R28" i="11" s="1"/>
  <c r="Q24" i="11"/>
  <c r="R24" i="11" s="1"/>
  <c r="Q20" i="11"/>
  <c r="R20" i="11" s="1"/>
  <c r="Q16" i="11"/>
  <c r="R16" i="11" s="1"/>
  <c r="Q67" i="11"/>
  <c r="R67" i="11" s="1"/>
  <c r="Q59" i="11"/>
  <c r="R59" i="11" s="1"/>
  <c r="Q51" i="11"/>
  <c r="R51" i="11" s="1"/>
  <c r="Q43" i="11"/>
  <c r="R43" i="11" s="1"/>
  <c r="Q35" i="11"/>
  <c r="R35" i="11" s="1"/>
  <c r="Q27" i="11"/>
  <c r="R27" i="11" s="1"/>
  <c r="Q19" i="11"/>
  <c r="R19" i="11" s="1"/>
  <c r="Q66" i="11"/>
  <c r="R66" i="11" s="1"/>
  <c r="Q58" i="11"/>
  <c r="R58" i="11" s="1"/>
  <c r="Q50" i="11"/>
  <c r="R50" i="11" s="1"/>
  <c r="Q42" i="11"/>
  <c r="R42" i="11" s="1"/>
  <c r="Q34" i="11"/>
  <c r="R34" i="11" s="1"/>
  <c r="Q26" i="11"/>
  <c r="R26" i="11" s="1"/>
  <c r="Q18" i="11"/>
  <c r="R18" i="11" s="1"/>
  <c r="Q69" i="11"/>
  <c r="R69" i="11" s="1"/>
  <c r="Q65" i="11"/>
  <c r="R65" i="11" s="1"/>
  <c r="Q61" i="11"/>
  <c r="R61" i="11" s="1"/>
  <c r="Q57" i="11"/>
  <c r="R57" i="11" s="1"/>
  <c r="Q53" i="11"/>
  <c r="R53" i="11" s="1"/>
  <c r="Q49" i="11"/>
  <c r="R49" i="11" s="1"/>
  <c r="Q45" i="11"/>
  <c r="R45" i="11" s="1"/>
  <c r="Q41" i="11"/>
  <c r="R41" i="11" s="1"/>
  <c r="Q37" i="11"/>
  <c r="R37" i="11" s="1"/>
  <c r="Q33" i="11"/>
  <c r="R33" i="11" s="1"/>
  <c r="Q29" i="11"/>
  <c r="R29" i="11" s="1"/>
  <c r="Q25" i="11"/>
  <c r="R25" i="11" s="1"/>
  <c r="Q21" i="11"/>
  <c r="R21" i="11" s="1"/>
  <c r="Q17" i="11"/>
  <c r="R17" i="11" s="1"/>
  <c r="Q13" i="11"/>
  <c r="R13" i="11" s="1"/>
  <c r="R30" i="11"/>
  <c r="Q71" i="11"/>
  <c r="R71" i="11" s="1"/>
  <c r="Q63" i="11"/>
  <c r="R63" i="11" s="1"/>
  <c r="Q55" i="11"/>
  <c r="R55" i="11" s="1"/>
  <c r="Q31" i="11"/>
  <c r="R31" i="11" s="1"/>
  <c r="Q23" i="11"/>
  <c r="R23" i="11" s="1"/>
  <c r="Q15" i="11"/>
  <c r="R15" i="11"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C3" i="16"/>
  <c r="M29" i="12"/>
  <c r="M30" i="12" s="1"/>
  <c r="M31" i="12" s="1"/>
  <c r="O27" i="12"/>
  <c r="P27" i="12" s="1"/>
  <c r="Q27" i="12" s="1"/>
  <c r="R27" i="12" s="1"/>
  <c r="S27" i="12" s="1"/>
  <c r="T27" i="12" s="1"/>
  <c r="U27" i="12" s="1"/>
  <c r="V27" i="12" s="1"/>
  <c r="W27" i="12" s="1"/>
  <c r="M16" i="12"/>
  <c r="N16" i="12" s="1"/>
  <c r="O14" i="12"/>
  <c r="E13" i="15"/>
  <c r="C11" i="15"/>
  <c r="C10" i="15" s="1"/>
  <c r="C9" i="15" s="1"/>
  <c r="C8" i="15" s="1"/>
  <c r="C7" i="15" s="1"/>
  <c r="C6" i="15" s="1"/>
  <c r="C5" i="15" s="1"/>
  <c r="C4" i="15" s="1"/>
  <c r="C3"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D28" i="15" l="1"/>
  <c r="G12" i="11"/>
  <c r="U12" i="11"/>
  <c r="V12" i="11"/>
  <c r="G66" i="11"/>
  <c r="G18" i="11"/>
  <c r="B47" i="18"/>
  <c r="C47" i="18" s="1"/>
  <c r="P14" i="12"/>
  <c r="Q14" i="12" s="1"/>
  <c r="O17" i="12"/>
  <c r="O15" i="12"/>
  <c r="O16" i="12"/>
  <c r="F13" i="15"/>
  <c r="G3" i="16"/>
  <c r="B4" i="16"/>
  <c r="M32" i="12"/>
  <c r="M17" i="12"/>
  <c r="N17" i="12" s="1"/>
  <c r="E117" i="14"/>
  <c r="F117" i="14" s="1"/>
  <c r="E118" i="14"/>
  <c r="F118" i="14" s="1"/>
  <c r="E109" i="14"/>
  <c r="F109" i="14" s="1"/>
  <c r="E110" i="14"/>
  <c r="F110" i="14" s="1"/>
  <c r="E122" i="14"/>
  <c r="F122" i="14" s="1"/>
  <c r="E121" i="14"/>
  <c r="F121" i="14" s="1"/>
  <c r="E114" i="14"/>
  <c r="F114" i="14" s="1"/>
  <c r="E113" i="14"/>
  <c r="F113" i="14" s="1"/>
  <c r="E106" i="14"/>
  <c r="F106" i="14" s="1"/>
  <c r="E120" i="14"/>
  <c r="F120" i="14" s="1"/>
  <c r="E116" i="14"/>
  <c r="F116" i="14" s="1"/>
  <c r="E112" i="14"/>
  <c r="F112" i="14" s="1"/>
  <c r="E108" i="14"/>
  <c r="F108" i="14" s="1"/>
  <c r="G2" i="14"/>
  <c r="E119" i="14"/>
  <c r="F119" i="14" s="1"/>
  <c r="E115" i="14"/>
  <c r="F115" i="14" s="1"/>
  <c r="E111" i="14"/>
  <c r="F111" i="14" s="1"/>
  <c r="E107" i="14"/>
  <c r="F107" i="14" s="1"/>
  <c r="C3" i="14"/>
  <c r="D3" i="14" s="1"/>
  <c r="M5" i="13"/>
  <c r="L5" i="13"/>
  <c r="K5" i="13"/>
  <c r="J5" i="13"/>
  <c r="S66" i="11" l="1"/>
  <c r="T66" i="11"/>
  <c r="S12" i="11"/>
  <c r="T12" i="11"/>
  <c r="T18" i="11"/>
  <c r="S18" i="11"/>
  <c r="B48" i="18"/>
  <c r="C48" i="18" s="1"/>
  <c r="Q15" i="12"/>
  <c r="Q16" i="12"/>
  <c r="Q17" i="12"/>
  <c r="P17" i="12"/>
  <c r="P15" i="12"/>
  <c r="P16" i="12"/>
  <c r="E28" i="15"/>
  <c r="G22" i="11"/>
  <c r="G13" i="15"/>
  <c r="F4" i="16"/>
  <c r="D4" i="16"/>
  <c r="E4" i="16" s="1"/>
  <c r="BM2" i="14"/>
  <c r="BQ2" i="14"/>
  <c r="BN2" i="14"/>
  <c r="BO2" i="14"/>
  <c r="BP2" i="14"/>
  <c r="C4" i="16"/>
  <c r="B5" i="16"/>
  <c r="M33" i="12"/>
  <c r="M18" i="12"/>
  <c r="R14" i="12"/>
  <c r="G3" i="14"/>
  <c r="C4" i="14"/>
  <c r="D4" i="14" s="1"/>
  <c r="B40" i="9"/>
  <c r="B41" i="9" s="1"/>
  <c r="T22" i="11" l="1"/>
  <c r="S22" i="11"/>
  <c r="B49" i="18"/>
  <c r="C49" i="18" s="1"/>
  <c r="N18" i="12"/>
  <c r="O18" i="12"/>
  <c r="P18" i="12"/>
  <c r="Q18" i="12"/>
  <c r="R15" i="12"/>
  <c r="R16" i="12"/>
  <c r="R17" i="12"/>
  <c r="R18" i="12"/>
  <c r="H13" i="15"/>
  <c r="F5" i="16"/>
  <c r="D5" i="16"/>
  <c r="E5" i="16" s="1"/>
  <c r="G4" i="16"/>
  <c r="F28" i="15" s="1"/>
  <c r="L3" i="14"/>
  <c r="P3" i="14"/>
  <c r="T3" i="14"/>
  <c r="X3" i="14"/>
  <c r="AB3" i="14"/>
  <c r="AF3" i="14"/>
  <c r="AJ3" i="14"/>
  <c r="AN3" i="14"/>
  <c r="AR3" i="14"/>
  <c r="AV3" i="14"/>
  <c r="AZ3" i="14"/>
  <c r="BD3" i="14"/>
  <c r="BH3" i="14"/>
  <c r="BL3" i="14"/>
  <c r="BP3" i="14"/>
  <c r="M3" i="14"/>
  <c r="Q3" i="14"/>
  <c r="U3" i="14"/>
  <c r="Y3" i="14"/>
  <c r="AC3" i="14"/>
  <c r="AG3" i="14"/>
  <c r="AK3" i="14"/>
  <c r="AO3" i="14"/>
  <c r="AS3" i="14"/>
  <c r="AW3" i="14"/>
  <c r="BA3" i="14"/>
  <c r="BE3" i="14"/>
  <c r="BI3" i="14"/>
  <c r="BM3" i="14"/>
  <c r="BQ3" i="14"/>
  <c r="J3" i="14"/>
  <c r="N3" i="14"/>
  <c r="R3" i="14"/>
  <c r="V3" i="14"/>
  <c r="Z3" i="14"/>
  <c r="AD3" i="14"/>
  <c r="AH3" i="14"/>
  <c r="AL3" i="14"/>
  <c r="AP3" i="14"/>
  <c r="AT3" i="14"/>
  <c r="AX3" i="14"/>
  <c r="BB3" i="14"/>
  <c r="BF3" i="14"/>
  <c r="BJ3" i="14"/>
  <c r="BN3" i="14"/>
  <c r="S3" i="14"/>
  <c r="AI3" i="14"/>
  <c r="AY3" i="14"/>
  <c r="BO3" i="14"/>
  <c r="W3" i="14"/>
  <c r="AM3" i="14"/>
  <c r="BC3" i="14"/>
  <c r="AE3" i="14"/>
  <c r="BK3" i="14"/>
  <c r="AQ3" i="14"/>
  <c r="K3" i="14"/>
  <c r="AU3" i="14"/>
  <c r="O3" i="14"/>
  <c r="AA3" i="14"/>
  <c r="BG3" i="14"/>
  <c r="B6" i="16"/>
  <c r="C5" i="16"/>
  <c r="M34" i="12"/>
  <c r="M19" i="12"/>
  <c r="S14" i="12"/>
  <c r="S15" i="12" s="1"/>
  <c r="G4" i="14"/>
  <c r="CY3" i="14"/>
  <c r="DI3" i="14"/>
  <c r="DF2" i="14"/>
  <c r="DK2" i="14"/>
  <c r="CD3" i="14"/>
  <c r="BS2" i="14"/>
  <c r="CA2" i="14"/>
  <c r="BR2" i="14"/>
  <c r="CW3" i="14"/>
  <c r="CE3" i="14"/>
  <c r="CP3" i="14"/>
  <c r="BY2" i="14"/>
  <c r="CP2" i="14"/>
  <c r="DJ3" i="14"/>
  <c r="DB3" i="14"/>
  <c r="CG3" i="14"/>
  <c r="DH3" i="14"/>
  <c r="CZ3" i="14"/>
  <c r="DD3" i="14"/>
  <c r="DK3" i="14"/>
  <c r="DH2" i="14"/>
  <c r="BT2" i="14"/>
  <c r="CI3" i="14"/>
  <c r="CT3" i="14"/>
  <c r="BT3" i="14"/>
  <c r="CA3" i="14"/>
  <c r="CU3" i="14"/>
  <c r="CQ2" i="14"/>
  <c r="CT2" i="14"/>
  <c r="DD2" i="14"/>
  <c r="CW2" i="14"/>
  <c r="CM2" i="14"/>
  <c r="CO2" i="14"/>
  <c r="CC2" i="14"/>
  <c r="CG2" i="14"/>
  <c r="DJ2" i="14"/>
  <c r="CR3" i="14"/>
  <c r="CM3" i="14"/>
  <c r="CO3" i="14"/>
  <c r="BZ3" i="14"/>
  <c r="CF3" i="14"/>
  <c r="DC3" i="14"/>
  <c r="DG3" i="14"/>
  <c r="BU3" i="14"/>
  <c r="CJ3" i="14"/>
  <c r="BV3" i="14"/>
  <c r="BY3" i="14"/>
  <c r="DE3" i="14"/>
  <c r="CL2" i="14"/>
  <c r="CK2" i="14"/>
  <c r="DA3" i="14"/>
  <c r="CU2" i="14"/>
  <c r="CS2" i="14"/>
  <c r="CZ2" i="14"/>
  <c r="CV2" i="14"/>
  <c r="BZ2" i="14"/>
  <c r="CH2" i="14"/>
  <c r="BX3" i="14"/>
  <c r="CQ3" i="14"/>
  <c r="DF3" i="14"/>
  <c r="CS3" i="14"/>
  <c r="CN2" i="14"/>
  <c r="CF2" i="14"/>
  <c r="CI2" i="14"/>
  <c r="CJ2" i="14"/>
  <c r="BW2" i="14"/>
  <c r="CB3" i="14"/>
  <c r="BR3" i="14"/>
  <c r="BS3" i="14"/>
  <c r="CL3" i="14"/>
  <c r="CC3" i="14"/>
  <c r="CK3" i="14"/>
  <c r="CH3" i="14"/>
  <c r="CN3" i="14"/>
  <c r="CV3" i="14"/>
  <c r="BW3" i="14"/>
  <c r="DG2" i="14"/>
  <c r="DI2" i="14"/>
  <c r="DA2" i="14"/>
  <c r="CX3" i="14"/>
  <c r="CE2" i="14"/>
  <c r="BX2" i="14"/>
  <c r="CD2" i="14"/>
  <c r="BU2" i="14"/>
  <c r="CR2" i="14"/>
  <c r="CB2" i="14"/>
  <c r="CY2" i="14"/>
  <c r="CX2" i="14"/>
  <c r="DE2" i="14"/>
  <c r="BV2" i="14"/>
  <c r="DC2" i="14"/>
  <c r="DB2" i="14"/>
  <c r="C5" i="14"/>
  <c r="D5" i="14" s="1"/>
  <c r="B42" i="9"/>
  <c r="N66" i="10"/>
  <c r="N68" i="10"/>
  <c r="N69" i="10"/>
  <c r="N71" i="10"/>
  <c r="N72" i="10"/>
  <c r="N53" i="10"/>
  <c r="N54" i="10"/>
  <c r="N55" i="10"/>
  <c r="N56" i="10"/>
  <c r="N57" i="10"/>
  <c r="N58" i="10"/>
  <c r="N59" i="10"/>
  <c r="N60" i="10"/>
  <c r="N45" i="10"/>
  <c r="N46" i="10"/>
  <c r="N47" i="10"/>
  <c r="N48" i="10"/>
  <c r="N49" i="10"/>
  <c r="N50" i="10"/>
  <c r="N51" i="10"/>
  <c r="N52" i="10"/>
  <c r="N7" i="10"/>
  <c r="N44" i="10"/>
  <c r="N25" i="10"/>
  <c r="N26" i="10"/>
  <c r="N27" i="10"/>
  <c r="N28" i="10"/>
  <c r="N29" i="10"/>
  <c r="N30" i="10"/>
  <c r="N31" i="10"/>
  <c r="N32" i="10"/>
  <c r="N33" i="10"/>
  <c r="N34" i="10"/>
  <c r="N35" i="10"/>
  <c r="N36" i="10"/>
  <c r="N37" i="10"/>
  <c r="N38" i="10"/>
  <c r="N39" i="10"/>
  <c r="N40" i="10"/>
  <c r="N41" i="10"/>
  <c r="N42" i="10"/>
  <c r="N43" i="10"/>
  <c r="N24" i="10"/>
  <c r="N23" i="10"/>
  <c r="B50" i="18" l="1"/>
  <c r="C50" i="18" s="1"/>
  <c r="N19" i="12"/>
  <c r="O19" i="12"/>
  <c r="Q19" i="12"/>
  <c r="P19" i="12"/>
  <c r="R19" i="12"/>
  <c r="G16" i="11"/>
  <c r="F6" i="16"/>
  <c r="D6" i="16"/>
  <c r="E6" i="16" s="1"/>
  <c r="G5" i="16"/>
  <c r="G28" i="15" s="1"/>
  <c r="I13" i="15"/>
  <c r="K4" i="14"/>
  <c r="O4" i="14"/>
  <c r="S4" i="14"/>
  <c r="W4" i="14"/>
  <c r="AA4" i="14"/>
  <c r="AE4" i="14"/>
  <c r="AI4" i="14"/>
  <c r="AM4" i="14"/>
  <c r="AQ4" i="14"/>
  <c r="AU4" i="14"/>
  <c r="AY4" i="14"/>
  <c r="BC4" i="14"/>
  <c r="BG4" i="14"/>
  <c r="BK4" i="14"/>
  <c r="BO4" i="14"/>
  <c r="L4" i="14"/>
  <c r="P4" i="14"/>
  <c r="T4" i="14"/>
  <c r="X4" i="14"/>
  <c r="AB4" i="14"/>
  <c r="AF4" i="14"/>
  <c r="AJ4" i="14"/>
  <c r="AN4" i="14"/>
  <c r="AR4" i="14"/>
  <c r="AV4" i="14"/>
  <c r="AZ4" i="14"/>
  <c r="BD4" i="14"/>
  <c r="BH4" i="14"/>
  <c r="BL4" i="14"/>
  <c r="BP4" i="14"/>
  <c r="M4" i="14"/>
  <c r="Q4" i="14"/>
  <c r="U4" i="14"/>
  <c r="Y4" i="14"/>
  <c r="AC4" i="14"/>
  <c r="AG4" i="14"/>
  <c r="AK4" i="14"/>
  <c r="AO4" i="14"/>
  <c r="AS4" i="14"/>
  <c r="AW4" i="14"/>
  <c r="BA4" i="14"/>
  <c r="BE4" i="14"/>
  <c r="BI4" i="14"/>
  <c r="BM4" i="14"/>
  <c r="BQ4" i="14"/>
  <c r="V4" i="14"/>
  <c r="AL4" i="14"/>
  <c r="BB4" i="14"/>
  <c r="J4" i="14"/>
  <c r="Z4" i="14"/>
  <c r="AP4" i="14"/>
  <c r="BF4" i="14"/>
  <c r="AH4" i="14"/>
  <c r="BN4" i="14"/>
  <c r="R4" i="14"/>
  <c r="BJ4" i="14"/>
  <c r="AD4" i="14"/>
  <c r="AT4" i="14"/>
  <c r="AX4" i="14"/>
  <c r="N4" i="14"/>
  <c r="B7" i="16"/>
  <c r="C6" i="16"/>
  <c r="M35" i="12"/>
  <c r="P34" i="12"/>
  <c r="S34" i="12"/>
  <c r="O34" i="12"/>
  <c r="R34" i="12"/>
  <c r="N34" i="12"/>
  <c r="CP4" i="14"/>
  <c r="M20" i="12"/>
  <c r="CX4" i="14"/>
  <c r="DI4" i="14"/>
  <c r="CA4" i="14"/>
  <c r="CJ4" i="14"/>
  <c r="CV4" i="14"/>
  <c r="CY4" i="14"/>
  <c r="DD4" i="14"/>
  <c r="BV4" i="14"/>
  <c r="CM4" i="14"/>
  <c r="BY4" i="14"/>
  <c r="BZ4" i="14"/>
  <c r="CL4" i="14"/>
  <c r="DG4" i="14"/>
  <c r="BT4" i="14"/>
  <c r="BR4" i="14"/>
  <c r="CI4" i="14"/>
  <c r="DC4" i="14"/>
  <c r="CU4" i="14"/>
  <c r="CK4" i="14"/>
  <c r="CO4" i="14"/>
  <c r="BX4" i="14"/>
  <c r="DB4" i="14"/>
  <c r="CZ4" i="14"/>
  <c r="DF4" i="14"/>
  <c r="CC4" i="14"/>
  <c r="CF4" i="14"/>
  <c r="BW4" i="14"/>
  <c r="CN4" i="14"/>
  <c r="CH4" i="14"/>
  <c r="CG4" i="14"/>
  <c r="CB4" i="14"/>
  <c r="DJ4" i="14"/>
  <c r="DE4" i="14"/>
  <c r="CT4" i="14"/>
  <c r="CR4" i="14"/>
  <c r="CS4" i="14"/>
  <c r="CD4" i="14"/>
  <c r="DH4" i="14"/>
  <c r="DK4" i="14"/>
  <c r="DA4" i="14"/>
  <c r="CE4" i="14"/>
  <c r="BU4" i="14"/>
  <c r="CW4" i="14"/>
  <c r="CQ4" i="14"/>
  <c r="BS4" i="14"/>
  <c r="T14" i="12"/>
  <c r="T34" i="12" s="1"/>
  <c r="S16" i="12"/>
  <c r="S18" i="12"/>
  <c r="S17" i="12"/>
  <c r="S19" i="12"/>
  <c r="G5" i="14"/>
  <c r="C6" i="14"/>
  <c r="D6" i="14" s="1"/>
  <c r="B43" i="9"/>
  <c r="N65" i="10"/>
  <c r="K8" i="11"/>
  <c r="K30" i="12"/>
  <c r="J19" i="12"/>
  <c r="K19" i="12" s="1"/>
  <c r="E19" i="12"/>
  <c r="H19" i="12"/>
  <c r="H20" i="12" s="1"/>
  <c r="J14" i="12"/>
  <c r="C19" i="12"/>
  <c r="C20" i="12" s="1"/>
  <c r="E14" i="12"/>
  <c r="S16" i="11" l="1"/>
  <c r="T16" i="11"/>
  <c r="B51" i="18"/>
  <c r="C51" i="18" s="1"/>
  <c r="G19" i="11"/>
  <c r="G6" i="16"/>
  <c r="F7" i="16"/>
  <c r="D7" i="16"/>
  <c r="E7" i="16" s="1"/>
  <c r="J13" i="15"/>
  <c r="I18" i="15"/>
  <c r="J5" i="14"/>
  <c r="N5" i="14"/>
  <c r="R5" i="14"/>
  <c r="V5" i="14"/>
  <c r="Z5" i="14"/>
  <c r="AD5" i="14"/>
  <c r="AH5" i="14"/>
  <c r="AL5" i="14"/>
  <c r="AP5" i="14"/>
  <c r="AT5" i="14"/>
  <c r="AX5" i="14"/>
  <c r="BB5" i="14"/>
  <c r="BF5" i="14"/>
  <c r="BJ5" i="14"/>
  <c r="BN5" i="14"/>
  <c r="K5" i="14"/>
  <c r="O5" i="14"/>
  <c r="S5" i="14"/>
  <c r="W5" i="14"/>
  <c r="AA5" i="14"/>
  <c r="AE5" i="14"/>
  <c r="AI5" i="14"/>
  <c r="AM5" i="14"/>
  <c r="AQ5" i="14"/>
  <c r="AU5" i="14"/>
  <c r="AY5" i="14"/>
  <c r="BC5" i="14"/>
  <c r="BG5" i="14"/>
  <c r="BK5" i="14"/>
  <c r="BO5" i="14"/>
  <c r="L5" i="14"/>
  <c r="P5" i="14"/>
  <c r="T5" i="14"/>
  <c r="X5" i="14"/>
  <c r="AB5" i="14"/>
  <c r="AF5" i="14"/>
  <c r="AJ5" i="14"/>
  <c r="AN5" i="14"/>
  <c r="AR5" i="14"/>
  <c r="AV5" i="14"/>
  <c r="AZ5" i="14"/>
  <c r="BD5" i="14"/>
  <c r="BH5" i="14"/>
  <c r="BL5" i="14"/>
  <c r="BP5" i="14"/>
  <c r="Y5" i="14"/>
  <c r="AO5" i="14"/>
  <c r="BE5" i="14"/>
  <c r="M5" i="14"/>
  <c r="AC5" i="14"/>
  <c r="AS5" i="14"/>
  <c r="BI5" i="14"/>
  <c r="AK5" i="14"/>
  <c r="BQ5" i="14"/>
  <c r="AW5" i="14"/>
  <c r="Q5" i="14"/>
  <c r="BA5" i="14"/>
  <c r="BM5" i="14"/>
  <c r="U5" i="14"/>
  <c r="AG5" i="14"/>
  <c r="B8" i="16"/>
  <c r="C7" i="16"/>
  <c r="Q35" i="12"/>
  <c r="N35" i="12"/>
  <c r="M36" i="12"/>
  <c r="T35" i="12"/>
  <c r="P35" i="12"/>
  <c r="R35" i="12"/>
  <c r="S35" i="12"/>
  <c r="O35" i="12"/>
  <c r="M21" i="12"/>
  <c r="T21" i="12" s="1"/>
  <c r="O20" i="12"/>
  <c r="N20" i="12"/>
  <c r="P20" i="12"/>
  <c r="Q20" i="12"/>
  <c r="R20" i="12"/>
  <c r="S20" i="12"/>
  <c r="U14" i="12"/>
  <c r="U34" i="12" s="1"/>
  <c r="T17" i="12"/>
  <c r="T19" i="12"/>
  <c r="T16" i="12"/>
  <c r="T18" i="12"/>
  <c r="T20" i="12"/>
  <c r="T15" i="12"/>
  <c r="G6" i="14"/>
  <c r="C7" i="14"/>
  <c r="D7" i="14" s="1"/>
  <c r="CF5" i="14"/>
  <c r="CV5" i="14"/>
  <c r="CC5" i="14"/>
  <c r="CX5" i="14"/>
  <c r="BV5" i="14"/>
  <c r="CY5" i="14"/>
  <c r="CE5" i="14"/>
  <c r="DG5" i="14"/>
  <c r="CG5" i="14"/>
  <c r="DK5" i="14"/>
  <c r="CP5" i="14"/>
  <c r="CJ5" i="14"/>
  <c r="CH5" i="14"/>
  <c r="DC5" i="14"/>
  <c r="CD5" i="14"/>
  <c r="CL5" i="14"/>
  <c r="CU5" i="14"/>
  <c r="BU5" i="14"/>
  <c r="BX5" i="14"/>
  <c r="DD5" i="14"/>
  <c r="BR5" i="14"/>
  <c r="DI5" i="14"/>
  <c r="CK5" i="14"/>
  <c r="CT5" i="14"/>
  <c r="CI5" i="14"/>
  <c r="DE5" i="14"/>
  <c r="DH5" i="14"/>
  <c r="BY5" i="14"/>
  <c r="CW5" i="14"/>
  <c r="BT5" i="14"/>
  <c r="CZ5" i="14"/>
  <c r="DF5" i="14"/>
  <c r="CA5" i="14"/>
  <c r="CN5" i="14"/>
  <c r="BZ5" i="14"/>
  <c r="CR5" i="14"/>
  <c r="BW5" i="14"/>
  <c r="CS5" i="14"/>
  <c r="CQ5" i="14"/>
  <c r="DA5" i="14"/>
  <c r="BS5" i="14"/>
  <c r="DB5" i="14"/>
  <c r="CM5" i="14"/>
  <c r="DJ5" i="14"/>
  <c r="CB5" i="14"/>
  <c r="CO5" i="14"/>
  <c r="B44" i="9"/>
  <c r="D20" i="12"/>
  <c r="E20" i="12" s="1"/>
  <c r="H21" i="12"/>
  <c r="I20" i="12"/>
  <c r="J20" i="12" s="1"/>
  <c r="K20" i="12" s="1"/>
  <c r="C21" i="12"/>
  <c r="N8" i="10"/>
  <c r="I12" i="11" s="1"/>
  <c r="N9" i="10"/>
  <c r="N10" i="10"/>
  <c r="N11" i="10"/>
  <c r="N12" i="10"/>
  <c r="N13" i="10"/>
  <c r="N14" i="10"/>
  <c r="N15" i="10"/>
  <c r="N16" i="10"/>
  <c r="N17" i="10"/>
  <c r="N18" i="10"/>
  <c r="N19" i="10"/>
  <c r="N20" i="10"/>
  <c r="N21" i="10"/>
  <c r="N22" i="10"/>
  <c r="T19" i="11" l="1"/>
  <c r="S19" i="11"/>
  <c r="B52" i="18"/>
  <c r="C52" i="18" s="1"/>
  <c r="N64" i="10"/>
  <c r="N62" i="10"/>
  <c r="G7" i="16"/>
  <c r="F8" i="16"/>
  <c r="D8" i="16"/>
  <c r="E8" i="16" s="1"/>
  <c r="K13" i="15"/>
  <c r="J18" i="15"/>
  <c r="N70" i="10"/>
  <c r="I6" i="14"/>
  <c r="M6" i="14"/>
  <c r="Q6" i="14"/>
  <c r="U6" i="14"/>
  <c r="Y6" i="14"/>
  <c r="AC6" i="14"/>
  <c r="AG6" i="14"/>
  <c r="AK6" i="14"/>
  <c r="AO6" i="14"/>
  <c r="J6" i="14"/>
  <c r="N6" i="14"/>
  <c r="R6" i="14"/>
  <c r="V6" i="14"/>
  <c r="Z6" i="14"/>
  <c r="AD6" i="14"/>
  <c r="AH6" i="14"/>
  <c r="AL6" i="14"/>
  <c r="AP6" i="14"/>
  <c r="K6" i="14"/>
  <c r="O6" i="14"/>
  <c r="L6" i="14"/>
  <c r="W6" i="14"/>
  <c r="AE6" i="14"/>
  <c r="AM6" i="14"/>
  <c r="AS6" i="14"/>
  <c r="AW6" i="14"/>
  <c r="BA6" i="14"/>
  <c r="BE6" i="14"/>
  <c r="BI6" i="14"/>
  <c r="BM6" i="14"/>
  <c r="BQ6" i="14"/>
  <c r="P6" i="14"/>
  <c r="X6" i="14"/>
  <c r="AF6" i="14"/>
  <c r="AN6" i="14"/>
  <c r="AT6" i="14"/>
  <c r="AX6" i="14"/>
  <c r="BB6" i="14"/>
  <c r="BF6" i="14"/>
  <c r="BJ6" i="14"/>
  <c r="BN6" i="14"/>
  <c r="AB6" i="14"/>
  <c r="AR6" i="14"/>
  <c r="AZ6" i="14"/>
  <c r="BH6" i="14"/>
  <c r="BP6" i="14"/>
  <c r="T6" i="14"/>
  <c r="AQ6" i="14"/>
  <c r="BC6" i="14"/>
  <c r="BL6" i="14"/>
  <c r="AA6" i="14"/>
  <c r="AU6" i="14"/>
  <c r="BD6" i="14"/>
  <c r="BO6" i="14"/>
  <c r="AV6" i="14"/>
  <c r="S6" i="14"/>
  <c r="AY6" i="14"/>
  <c r="BG6" i="14"/>
  <c r="BK6" i="14"/>
  <c r="AI6" i="14"/>
  <c r="AJ6" i="14"/>
  <c r="C8" i="16"/>
  <c r="B9" i="16"/>
  <c r="U35" i="12"/>
  <c r="R36" i="12"/>
  <c r="N36" i="12"/>
  <c r="S36" i="12"/>
  <c r="U36" i="12"/>
  <c r="Q36" i="12"/>
  <c r="O36" i="12"/>
  <c r="M37" i="12"/>
  <c r="T36" i="12"/>
  <c r="P36" i="12"/>
  <c r="M22" i="12"/>
  <c r="U22" i="12" s="1"/>
  <c r="P21" i="12"/>
  <c r="O21" i="12"/>
  <c r="N21" i="12"/>
  <c r="Q21" i="12"/>
  <c r="R21" i="12"/>
  <c r="S21" i="12"/>
  <c r="V14" i="12"/>
  <c r="V36" i="12" s="1"/>
  <c r="U15" i="12"/>
  <c r="U17" i="12"/>
  <c r="U19" i="12"/>
  <c r="U21" i="12"/>
  <c r="U16" i="12"/>
  <c r="U18" i="12"/>
  <c r="U20" i="12"/>
  <c r="C8" i="14"/>
  <c r="D8" i="14" s="1"/>
  <c r="G7" i="14"/>
  <c r="BZ6" i="14"/>
  <c r="CP6" i="14"/>
  <c r="DF6" i="14"/>
  <c r="BU6" i="14"/>
  <c r="CQ6" i="14"/>
  <c r="CG6" i="14"/>
  <c r="DC6" i="14"/>
  <c r="CY6" i="14"/>
  <c r="CZ6" i="14"/>
  <c r="CI6" i="14"/>
  <c r="CJ6" i="14"/>
  <c r="CS6" i="14"/>
  <c r="BV6" i="14"/>
  <c r="DB6" i="14"/>
  <c r="CK6" i="14"/>
  <c r="CD6" i="14"/>
  <c r="CT6" i="14"/>
  <c r="DJ6" i="14"/>
  <c r="CA6" i="14"/>
  <c r="CV6" i="14"/>
  <c r="CM6" i="14"/>
  <c r="DH6" i="14"/>
  <c r="BS6" i="14"/>
  <c r="DI6" i="14"/>
  <c r="BT6" i="14"/>
  <c r="DK6" i="14"/>
  <c r="DD6" i="14"/>
  <c r="DE6" i="14"/>
  <c r="CU6" i="14"/>
  <c r="CL6" i="14"/>
  <c r="CB6" i="14"/>
  <c r="CN6" i="14"/>
  <c r="BY6" i="14"/>
  <c r="BR6" i="14"/>
  <c r="CH6" i="14"/>
  <c r="CX6" i="14"/>
  <c r="CF6" i="14"/>
  <c r="DA6" i="14"/>
  <c r="BW6" i="14"/>
  <c r="CR6" i="14"/>
  <c r="CC6" i="14"/>
  <c r="CE6" i="14"/>
  <c r="BX6" i="14"/>
  <c r="DG6" i="14"/>
  <c r="CW6" i="14"/>
  <c r="CO6" i="14"/>
  <c r="B45" i="9"/>
  <c r="N61" i="10"/>
  <c r="N63" i="10"/>
  <c r="N67" i="10"/>
  <c r="C22" i="12"/>
  <c r="I21" i="12"/>
  <c r="J21" i="12" s="1"/>
  <c r="K21" i="12" s="1"/>
  <c r="H22" i="12"/>
  <c r="D21" i="12"/>
  <c r="E21" i="12" s="1"/>
  <c r="B53" i="18" l="1"/>
  <c r="C53" i="18" s="1"/>
  <c r="I16" i="11"/>
  <c r="L16" i="11" s="1"/>
  <c r="B16" i="11"/>
  <c r="I24" i="11"/>
  <c r="I29" i="11"/>
  <c r="B22" i="11"/>
  <c r="B23" i="11"/>
  <c r="B43" i="11"/>
  <c r="AM2" i="14" s="1"/>
  <c r="I43" i="11"/>
  <c r="F43" i="11" s="1"/>
  <c r="I25" i="11"/>
  <c r="F25" i="11" s="1"/>
  <c r="I44" i="11"/>
  <c r="L44" i="11" s="1"/>
  <c r="B29" i="11"/>
  <c r="Y2" i="14" s="1"/>
  <c r="C29" i="11"/>
  <c r="I30" i="11"/>
  <c r="L30" i="11" s="1"/>
  <c r="B30" i="11"/>
  <c r="Z2" i="14" s="1"/>
  <c r="C30" i="11"/>
  <c r="I31" i="11"/>
  <c r="L31" i="11" s="1"/>
  <c r="B31" i="11"/>
  <c r="AA2" i="14" s="1"/>
  <c r="C31" i="11"/>
  <c r="I37" i="11"/>
  <c r="F37" i="11" s="1"/>
  <c r="B35" i="11"/>
  <c r="B32" i="11"/>
  <c r="AB2" i="14" s="1"/>
  <c r="I32" i="11"/>
  <c r="F32" i="11" s="1"/>
  <c r="C32" i="11"/>
  <c r="B33" i="11"/>
  <c r="I33" i="11"/>
  <c r="L33" i="11" s="1"/>
  <c r="C33" i="11"/>
  <c r="B34" i="11"/>
  <c r="B12" i="11"/>
  <c r="F12" i="11"/>
  <c r="I34" i="11"/>
  <c r="F34" i="11" s="1"/>
  <c r="C34" i="11"/>
  <c r="C12" i="11"/>
  <c r="I35" i="11"/>
  <c r="F35" i="11" s="1"/>
  <c r="C35" i="11"/>
  <c r="I13" i="11"/>
  <c r="F13" i="11" s="1"/>
  <c r="B13" i="11"/>
  <c r="N13" i="11" s="1"/>
  <c r="C13" i="11"/>
  <c r="I36" i="11"/>
  <c r="L36" i="11" s="1"/>
  <c r="I14" i="11"/>
  <c r="L14" i="11" s="1"/>
  <c r="B14" i="11"/>
  <c r="B36" i="11"/>
  <c r="C36" i="11"/>
  <c r="C14" i="11"/>
  <c r="B15" i="11"/>
  <c r="C37" i="11"/>
  <c r="C15" i="11"/>
  <c r="B37" i="11"/>
  <c r="AG2" i="14" s="1"/>
  <c r="I15" i="11"/>
  <c r="F15" i="11" s="1"/>
  <c r="B38" i="11"/>
  <c r="I38" i="11"/>
  <c r="F38" i="11" s="1"/>
  <c r="C16" i="11"/>
  <c r="C38" i="11"/>
  <c r="B17" i="11"/>
  <c r="I17" i="11"/>
  <c r="F17" i="11" s="1"/>
  <c r="C17" i="11"/>
  <c r="I39" i="11"/>
  <c r="F39" i="11" s="1"/>
  <c r="B39" i="11"/>
  <c r="AI2" i="14" s="1"/>
  <c r="C39" i="11"/>
  <c r="I40" i="11"/>
  <c r="F40" i="11" s="1"/>
  <c r="C40" i="11"/>
  <c r="I18" i="11"/>
  <c r="F18" i="11" s="1"/>
  <c r="B40" i="11"/>
  <c r="AJ2" i="14" s="1"/>
  <c r="B18" i="11"/>
  <c r="N2" i="14" s="1"/>
  <c r="C18" i="11"/>
  <c r="I41" i="11"/>
  <c r="F41" i="11" s="1"/>
  <c r="B41" i="11"/>
  <c r="B19" i="11"/>
  <c r="C19" i="11"/>
  <c r="C41" i="11"/>
  <c r="I19" i="11"/>
  <c r="L19" i="11" s="1"/>
  <c r="I42" i="11"/>
  <c r="L42" i="11" s="1"/>
  <c r="I20" i="11"/>
  <c r="F20" i="11" s="1"/>
  <c r="B20" i="11"/>
  <c r="P2" i="14" s="1"/>
  <c r="B42" i="11"/>
  <c r="C42" i="11"/>
  <c r="C20" i="11"/>
  <c r="B21" i="11"/>
  <c r="Q2" i="14" s="1"/>
  <c r="C21" i="11"/>
  <c r="C43" i="11"/>
  <c r="I21" i="11"/>
  <c r="L21" i="11" s="1"/>
  <c r="C44" i="11"/>
  <c r="B44" i="11"/>
  <c r="I22" i="11"/>
  <c r="L22" i="11" s="1"/>
  <c r="C22" i="11"/>
  <c r="I23" i="11"/>
  <c r="F23" i="11" s="1"/>
  <c r="C23" i="11"/>
  <c r="B24" i="11"/>
  <c r="T2" i="14" s="1"/>
  <c r="C24" i="11"/>
  <c r="B26" i="11"/>
  <c r="I26" i="11"/>
  <c r="F26" i="11" s="1"/>
  <c r="B25" i="11"/>
  <c r="C28" i="11"/>
  <c r="C25" i="11"/>
  <c r="G8" i="16"/>
  <c r="F9" i="16"/>
  <c r="D9" i="16"/>
  <c r="E9" i="16" s="1"/>
  <c r="L13" i="15"/>
  <c r="K18" i="15"/>
  <c r="C26" i="11"/>
  <c r="N12" i="11"/>
  <c r="C27" i="11"/>
  <c r="B27" i="11"/>
  <c r="W2" i="14" s="1"/>
  <c r="I27" i="11"/>
  <c r="L27" i="11" s="1"/>
  <c r="I61" i="11"/>
  <c r="L61" i="11" s="1"/>
  <c r="B59" i="11"/>
  <c r="B53" i="11"/>
  <c r="B65" i="11"/>
  <c r="BI2" i="14" s="1"/>
  <c r="B60" i="11"/>
  <c r="BD2" i="14" s="1"/>
  <c r="I60" i="11"/>
  <c r="F60" i="11" s="1"/>
  <c r="B46" i="11"/>
  <c r="I54" i="11"/>
  <c r="L54" i="11" s="1"/>
  <c r="B45" i="11"/>
  <c r="I57" i="11"/>
  <c r="F57" i="11" s="1"/>
  <c r="B49" i="11"/>
  <c r="B62" i="11"/>
  <c r="BF2" i="14" s="1"/>
  <c r="I45" i="11"/>
  <c r="F45" i="11" s="1"/>
  <c r="I64" i="11"/>
  <c r="L64" i="11" s="1"/>
  <c r="I47" i="11"/>
  <c r="F47" i="11" s="1"/>
  <c r="I62" i="11"/>
  <c r="L62" i="11" s="1"/>
  <c r="B55" i="11"/>
  <c r="B64" i="11"/>
  <c r="I53" i="11"/>
  <c r="F53" i="11" s="1"/>
  <c r="I59" i="11"/>
  <c r="L59" i="11" s="1"/>
  <c r="I58" i="11"/>
  <c r="F58" i="11" s="1"/>
  <c r="B57" i="11"/>
  <c r="BA2" i="14" s="1"/>
  <c r="B54" i="11"/>
  <c r="AX2" i="14" s="1"/>
  <c r="B63" i="11"/>
  <c r="BG2" i="14" s="1"/>
  <c r="I63" i="11"/>
  <c r="F63" i="11" s="1"/>
  <c r="I46" i="11"/>
  <c r="L46" i="11" s="1"/>
  <c r="I56" i="11"/>
  <c r="F56" i="11" s="1"/>
  <c r="I49" i="11"/>
  <c r="L49" i="11" s="1"/>
  <c r="B61" i="11"/>
  <c r="B58" i="11"/>
  <c r="B56" i="11"/>
  <c r="B47" i="11"/>
  <c r="AQ2" i="14" s="1"/>
  <c r="I55" i="11"/>
  <c r="L55" i="11" s="1"/>
  <c r="I48" i="11"/>
  <c r="F48" i="11" s="1"/>
  <c r="C65" i="11"/>
  <c r="C45" i="11"/>
  <c r="C61" i="11"/>
  <c r="C58" i="11"/>
  <c r="C55" i="11"/>
  <c r="C48" i="11"/>
  <c r="C64" i="11"/>
  <c r="C49" i="11"/>
  <c r="C46" i="11"/>
  <c r="C62" i="11"/>
  <c r="C59" i="11"/>
  <c r="C52" i="11"/>
  <c r="C53" i="11"/>
  <c r="C50" i="11"/>
  <c r="C47" i="11"/>
  <c r="C63" i="11"/>
  <c r="C56" i="11"/>
  <c r="C57" i="11"/>
  <c r="C54" i="11"/>
  <c r="C51" i="11"/>
  <c r="C60" i="11"/>
  <c r="B66" i="11"/>
  <c r="B70" i="11"/>
  <c r="N70" i="11" s="1"/>
  <c r="B68" i="11"/>
  <c r="I65" i="11"/>
  <c r="F65" i="11" s="1"/>
  <c r="C77" i="11"/>
  <c r="C93" i="11"/>
  <c r="C117" i="11"/>
  <c r="C78" i="11"/>
  <c r="C94" i="11"/>
  <c r="C110" i="11"/>
  <c r="C130" i="11"/>
  <c r="C75" i="11"/>
  <c r="C91" i="11"/>
  <c r="C107" i="11"/>
  <c r="C123" i="11"/>
  <c r="C139" i="11"/>
  <c r="C72" i="11"/>
  <c r="C88" i="11"/>
  <c r="C104" i="11"/>
  <c r="C120" i="11"/>
  <c r="C136" i="11"/>
  <c r="C129" i="11"/>
  <c r="C81" i="11"/>
  <c r="C97" i="11"/>
  <c r="C125" i="11"/>
  <c r="C66" i="11"/>
  <c r="C82" i="11"/>
  <c r="C98" i="11"/>
  <c r="C114" i="11"/>
  <c r="C79" i="11"/>
  <c r="C95" i="11"/>
  <c r="C111" i="11"/>
  <c r="C127" i="11"/>
  <c r="C76" i="11"/>
  <c r="C92" i="11"/>
  <c r="C108" i="11"/>
  <c r="C124" i="11"/>
  <c r="C105" i="11"/>
  <c r="C133" i="11"/>
  <c r="C69" i="11"/>
  <c r="C85" i="11"/>
  <c r="C101" i="11"/>
  <c r="C137" i="11"/>
  <c r="C70" i="11"/>
  <c r="C86" i="11"/>
  <c r="C102" i="11"/>
  <c r="C118" i="11"/>
  <c r="C67" i="11"/>
  <c r="C83" i="11"/>
  <c r="C99" i="11"/>
  <c r="C115" i="11"/>
  <c r="C131" i="11"/>
  <c r="C80" i="11"/>
  <c r="C96" i="11"/>
  <c r="C112" i="11"/>
  <c r="C128" i="11"/>
  <c r="C113" i="11"/>
  <c r="C126" i="11"/>
  <c r="C73" i="11"/>
  <c r="C89" i="11"/>
  <c r="C109" i="11"/>
  <c r="C134" i="11"/>
  <c r="C74" i="11"/>
  <c r="C90" i="11"/>
  <c r="C106" i="11"/>
  <c r="C122" i="11"/>
  <c r="C71" i="11"/>
  <c r="C87" i="11"/>
  <c r="C103" i="11"/>
  <c r="C119" i="11"/>
  <c r="C135" i="11"/>
  <c r="C68" i="11"/>
  <c r="C84" i="11"/>
  <c r="C100" i="11"/>
  <c r="C116" i="11"/>
  <c r="C132" i="11"/>
  <c r="C121" i="11"/>
  <c r="C138" i="11"/>
  <c r="H6" i="14"/>
  <c r="E6" i="14" s="1"/>
  <c r="F6" i="14" s="1"/>
  <c r="I68" i="11"/>
  <c r="L68" i="11" s="1"/>
  <c r="B67" i="11"/>
  <c r="I67" i="11"/>
  <c r="F67" i="11" s="1"/>
  <c r="I66" i="11"/>
  <c r="F66" i="11" s="1"/>
  <c r="B71" i="11"/>
  <c r="N71" i="11" s="1"/>
  <c r="I71" i="11"/>
  <c r="L71" i="11" s="1"/>
  <c r="B72" i="11"/>
  <c r="N72" i="11" s="1"/>
  <c r="B28" i="11"/>
  <c r="I73" i="11"/>
  <c r="F73" i="11" s="1"/>
  <c r="I28" i="11"/>
  <c r="F28" i="11" s="1"/>
  <c r="B89" i="11"/>
  <c r="N89" i="11" s="1"/>
  <c r="I132" i="11"/>
  <c r="I81" i="11"/>
  <c r="F81" i="11" s="1"/>
  <c r="I4" i="14"/>
  <c r="H3" i="14"/>
  <c r="B131" i="11"/>
  <c r="L7" i="14"/>
  <c r="P7" i="14"/>
  <c r="T7" i="14"/>
  <c r="X7" i="14"/>
  <c r="AB7" i="14"/>
  <c r="AF7" i="14"/>
  <c r="AJ7" i="14"/>
  <c r="AN7" i="14"/>
  <c r="AR7" i="14"/>
  <c r="AV7" i="14"/>
  <c r="AZ7" i="14"/>
  <c r="BD7" i="14"/>
  <c r="BH7" i="14"/>
  <c r="BL7" i="14"/>
  <c r="BP7" i="14"/>
  <c r="M7" i="14"/>
  <c r="Q7" i="14"/>
  <c r="U7" i="14"/>
  <c r="Y7" i="14"/>
  <c r="AC7" i="14"/>
  <c r="AG7" i="14"/>
  <c r="AK7" i="14"/>
  <c r="AO7" i="14"/>
  <c r="AS7" i="14"/>
  <c r="AW7" i="14"/>
  <c r="BA7" i="14"/>
  <c r="BE7" i="14"/>
  <c r="BI7" i="14"/>
  <c r="BM7" i="14"/>
  <c r="BQ7" i="14"/>
  <c r="O7" i="14"/>
  <c r="W7" i="14"/>
  <c r="AE7" i="14"/>
  <c r="AM7" i="14"/>
  <c r="AU7" i="14"/>
  <c r="BC7" i="14"/>
  <c r="BK7" i="14"/>
  <c r="N7" i="14"/>
  <c r="Z7" i="14"/>
  <c r="AI7" i="14"/>
  <c r="AT7" i="14"/>
  <c r="BF7" i="14"/>
  <c r="BO7" i="14"/>
  <c r="R7" i="14"/>
  <c r="AA7" i="14"/>
  <c r="AL7" i="14"/>
  <c r="AX7" i="14"/>
  <c r="BG7" i="14"/>
  <c r="J7" i="14"/>
  <c r="AD7" i="14"/>
  <c r="AY7" i="14"/>
  <c r="K7" i="14"/>
  <c r="AH7" i="14"/>
  <c r="BB7" i="14"/>
  <c r="AP7" i="14"/>
  <c r="AQ7" i="14"/>
  <c r="S7" i="14"/>
  <c r="V7" i="14"/>
  <c r="BN7" i="14"/>
  <c r="BJ7" i="14"/>
  <c r="H4" i="14"/>
  <c r="B118" i="11"/>
  <c r="I5" i="14"/>
  <c r="B50" i="11"/>
  <c r="AT2" i="14" s="1"/>
  <c r="I3" i="14"/>
  <c r="I100" i="11"/>
  <c r="I70" i="11"/>
  <c r="F70" i="11" s="1"/>
  <c r="B10" i="16"/>
  <c r="C9" i="16"/>
  <c r="V34" i="12"/>
  <c r="V35" i="12"/>
  <c r="S37" i="12"/>
  <c r="O37" i="12"/>
  <c r="P37" i="12"/>
  <c r="V37" i="12"/>
  <c r="R37" i="12"/>
  <c r="N37" i="12"/>
  <c r="T37" i="12"/>
  <c r="U37" i="12"/>
  <c r="Q37" i="12"/>
  <c r="M23" i="12"/>
  <c r="V23" i="12" s="1"/>
  <c r="O22" i="12"/>
  <c r="P22" i="12"/>
  <c r="N22" i="12"/>
  <c r="Q22" i="12"/>
  <c r="R22" i="12"/>
  <c r="S22" i="12"/>
  <c r="T22" i="12"/>
  <c r="W14" i="12"/>
  <c r="W37" i="12" s="1"/>
  <c r="V21" i="12"/>
  <c r="V16" i="12"/>
  <c r="V18" i="12"/>
  <c r="V20" i="12"/>
  <c r="V15" i="12"/>
  <c r="V22" i="12"/>
  <c r="V17" i="12"/>
  <c r="V19" i="12"/>
  <c r="C9" i="14"/>
  <c r="D9" i="14" s="1"/>
  <c r="G8" i="14"/>
  <c r="CE7" i="14"/>
  <c r="CU7" i="14"/>
  <c r="DK7" i="14"/>
  <c r="BZ7" i="14"/>
  <c r="CV7" i="14"/>
  <c r="CL7" i="14"/>
  <c r="DH7" i="14"/>
  <c r="BR7" i="14"/>
  <c r="DI7" i="14"/>
  <c r="BT7" i="14"/>
  <c r="DJ7" i="14"/>
  <c r="DD7" i="14"/>
  <c r="DE7" i="14"/>
  <c r="CT7" i="14"/>
  <c r="CQ7" i="14"/>
  <c r="CP7" i="14"/>
  <c r="DB7" i="14"/>
  <c r="CZ7" i="14"/>
  <c r="CJ7" i="14"/>
  <c r="BS7" i="14"/>
  <c r="CI7" i="14"/>
  <c r="CY7" i="14"/>
  <c r="CF7" i="14"/>
  <c r="DA7" i="14"/>
  <c r="BV7" i="14"/>
  <c r="CR7" i="14"/>
  <c r="CC7" i="14"/>
  <c r="CD7" i="14"/>
  <c r="BX7" i="14"/>
  <c r="BY7" i="14"/>
  <c r="CA7" i="14"/>
  <c r="DG7" i="14"/>
  <c r="BU7" i="14"/>
  <c r="CG7" i="14"/>
  <c r="CX7" i="14"/>
  <c r="CH7" i="14"/>
  <c r="BW7" i="14"/>
  <c r="CM7" i="14"/>
  <c r="DC7" i="14"/>
  <c r="CK7" i="14"/>
  <c r="DF7" i="14"/>
  <c r="CB7" i="14"/>
  <c r="CW7" i="14"/>
  <c r="CN7" i="14"/>
  <c r="CO7" i="14"/>
  <c r="CS7" i="14"/>
  <c r="B97" i="11"/>
  <c r="N97" i="11" s="1"/>
  <c r="B87" i="11"/>
  <c r="N87" i="11" s="1"/>
  <c r="I126" i="11"/>
  <c r="I52" i="11"/>
  <c r="F52" i="11" s="1"/>
  <c r="B73" i="11"/>
  <c r="N73" i="11" s="1"/>
  <c r="B105" i="11"/>
  <c r="B84" i="11"/>
  <c r="N84" i="11" s="1"/>
  <c r="B86" i="11"/>
  <c r="N86" i="11" s="1"/>
  <c r="B100" i="11"/>
  <c r="N100" i="11" s="1"/>
  <c r="B103" i="11"/>
  <c r="B120" i="11"/>
  <c r="B81" i="11"/>
  <c r="N81" i="11" s="1"/>
  <c r="B113" i="11"/>
  <c r="B126" i="11"/>
  <c r="B52" i="11"/>
  <c r="AV2" i="14" s="1"/>
  <c r="B108" i="11"/>
  <c r="B102" i="11"/>
  <c r="I99" i="11"/>
  <c r="L99" i="11" s="1"/>
  <c r="I102" i="11"/>
  <c r="B69" i="11"/>
  <c r="N69" i="11" s="1"/>
  <c r="B85" i="11"/>
  <c r="N85" i="11" s="1"/>
  <c r="B101" i="11"/>
  <c r="B117" i="11"/>
  <c r="B130" i="11"/>
  <c r="B96" i="11"/>
  <c r="N96" i="11" s="1"/>
  <c r="B125" i="11"/>
  <c r="B74" i="11"/>
  <c r="N74" i="11" s="1"/>
  <c r="B90" i="11"/>
  <c r="N90" i="11" s="1"/>
  <c r="B106" i="11"/>
  <c r="B119" i="11"/>
  <c r="B112" i="11"/>
  <c r="B75" i="11"/>
  <c r="N75" i="11" s="1"/>
  <c r="B91" i="11"/>
  <c r="N91" i="11" s="1"/>
  <c r="B107" i="11"/>
  <c r="B128" i="11"/>
  <c r="B80" i="11"/>
  <c r="N80" i="11" s="1"/>
  <c r="I137" i="11"/>
  <c r="I96" i="11"/>
  <c r="F96" i="11" s="1"/>
  <c r="I128" i="11"/>
  <c r="I91" i="11"/>
  <c r="F91" i="11" s="1"/>
  <c r="I133" i="11"/>
  <c r="I94" i="11"/>
  <c r="F94" i="11" s="1"/>
  <c r="I131" i="11"/>
  <c r="I122" i="11"/>
  <c r="I113" i="11"/>
  <c r="B78" i="11"/>
  <c r="N78" i="11" s="1"/>
  <c r="B94" i="11"/>
  <c r="N94" i="11" s="1"/>
  <c r="B110" i="11"/>
  <c r="B123" i="11"/>
  <c r="B76" i="11"/>
  <c r="N76" i="11" s="1"/>
  <c r="B129" i="11"/>
  <c r="B79" i="11"/>
  <c r="N79" i="11" s="1"/>
  <c r="B95" i="11"/>
  <c r="N95" i="11" s="1"/>
  <c r="B111" i="11"/>
  <c r="I125" i="11"/>
  <c r="I84" i="11"/>
  <c r="F84" i="11" s="1"/>
  <c r="I78" i="11"/>
  <c r="L78" i="11" s="1"/>
  <c r="I120" i="11"/>
  <c r="I115" i="11"/>
  <c r="I87" i="11"/>
  <c r="L87" i="11" s="1"/>
  <c r="I119" i="11"/>
  <c r="I118" i="11"/>
  <c r="I86" i="11"/>
  <c r="L86" i="11" s="1"/>
  <c r="I123" i="11"/>
  <c r="I101" i="11"/>
  <c r="B77" i="11"/>
  <c r="N77" i="11" s="1"/>
  <c r="B93" i="11"/>
  <c r="N93" i="11" s="1"/>
  <c r="B109" i="11"/>
  <c r="B122" i="11"/>
  <c r="B116" i="11"/>
  <c r="B82" i="11"/>
  <c r="N82" i="11" s="1"/>
  <c r="B98" i="11"/>
  <c r="N98" i="11" s="1"/>
  <c r="B114" i="11"/>
  <c r="B127" i="11"/>
  <c r="B88" i="11"/>
  <c r="N88" i="11" s="1"/>
  <c r="B51" i="11"/>
  <c r="AU2" i="14" s="1"/>
  <c r="B83" i="11"/>
  <c r="N83" i="11" s="1"/>
  <c r="B99" i="11"/>
  <c r="N99" i="11" s="1"/>
  <c r="B115" i="11"/>
  <c r="I104" i="11"/>
  <c r="I80" i="11"/>
  <c r="L80" i="11" s="1"/>
  <c r="I121" i="11"/>
  <c r="I107" i="11"/>
  <c r="I74" i="11"/>
  <c r="L74" i="11" s="1"/>
  <c r="I106" i="11"/>
  <c r="I77" i="11"/>
  <c r="L77" i="11" s="1"/>
  <c r="I138" i="11"/>
  <c r="B46" i="9"/>
  <c r="I51" i="11"/>
  <c r="F51" i="11" s="1"/>
  <c r="I76" i="11"/>
  <c r="L76" i="11" s="1"/>
  <c r="B92" i="11"/>
  <c r="N92" i="11" s="1"/>
  <c r="B121" i="11"/>
  <c r="I116" i="11"/>
  <c r="I88" i="11"/>
  <c r="L88" i="11" s="1"/>
  <c r="I136" i="11"/>
  <c r="I103" i="11"/>
  <c r="I83" i="11"/>
  <c r="L83" i="11" s="1"/>
  <c r="I127" i="11"/>
  <c r="I110" i="11"/>
  <c r="I90" i="11"/>
  <c r="L90" i="11" s="1"/>
  <c r="I69" i="11"/>
  <c r="F69" i="11" s="1"/>
  <c r="I130" i="11"/>
  <c r="I117" i="11"/>
  <c r="I85" i="11"/>
  <c r="L85" i="11" s="1"/>
  <c r="I97" i="11"/>
  <c r="F97" i="11" s="1"/>
  <c r="I50" i="11"/>
  <c r="F50" i="11" s="1"/>
  <c r="B124" i="11"/>
  <c r="B48" i="11"/>
  <c r="AR2" i="14" s="1"/>
  <c r="B104" i="11"/>
  <c r="I108" i="11"/>
  <c r="I92" i="11"/>
  <c r="F92" i="11" s="1"/>
  <c r="I75" i="11"/>
  <c r="L75" i="11" s="1"/>
  <c r="I129" i="11"/>
  <c r="I112" i="11"/>
  <c r="I124" i="11"/>
  <c r="I111" i="11"/>
  <c r="I95" i="11"/>
  <c r="F95" i="11" s="1"/>
  <c r="I79" i="11"/>
  <c r="L79" i="11" s="1"/>
  <c r="I135" i="11"/>
  <c r="I114" i="11"/>
  <c r="I98" i="11"/>
  <c r="F98" i="11" s="1"/>
  <c r="I82" i="11"/>
  <c r="L82" i="11" s="1"/>
  <c r="I139" i="11"/>
  <c r="I134" i="11"/>
  <c r="I105" i="11"/>
  <c r="I89" i="11"/>
  <c r="F89" i="11" s="1"/>
  <c r="I72" i="11"/>
  <c r="F72" i="11" s="1"/>
  <c r="I109" i="11"/>
  <c r="I93" i="11"/>
  <c r="F93" i="11" s="1"/>
  <c r="F29" i="11"/>
  <c r="L29" i="11"/>
  <c r="L37" i="11"/>
  <c r="L24" i="11"/>
  <c r="F24" i="11"/>
  <c r="D22" i="12"/>
  <c r="E22" i="12" s="1"/>
  <c r="H23" i="12"/>
  <c r="H24" i="12" s="1"/>
  <c r="C23" i="12"/>
  <c r="I22" i="12"/>
  <c r="J22" i="12" s="1"/>
  <c r="S2" i="14" l="1"/>
  <c r="AZ2" i="14"/>
  <c r="AP2" i="14"/>
  <c r="BB2" i="14"/>
  <c r="R2" i="14"/>
  <c r="BE2" i="14"/>
  <c r="G7" i="13"/>
  <c r="L7" i="13" s="1"/>
  <c r="H7" i="13"/>
  <c r="M7" i="13" s="1"/>
  <c r="H11" i="13"/>
  <c r="M11" i="13" s="1"/>
  <c r="H15" i="13"/>
  <c r="M15" i="13" s="1"/>
  <c r="G8" i="13"/>
  <c r="G12" i="13"/>
  <c r="L12" i="13" s="1"/>
  <c r="G16" i="13"/>
  <c r="G11" i="13"/>
  <c r="L11" i="13" s="1"/>
  <c r="G15" i="13"/>
  <c r="L15" i="13" s="1"/>
  <c r="H8" i="13"/>
  <c r="M8" i="13" s="1"/>
  <c r="H12" i="13"/>
  <c r="M12" i="13" s="1"/>
  <c r="H16" i="13"/>
  <c r="M16" i="13" s="1"/>
  <c r="G10" i="13"/>
  <c r="L10" i="13" s="1"/>
  <c r="H10" i="13"/>
  <c r="M10" i="13" s="1"/>
  <c r="G9" i="13"/>
  <c r="G13" i="13"/>
  <c r="L13" i="13" s="1"/>
  <c r="G17" i="13"/>
  <c r="L17" i="13" s="1"/>
  <c r="G14" i="13"/>
  <c r="L14" i="13" s="1"/>
  <c r="H14" i="13"/>
  <c r="M14" i="13" s="1"/>
  <c r="H9" i="13"/>
  <c r="M9" i="13" s="1"/>
  <c r="H13" i="13"/>
  <c r="H17" i="13"/>
  <c r="M17" i="13" s="1"/>
  <c r="H6" i="13"/>
  <c r="M6" i="13" s="1"/>
  <c r="G6" i="13"/>
  <c r="L6" i="13" s="1"/>
  <c r="AE2" i="14"/>
  <c r="U2" i="14"/>
  <c r="O2" i="14"/>
  <c r="AS2" i="14"/>
  <c r="AW2" i="14"/>
  <c r="AN2" i="14"/>
  <c r="AL2" i="14"/>
  <c r="AK2" i="14"/>
  <c r="BC2" i="14"/>
  <c r="AH2" i="14"/>
  <c r="AY2" i="14"/>
  <c r="AO2" i="14"/>
  <c r="AC2" i="14"/>
  <c r="N28" i="11"/>
  <c r="X2" i="14"/>
  <c r="N22" i="11"/>
  <c r="M2" i="14"/>
  <c r="I2" i="14"/>
  <c r="BJ2" i="14"/>
  <c r="N15" i="11"/>
  <c r="K2" i="14"/>
  <c r="N67" i="11"/>
  <c r="BK2" i="14"/>
  <c r="N34" i="11"/>
  <c r="AD2" i="14"/>
  <c r="N16" i="11"/>
  <c r="L2" i="14"/>
  <c r="N68" i="11"/>
  <c r="BL2" i="14"/>
  <c r="N64" i="11"/>
  <c r="BH2" i="14"/>
  <c r="N31" i="11"/>
  <c r="V2" i="14"/>
  <c r="N36" i="11"/>
  <c r="AF2" i="14"/>
  <c r="N14" i="11"/>
  <c r="J2" i="14"/>
  <c r="B54" i="18"/>
  <c r="C54" i="18" s="1"/>
  <c r="F16" i="11"/>
  <c r="N48" i="11"/>
  <c r="N23" i="11"/>
  <c r="F31" i="11"/>
  <c r="L43" i="11"/>
  <c r="F61" i="11"/>
  <c r="F21" i="11"/>
  <c r="L25" i="11"/>
  <c r="F44" i="11"/>
  <c r="F36" i="11"/>
  <c r="N43" i="11"/>
  <c r="L23" i="11"/>
  <c r="F30" i="11"/>
  <c r="L18" i="11"/>
  <c r="N29" i="11"/>
  <c r="N35" i="11"/>
  <c r="N30" i="11"/>
  <c r="F42" i="11"/>
  <c r="L39" i="11"/>
  <c r="L20" i="11"/>
  <c r="L32" i="11"/>
  <c r="L34" i="11"/>
  <c r="L15" i="11"/>
  <c r="N19" i="11"/>
  <c r="F33" i="11"/>
  <c r="L12" i="11"/>
  <c r="N40" i="11"/>
  <c r="N17" i="11"/>
  <c r="L38" i="11"/>
  <c r="L26" i="11"/>
  <c r="N47" i="11"/>
  <c r="L13" i="11"/>
  <c r="N44" i="11"/>
  <c r="L17" i="11"/>
  <c r="F19" i="11"/>
  <c r="N45" i="11"/>
  <c r="N39" i="11"/>
  <c r="N42" i="11"/>
  <c r="L35" i="11"/>
  <c r="N38" i="11"/>
  <c r="N37" i="11"/>
  <c r="F14" i="11"/>
  <c r="L60" i="11"/>
  <c r="N41" i="11"/>
  <c r="N20" i="11"/>
  <c r="N18" i="11"/>
  <c r="H2" i="14"/>
  <c r="L40" i="11"/>
  <c r="N24" i="11"/>
  <c r="H5" i="14"/>
  <c r="E5" i="14" s="1"/>
  <c r="F5" i="14" s="1"/>
  <c r="G12" i="15" s="1"/>
  <c r="N46" i="11"/>
  <c r="F22" i="11"/>
  <c r="C15" i="13"/>
  <c r="L41" i="11"/>
  <c r="E15" i="13"/>
  <c r="K15" i="13" s="1"/>
  <c r="D15" i="13"/>
  <c r="J15" i="13" s="1"/>
  <c r="H7" i="14"/>
  <c r="C14" i="13"/>
  <c r="D14" i="13"/>
  <c r="J14" i="13" s="1"/>
  <c r="E14" i="13"/>
  <c r="K14" i="13" s="1"/>
  <c r="C13" i="13"/>
  <c r="I7" i="14"/>
  <c r="N26" i="11"/>
  <c r="N49" i="11"/>
  <c r="E13" i="13"/>
  <c r="K13" i="13" s="1"/>
  <c r="D13" i="13"/>
  <c r="J13" i="13" s="1"/>
  <c r="M13" i="13"/>
  <c r="N21" i="11"/>
  <c r="L67" i="11"/>
  <c r="E17" i="13"/>
  <c r="K17" i="13" s="1"/>
  <c r="D17" i="13"/>
  <c r="J17" i="13" s="1"/>
  <c r="C17" i="13"/>
  <c r="F27" i="11"/>
  <c r="F71" i="11"/>
  <c r="N25" i="11"/>
  <c r="D10" i="13"/>
  <c r="J10" i="13" s="1"/>
  <c r="E10" i="13"/>
  <c r="K10" i="13" s="1"/>
  <c r="C10" i="13"/>
  <c r="E9" i="13"/>
  <c r="K9" i="13" s="1"/>
  <c r="D9" i="13"/>
  <c r="J9" i="13" s="1"/>
  <c r="L9" i="13"/>
  <c r="C9" i="13"/>
  <c r="E8" i="13"/>
  <c r="K8" i="13" s="1"/>
  <c r="F59" i="11"/>
  <c r="C16" i="13"/>
  <c r="L16" i="13"/>
  <c r="D16" i="13"/>
  <c r="J16" i="13" s="1"/>
  <c r="L8" i="13"/>
  <c r="F49" i="11"/>
  <c r="D8" i="13"/>
  <c r="J8" i="13" s="1"/>
  <c r="E16" i="13"/>
  <c r="K16" i="13" s="1"/>
  <c r="C8" i="13"/>
  <c r="L45" i="11"/>
  <c r="N59" i="11"/>
  <c r="N50" i="11"/>
  <c r="F55" i="11"/>
  <c r="N51" i="11"/>
  <c r="N54" i="11"/>
  <c r="G9" i="16"/>
  <c r="F10" i="16"/>
  <c r="D10" i="16"/>
  <c r="E10" i="16" s="1"/>
  <c r="M13" i="15"/>
  <c r="L18" i="15"/>
  <c r="N65" i="11"/>
  <c r="F62" i="11"/>
  <c r="N66" i="11"/>
  <c r="N63" i="11"/>
  <c r="N62" i="11"/>
  <c r="F54" i="11"/>
  <c r="N52" i="11"/>
  <c r="D6" i="13"/>
  <c r="J6" i="13" s="1"/>
  <c r="F64" i="11"/>
  <c r="E6" i="13"/>
  <c r="K6" i="13" s="1"/>
  <c r="C6" i="13"/>
  <c r="N27" i="11"/>
  <c r="C7" i="13"/>
  <c r="N32" i="11"/>
  <c r="D7" i="13"/>
  <c r="E7" i="13"/>
  <c r="K7" i="13" s="1"/>
  <c r="L96" i="11"/>
  <c r="N58" i="11"/>
  <c r="N61" i="11"/>
  <c r="N60" i="11"/>
  <c r="L63" i="11"/>
  <c r="L58" i="11"/>
  <c r="F68" i="11"/>
  <c r="F46" i="11"/>
  <c r="L48" i="11"/>
  <c r="L57" i="11"/>
  <c r="L56" i="11"/>
  <c r="L47" i="11"/>
  <c r="L65" i="11"/>
  <c r="L53" i="11"/>
  <c r="L73" i="11"/>
  <c r="L66" i="11"/>
  <c r="F86" i="11"/>
  <c r="N33" i="11"/>
  <c r="L28" i="11"/>
  <c r="L81" i="11"/>
  <c r="N56" i="11"/>
  <c r="N57" i="11"/>
  <c r="N55" i="11"/>
  <c r="F74" i="11"/>
  <c r="N53" i="11"/>
  <c r="E4" i="14"/>
  <c r="F4" i="14" s="1"/>
  <c r="F12" i="15" s="1"/>
  <c r="L70" i="11"/>
  <c r="L97" i="11"/>
  <c r="F87" i="11"/>
  <c r="F77" i="11"/>
  <c r="E3" i="14"/>
  <c r="F3" i="14" s="1"/>
  <c r="E12" i="15" s="1"/>
  <c r="F99" i="11"/>
  <c r="F78" i="11"/>
  <c r="F83" i="11"/>
  <c r="F85" i="11"/>
  <c r="F80" i="11"/>
  <c r="K8" i="14"/>
  <c r="O8" i="14"/>
  <c r="S8" i="14"/>
  <c r="W8" i="14"/>
  <c r="AA8" i="14"/>
  <c r="AE8" i="14"/>
  <c r="AI8" i="14"/>
  <c r="AM8" i="14"/>
  <c r="AQ8" i="14"/>
  <c r="AU8" i="14"/>
  <c r="AY8" i="14"/>
  <c r="BC8" i="14"/>
  <c r="BG8" i="14"/>
  <c r="BK8" i="14"/>
  <c r="BO8" i="14"/>
  <c r="L8" i="14"/>
  <c r="P8" i="14"/>
  <c r="T8" i="14"/>
  <c r="X8" i="14"/>
  <c r="AB8" i="14"/>
  <c r="AF8" i="14"/>
  <c r="AJ8" i="14"/>
  <c r="AN8" i="14"/>
  <c r="AR8" i="14"/>
  <c r="AV8" i="14"/>
  <c r="AZ8" i="14"/>
  <c r="BD8" i="14"/>
  <c r="BH8" i="14"/>
  <c r="BL8" i="14"/>
  <c r="BP8" i="14"/>
  <c r="J8" i="14"/>
  <c r="R8" i="14"/>
  <c r="Z8" i="14"/>
  <c r="AH8" i="14"/>
  <c r="AP8" i="14"/>
  <c r="AX8" i="14"/>
  <c r="BF8" i="14"/>
  <c r="BN8" i="14"/>
  <c r="Q8" i="14"/>
  <c r="AC8" i="14"/>
  <c r="AL8" i="14"/>
  <c r="AW8" i="14"/>
  <c r="BI8" i="14"/>
  <c r="I8" i="14"/>
  <c r="U8" i="14"/>
  <c r="AD8" i="14"/>
  <c r="AO8" i="14"/>
  <c r="BA8" i="14"/>
  <c r="BJ8" i="14"/>
  <c r="M8" i="14"/>
  <c r="AG8" i="14"/>
  <c r="BB8" i="14"/>
  <c r="N8" i="14"/>
  <c r="AK8" i="14"/>
  <c r="BE8" i="14"/>
  <c r="V8" i="14"/>
  <c r="BM8" i="14"/>
  <c r="Y8" i="14"/>
  <c r="BQ8" i="14"/>
  <c r="AS8" i="14"/>
  <c r="AT8" i="14"/>
  <c r="H8" i="14"/>
  <c r="F76" i="11"/>
  <c r="E11" i="13"/>
  <c r="K11" i="13" s="1"/>
  <c r="D12" i="13"/>
  <c r="L69" i="11"/>
  <c r="L51" i="11"/>
  <c r="E12" i="13"/>
  <c r="K12" i="13" s="1"/>
  <c r="C12" i="13"/>
  <c r="D11" i="13"/>
  <c r="C11" i="13"/>
  <c r="B11" i="16"/>
  <c r="C10" i="16"/>
  <c r="W34" i="12"/>
  <c r="W35" i="12"/>
  <c r="W36" i="12"/>
  <c r="M24" i="12"/>
  <c r="P23" i="12"/>
  <c r="O23" i="12"/>
  <c r="N23" i="12"/>
  <c r="Q23" i="12"/>
  <c r="R23" i="12"/>
  <c r="S23" i="12"/>
  <c r="T23" i="12"/>
  <c r="U23" i="12"/>
  <c r="W21" i="12"/>
  <c r="W23" i="12"/>
  <c r="W16" i="12"/>
  <c r="W18" i="12"/>
  <c r="W20" i="12"/>
  <c r="W15" i="12"/>
  <c r="W22" i="12"/>
  <c r="W24" i="12"/>
  <c r="W17" i="12"/>
  <c r="W19" i="12"/>
  <c r="CF8" i="14"/>
  <c r="CV8" i="14"/>
  <c r="CG8" i="14"/>
  <c r="DB8" i="14"/>
  <c r="CC8" i="14"/>
  <c r="DE8" i="14"/>
  <c r="CD8" i="14"/>
  <c r="DF8" i="14"/>
  <c r="CE8" i="14"/>
  <c r="DJ8" i="14"/>
  <c r="CO8" i="14"/>
  <c r="DC8" i="14"/>
  <c r="BT8" i="14"/>
  <c r="DG8" i="14"/>
  <c r="CI8" i="14"/>
  <c r="CK8" i="14"/>
  <c r="CT8" i="14"/>
  <c r="CJ8" i="14"/>
  <c r="CZ8" i="14"/>
  <c r="CL8" i="14"/>
  <c r="DK8" i="14"/>
  <c r="BS8" i="14"/>
  <c r="BY8" i="14"/>
  <c r="BX8" i="14"/>
  <c r="CN8" i="14"/>
  <c r="DD8" i="14"/>
  <c r="BV8" i="14"/>
  <c r="CQ8" i="14"/>
  <c r="CP8" i="14"/>
  <c r="CS8" i="14"/>
  <c r="DI8" i="14"/>
  <c r="CH8" i="14"/>
  <c r="CM8" i="14"/>
  <c r="DA8" i="14"/>
  <c r="BZ8" i="14"/>
  <c r="CB8" i="14"/>
  <c r="CR8" i="14"/>
  <c r="DH8" i="14"/>
  <c r="CA8" i="14"/>
  <c r="CW8" i="14"/>
  <c r="BU8" i="14"/>
  <c r="CX8" i="14"/>
  <c r="BW8" i="14"/>
  <c r="CY8" i="14"/>
  <c r="BR8" i="14"/>
  <c r="CU8" i="14"/>
  <c r="C10" i="14"/>
  <c r="D10" i="14" s="1"/>
  <c r="G9" i="14"/>
  <c r="L72" i="11"/>
  <c r="L50" i="11"/>
  <c r="L94" i="11"/>
  <c r="L84" i="11"/>
  <c r="L91" i="11"/>
  <c r="F79" i="11"/>
  <c r="L52" i="11"/>
  <c r="F75" i="11"/>
  <c r="F90" i="11"/>
  <c r="F88" i="11"/>
  <c r="D19" i="13"/>
  <c r="G19" i="13"/>
  <c r="G18" i="13"/>
  <c r="D18" i="13"/>
  <c r="H19" i="13"/>
  <c r="E18" i="13"/>
  <c r="E19" i="13"/>
  <c r="H18" i="13"/>
  <c r="B47" i="9"/>
  <c r="L92" i="11"/>
  <c r="L98" i="11"/>
  <c r="L93" i="11"/>
  <c r="F82" i="11"/>
  <c r="L89" i="11"/>
  <c r="L95" i="11"/>
  <c r="C24" i="12"/>
  <c r="C25" i="12" s="1"/>
  <c r="D23" i="12"/>
  <c r="E23" i="12" s="1"/>
  <c r="I23" i="12"/>
  <c r="J23" i="12" s="1"/>
  <c r="K23" i="12" s="1"/>
  <c r="K22" i="12"/>
  <c r="H25" i="12"/>
  <c r="N9" i="13" l="1"/>
  <c r="N10" i="13"/>
  <c r="N15" i="13"/>
  <c r="N7" i="13"/>
  <c r="N8" i="13"/>
  <c r="N12" i="13"/>
  <c r="N16" i="13"/>
  <c r="N13" i="13"/>
  <c r="N17" i="13"/>
  <c r="N11" i="13"/>
  <c r="N14" i="13"/>
  <c r="N6" i="13"/>
  <c r="E2" i="14"/>
  <c r="F2" i="14" s="1"/>
  <c r="D12" i="15" s="1"/>
  <c r="C40" i="18"/>
  <c r="C41" i="18"/>
  <c r="C45" i="18"/>
  <c r="C44" i="18"/>
  <c r="C43" i="18"/>
  <c r="C42" i="18"/>
  <c r="C39" i="18"/>
  <c r="B55" i="18"/>
  <c r="C55" i="18" s="1"/>
  <c r="F8" i="13"/>
  <c r="O8" i="13" s="1"/>
  <c r="F15" i="13"/>
  <c r="O15" i="13" s="1"/>
  <c r="I13" i="13"/>
  <c r="E7" i="14"/>
  <c r="F7" i="14" s="1"/>
  <c r="F17" i="13"/>
  <c r="O17" i="13" s="1"/>
  <c r="F10" i="13"/>
  <c r="O10" i="13" s="1"/>
  <c r="F13" i="13"/>
  <c r="O13" i="13" s="1"/>
  <c r="F14" i="13"/>
  <c r="O14" i="13" s="1"/>
  <c r="I10" i="13"/>
  <c r="F9" i="13"/>
  <c r="O9" i="13" s="1"/>
  <c r="F16" i="13"/>
  <c r="O16" i="13" s="1"/>
  <c r="I8" i="13"/>
  <c r="F6" i="13"/>
  <c r="O6" i="13" s="1"/>
  <c r="I6" i="13"/>
  <c r="I7" i="13"/>
  <c r="M18" i="15"/>
  <c r="G10" i="16"/>
  <c r="F11" i="16"/>
  <c r="D11" i="16"/>
  <c r="E11" i="16" s="1"/>
  <c r="J7" i="13"/>
  <c r="F7" i="13"/>
  <c r="O7" i="13" s="1"/>
  <c r="I12" i="13"/>
  <c r="C41" i="9"/>
  <c r="J9" i="14"/>
  <c r="N9" i="14"/>
  <c r="R9" i="14"/>
  <c r="V9" i="14"/>
  <c r="Z9" i="14"/>
  <c r="AD9" i="14"/>
  <c r="AH9" i="14"/>
  <c r="AL9" i="14"/>
  <c r="AP9" i="14"/>
  <c r="AT9" i="14"/>
  <c r="AX9" i="14"/>
  <c r="BB9" i="14"/>
  <c r="BF9" i="14"/>
  <c r="BJ9" i="14"/>
  <c r="BN9" i="14"/>
  <c r="K9" i="14"/>
  <c r="O9" i="14"/>
  <c r="S9" i="14"/>
  <c r="W9" i="14"/>
  <c r="AA9" i="14"/>
  <c r="AE9" i="14"/>
  <c r="AI9" i="14"/>
  <c r="AM9" i="14"/>
  <c r="AQ9" i="14"/>
  <c r="AU9" i="14"/>
  <c r="AY9" i="14"/>
  <c r="BC9" i="14"/>
  <c r="BG9" i="14"/>
  <c r="BK9" i="14"/>
  <c r="BO9" i="14"/>
  <c r="M9" i="14"/>
  <c r="U9" i="14"/>
  <c r="AC9" i="14"/>
  <c r="AK9" i="14"/>
  <c r="AS9" i="14"/>
  <c r="BA9" i="14"/>
  <c r="BI9" i="14"/>
  <c r="BQ9" i="14"/>
  <c r="I9" i="14"/>
  <c r="T9" i="14"/>
  <c r="AF9" i="14"/>
  <c r="AO9" i="14"/>
  <c r="AZ9" i="14"/>
  <c r="BL9" i="14"/>
  <c r="L9" i="14"/>
  <c r="X9" i="14"/>
  <c r="AG9" i="14"/>
  <c r="AR9" i="14"/>
  <c r="BD9" i="14"/>
  <c r="BM9" i="14"/>
  <c r="P9" i="14"/>
  <c r="AJ9" i="14"/>
  <c r="BE9" i="14"/>
  <c r="Q9" i="14"/>
  <c r="AN9" i="14"/>
  <c r="BH9" i="14"/>
  <c r="AV9" i="14"/>
  <c r="AW9" i="14"/>
  <c r="BP9" i="14"/>
  <c r="Y9" i="14"/>
  <c r="AB9" i="14"/>
  <c r="H9" i="14"/>
  <c r="J11" i="13"/>
  <c r="F11" i="13"/>
  <c r="O11" i="13" s="1"/>
  <c r="J12" i="13"/>
  <c r="F12" i="13"/>
  <c r="O12" i="13" s="1"/>
  <c r="C11" i="16"/>
  <c r="B12" i="16"/>
  <c r="N24" i="12"/>
  <c r="P24" i="12"/>
  <c r="O24" i="12"/>
  <c r="Q24" i="12"/>
  <c r="R24" i="12"/>
  <c r="S24" i="12"/>
  <c r="T24" i="12"/>
  <c r="U24" i="12"/>
  <c r="V24" i="12"/>
  <c r="C44" i="9"/>
  <c r="C42" i="9"/>
  <c r="E8" i="14"/>
  <c r="F8" i="14" s="1"/>
  <c r="G10" i="14"/>
  <c r="C11" i="14"/>
  <c r="D11" i="14" s="1"/>
  <c r="CG9" i="14"/>
  <c r="CW9" i="14"/>
  <c r="CF9" i="14"/>
  <c r="DB9" i="14"/>
  <c r="CB9" i="14"/>
  <c r="DD9" i="14"/>
  <c r="CD9" i="14"/>
  <c r="DF9" i="14"/>
  <c r="CM9" i="14"/>
  <c r="BZ9" i="14"/>
  <c r="BR9" i="14"/>
  <c r="CU9" i="14"/>
  <c r="DJ9" i="14"/>
  <c r="CO9" i="14"/>
  <c r="CQ9" i="14"/>
  <c r="DC9" i="14"/>
  <c r="DH9" i="14"/>
  <c r="CC9" i="14"/>
  <c r="CV9" i="14"/>
  <c r="BT9" i="14"/>
  <c r="BX9" i="14"/>
  <c r="BU9" i="14"/>
  <c r="CK9" i="14"/>
  <c r="DA9" i="14"/>
  <c r="CL9" i="14"/>
  <c r="DG9" i="14"/>
  <c r="CI9" i="14"/>
  <c r="DK9" i="14"/>
  <c r="CJ9" i="14"/>
  <c r="CZ9" i="14"/>
  <c r="CN9" i="14"/>
  <c r="CT9" i="14"/>
  <c r="CE9" i="14"/>
  <c r="BY9" i="14"/>
  <c r="DE9" i="14"/>
  <c r="BV9" i="14"/>
  <c r="CP9" i="14"/>
  <c r="CR9" i="14"/>
  <c r="CH9" i="14"/>
  <c r="DI9" i="14"/>
  <c r="CA9" i="14"/>
  <c r="BW9" i="14"/>
  <c r="CS9" i="14"/>
  <c r="CX9" i="14"/>
  <c r="CY9" i="14"/>
  <c r="BS9" i="14"/>
  <c r="I11" i="13"/>
  <c r="C39" i="9"/>
  <c r="C43" i="9"/>
  <c r="C46" i="9"/>
  <c r="C45" i="9"/>
  <c r="C40" i="9"/>
  <c r="I9" i="13"/>
  <c r="F18" i="13"/>
  <c r="I14" i="13"/>
  <c r="I16" i="13"/>
  <c r="I18" i="13"/>
  <c r="I19" i="13"/>
  <c r="F19" i="13"/>
  <c r="I17" i="13"/>
  <c r="I15" i="13"/>
  <c r="B48" i="9"/>
  <c r="C47" i="9"/>
  <c r="D24" i="12"/>
  <c r="E24" i="12" s="1"/>
  <c r="I24" i="12"/>
  <c r="J24" i="12" s="1"/>
  <c r="K24" i="12" s="1"/>
  <c r="H26" i="12"/>
  <c r="B56" i="18" l="1"/>
  <c r="C56" i="18" s="1"/>
  <c r="F12" i="16"/>
  <c r="D12" i="16"/>
  <c r="E12" i="16" s="1"/>
  <c r="G11" i="16"/>
  <c r="I10" i="14"/>
  <c r="M10" i="14"/>
  <c r="Q10" i="14"/>
  <c r="U10" i="14"/>
  <c r="Y10" i="14"/>
  <c r="AC10" i="14"/>
  <c r="AG10" i="14"/>
  <c r="AK10" i="14"/>
  <c r="AO10" i="14"/>
  <c r="AS10" i="14"/>
  <c r="AW10" i="14"/>
  <c r="BA10" i="14"/>
  <c r="BE10" i="14"/>
  <c r="BI10" i="14"/>
  <c r="BM10" i="14"/>
  <c r="BQ10" i="14"/>
  <c r="J10" i="14"/>
  <c r="N10" i="14"/>
  <c r="R10" i="14"/>
  <c r="V10" i="14"/>
  <c r="Z10" i="14"/>
  <c r="AD10" i="14"/>
  <c r="AH10" i="14"/>
  <c r="AL10" i="14"/>
  <c r="AP10" i="14"/>
  <c r="AT10" i="14"/>
  <c r="AX10" i="14"/>
  <c r="BB10" i="14"/>
  <c r="BF10" i="14"/>
  <c r="BJ10" i="14"/>
  <c r="BN10" i="14"/>
  <c r="P10" i="14"/>
  <c r="X10" i="14"/>
  <c r="AF10" i="14"/>
  <c r="AN10" i="14"/>
  <c r="AV10" i="14"/>
  <c r="BD10" i="14"/>
  <c r="BL10" i="14"/>
  <c r="L10" i="14"/>
  <c r="W10" i="14"/>
  <c r="AI10" i="14"/>
  <c r="AR10" i="14"/>
  <c r="BC10" i="14"/>
  <c r="BO10" i="14"/>
  <c r="O10" i="14"/>
  <c r="AA10" i="14"/>
  <c r="AJ10" i="14"/>
  <c r="AU10" i="14"/>
  <c r="BG10" i="14"/>
  <c r="BP10" i="14"/>
  <c r="S10" i="14"/>
  <c r="AM10" i="14"/>
  <c r="BH10" i="14"/>
  <c r="T10" i="14"/>
  <c r="AQ10" i="14"/>
  <c r="BK10" i="14"/>
  <c r="AB10" i="14"/>
  <c r="AE10" i="14"/>
  <c r="K10" i="14"/>
  <c r="H10" i="14"/>
  <c r="AZ10" i="14"/>
  <c r="AY10" i="14"/>
  <c r="B13" i="16"/>
  <c r="C12" i="16"/>
  <c r="E9" i="14"/>
  <c r="F9" i="14" s="1"/>
  <c r="G11" i="14"/>
  <c r="C12" i="14"/>
  <c r="D12" i="14" s="1"/>
  <c r="BT10" i="14"/>
  <c r="CJ10" i="14"/>
  <c r="CZ10" i="14"/>
  <c r="BU10" i="14"/>
  <c r="CP10" i="14"/>
  <c r="DK10" i="14"/>
  <c r="CA10" i="14"/>
  <c r="CW10" i="14"/>
  <c r="CS10" i="14"/>
  <c r="DE10" i="14"/>
  <c r="DI10" i="14"/>
  <c r="DJ10" i="14"/>
  <c r="CY10" i="14"/>
  <c r="CN10" i="14"/>
  <c r="CC10" i="14"/>
  <c r="CF10" i="14"/>
  <c r="BV10" i="14"/>
  <c r="CH10" i="14"/>
  <c r="CM10" i="14"/>
  <c r="BX10" i="14"/>
  <c r="DD10" i="14"/>
  <c r="BZ10" i="14"/>
  <c r="CU10" i="14"/>
  <c r="CG10" i="14"/>
  <c r="DB10" i="14"/>
  <c r="DC10" i="14"/>
  <c r="BY10" i="14"/>
  <c r="CV10" i="14"/>
  <c r="DF10" i="14"/>
  <c r="CT10" i="14"/>
  <c r="CB10" i="14"/>
  <c r="CR10" i="14"/>
  <c r="DH10" i="14"/>
  <c r="CE10" i="14"/>
  <c r="DA10" i="14"/>
  <c r="CL10" i="14"/>
  <c r="DG10" i="14"/>
  <c r="BW10" i="14"/>
  <c r="CI10" i="14"/>
  <c r="BR10" i="14"/>
  <c r="BS10" i="14"/>
  <c r="CX10" i="14"/>
  <c r="CD10" i="14"/>
  <c r="CK10" i="14"/>
  <c r="CQ10" i="14"/>
  <c r="CO10" i="14"/>
  <c r="B49" i="9"/>
  <c r="C48" i="9"/>
  <c r="I25" i="12"/>
  <c r="J25" i="12" s="1"/>
  <c r="K25" i="12" s="1"/>
  <c r="C26" i="12"/>
  <c r="D25" i="12"/>
  <c r="E25" i="12" s="1"/>
  <c r="H27" i="12"/>
  <c r="G12" i="16" l="1"/>
  <c r="F13" i="16"/>
  <c r="D13" i="16"/>
  <c r="E13" i="16" s="1"/>
  <c r="L11" i="14"/>
  <c r="P11" i="14"/>
  <c r="T11" i="14"/>
  <c r="X11" i="14"/>
  <c r="AB11" i="14"/>
  <c r="AF11" i="14"/>
  <c r="AJ11" i="14"/>
  <c r="AN11" i="14"/>
  <c r="AR11" i="14"/>
  <c r="AV11" i="14"/>
  <c r="AZ11" i="14"/>
  <c r="BD11" i="14"/>
  <c r="BH11" i="14"/>
  <c r="BL11" i="14"/>
  <c r="BP11" i="14"/>
  <c r="I11" i="14"/>
  <c r="M11" i="14"/>
  <c r="Q11" i="14"/>
  <c r="U11" i="14"/>
  <c r="Y11" i="14"/>
  <c r="AC11" i="14"/>
  <c r="AG11" i="14"/>
  <c r="AK11" i="14"/>
  <c r="AO11" i="14"/>
  <c r="AS11" i="14"/>
  <c r="AW11" i="14"/>
  <c r="BA11" i="14"/>
  <c r="BE11" i="14"/>
  <c r="BI11" i="14"/>
  <c r="BM11" i="14"/>
  <c r="BQ11" i="14"/>
  <c r="K11" i="14"/>
  <c r="S11" i="14"/>
  <c r="AA11" i="14"/>
  <c r="AI11" i="14"/>
  <c r="AQ11" i="14"/>
  <c r="AY11" i="14"/>
  <c r="BG11" i="14"/>
  <c r="BO11" i="14"/>
  <c r="O11" i="14"/>
  <c r="Z11" i="14"/>
  <c r="AL11" i="14"/>
  <c r="AU11" i="14"/>
  <c r="BF11" i="14"/>
  <c r="R11" i="14"/>
  <c r="AD11" i="14"/>
  <c r="AM11" i="14"/>
  <c r="AX11" i="14"/>
  <c r="BJ11" i="14"/>
  <c r="V11" i="14"/>
  <c r="AP11" i="14"/>
  <c r="BK11" i="14"/>
  <c r="W11" i="14"/>
  <c r="AT11" i="14"/>
  <c r="BN11" i="14"/>
  <c r="J11" i="14"/>
  <c r="BB11" i="14"/>
  <c r="N11" i="14"/>
  <c r="BC11" i="14"/>
  <c r="AE11" i="14"/>
  <c r="AH11" i="14"/>
  <c r="H11" i="14"/>
  <c r="B14" i="16"/>
  <c r="C13" i="16"/>
  <c r="E10" i="14"/>
  <c r="F10" i="14" s="1"/>
  <c r="C13" i="14"/>
  <c r="D13" i="14" s="1"/>
  <c r="G12" i="14"/>
  <c r="I26" i="12"/>
  <c r="J26" i="12" s="1"/>
  <c r="K26" i="12" s="1"/>
  <c r="CG11" i="14"/>
  <c r="CW11" i="14"/>
  <c r="CE11" i="14"/>
  <c r="CZ11" i="14"/>
  <c r="CL11" i="14"/>
  <c r="DG11" i="14"/>
  <c r="BW11" i="14"/>
  <c r="CI11" i="14"/>
  <c r="BR11" i="14"/>
  <c r="BS11" i="14"/>
  <c r="CB11" i="14"/>
  <c r="CY11" i="14"/>
  <c r="CS11" i="14"/>
  <c r="CU11" i="14"/>
  <c r="DB11" i="14"/>
  <c r="DC11" i="14"/>
  <c r="BU11" i="14"/>
  <c r="CK11" i="14"/>
  <c r="DA11" i="14"/>
  <c r="CJ11" i="14"/>
  <c r="DF11" i="14"/>
  <c r="BV11" i="14"/>
  <c r="CQ11" i="14"/>
  <c r="CH11" i="14"/>
  <c r="CT11" i="14"/>
  <c r="CM11" i="14"/>
  <c r="CN11" i="14"/>
  <c r="BY11" i="14"/>
  <c r="CO11" i="14"/>
  <c r="DE11" i="14"/>
  <c r="BT11" i="14"/>
  <c r="CP11" i="14"/>
  <c r="DK11" i="14"/>
  <c r="CA11" i="14"/>
  <c r="CV11" i="14"/>
  <c r="CR11" i="14"/>
  <c r="DD11" i="14"/>
  <c r="DH11" i="14"/>
  <c r="DJ11" i="14"/>
  <c r="CD11" i="14"/>
  <c r="CC11" i="14"/>
  <c r="DI11" i="14"/>
  <c r="BZ11" i="14"/>
  <c r="CF11" i="14"/>
  <c r="BX11" i="14"/>
  <c r="CX11" i="14"/>
  <c r="B50" i="9"/>
  <c r="C49" i="9"/>
  <c r="D26" i="12"/>
  <c r="E26" i="12" s="1"/>
  <c r="C27" i="12"/>
  <c r="H28" i="12"/>
  <c r="D27" i="15" l="1"/>
  <c r="G13" i="16"/>
  <c r="F14" i="16"/>
  <c r="D14" i="16"/>
  <c r="E14" i="16" s="1"/>
  <c r="K12" i="14"/>
  <c r="O12" i="14"/>
  <c r="S12" i="14"/>
  <c r="W12" i="14"/>
  <c r="AA12" i="14"/>
  <c r="AE12" i="14"/>
  <c r="AI12" i="14"/>
  <c r="AM12" i="14"/>
  <c r="AQ12" i="14"/>
  <c r="AU12" i="14"/>
  <c r="AY12" i="14"/>
  <c r="BC12" i="14"/>
  <c r="BG12" i="14"/>
  <c r="BK12" i="14"/>
  <c r="BO12" i="14"/>
  <c r="L12" i="14"/>
  <c r="P12" i="14"/>
  <c r="T12" i="14"/>
  <c r="X12" i="14"/>
  <c r="AB12" i="14"/>
  <c r="AF12" i="14"/>
  <c r="AJ12" i="14"/>
  <c r="AN12" i="14"/>
  <c r="AR12" i="14"/>
  <c r="AV12" i="14"/>
  <c r="AZ12" i="14"/>
  <c r="BD12" i="14"/>
  <c r="BH12" i="14"/>
  <c r="BL12" i="14"/>
  <c r="BP12" i="14"/>
  <c r="N12" i="14"/>
  <c r="V12" i="14"/>
  <c r="AD12" i="14"/>
  <c r="AL12" i="14"/>
  <c r="AT12" i="14"/>
  <c r="BB12" i="14"/>
  <c r="BJ12" i="14"/>
  <c r="I12" i="14"/>
  <c r="R12" i="14"/>
  <c r="AC12" i="14"/>
  <c r="AO12" i="14"/>
  <c r="AX12" i="14"/>
  <c r="BI12" i="14"/>
  <c r="J12" i="14"/>
  <c r="U12" i="14"/>
  <c r="AG12" i="14"/>
  <c r="AP12" i="14"/>
  <c r="BA12" i="14"/>
  <c r="BM12" i="14"/>
  <c r="Y12" i="14"/>
  <c r="AS12" i="14"/>
  <c r="BN12" i="14"/>
  <c r="Z12" i="14"/>
  <c r="AW12" i="14"/>
  <c r="BQ12" i="14"/>
  <c r="AH12" i="14"/>
  <c r="AK12" i="14"/>
  <c r="BE12" i="14"/>
  <c r="BF12" i="14"/>
  <c r="M12" i="14"/>
  <c r="H12" i="14"/>
  <c r="Q12" i="14"/>
  <c r="C14" i="16"/>
  <c r="B15" i="16"/>
  <c r="I27" i="12"/>
  <c r="J27" i="12" s="1"/>
  <c r="K27" i="12" s="1"/>
  <c r="E11" i="14"/>
  <c r="F11" i="14" s="1"/>
  <c r="CD12" i="14"/>
  <c r="CT12" i="14"/>
  <c r="DJ12" i="14"/>
  <c r="BY12" i="14"/>
  <c r="CU12" i="14"/>
  <c r="CF12" i="14"/>
  <c r="DA12" i="14"/>
  <c r="DC12" i="14"/>
  <c r="BX12" i="14"/>
  <c r="CB12" i="14"/>
  <c r="BZ12" i="14"/>
  <c r="DK12" i="14"/>
  <c r="DD12" i="14"/>
  <c r="CY12" i="14"/>
  <c r="BR12" i="14"/>
  <c r="CH12" i="14"/>
  <c r="CX12" i="14"/>
  <c r="CE12" i="14"/>
  <c r="CZ12" i="14"/>
  <c r="CK12" i="14"/>
  <c r="DG12" i="14"/>
  <c r="BW12" i="14"/>
  <c r="CI12" i="14"/>
  <c r="BS12" i="14"/>
  <c r="CW12" i="14"/>
  <c r="CC12" i="14"/>
  <c r="CP12" i="14"/>
  <c r="BT12" i="14"/>
  <c r="CV12" i="14"/>
  <c r="DI12" i="14"/>
  <c r="BV12" i="14"/>
  <c r="CL12" i="14"/>
  <c r="DB12" i="14"/>
  <c r="CJ12" i="14"/>
  <c r="DE12" i="14"/>
  <c r="BU12" i="14"/>
  <c r="CQ12" i="14"/>
  <c r="CG12" i="14"/>
  <c r="CS12" i="14"/>
  <c r="CM12" i="14"/>
  <c r="CN12" i="14"/>
  <c r="DF12" i="14"/>
  <c r="CO12" i="14"/>
  <c r="CA12" i="14"/>
  <c r="CR12" i="14"/>
  <c r="DH12" i="14"/>
  <c r="C14" i="14"/>
  <c r="D14" i="14" s="1"/>
  <c r="G13" i="14"/>
  <c r="B51" i="9"/>
  <c r="C50" i="9"/>
  <c r="C28" i="12"/>
  <c r="D27" i="12"/>
  <c r="E27" i="12" s="1"/>
  <c r="I28" i="12"/>
  <c r="J28" i="12" s="1"/>
  <c r="K28" i="12" s="1"/>
  <c r="H29" i="12"/>
  <c r="E27" i="15" l="1"/>
  <c r="G14" i="16"/>
  <c r="F15" i="16"/>
  <c r="D15" i="16"/>
  <c r="E15" i="16" s="1"/>
  <c r="J13" i="14"/>
  <c r="N13" i="14"/>
  <c r="R13" i="14"/>
  <c r="V13" i="14"/>
  <c r="Z13" i="14"/>
  <c r="AD13" i="14"/>
  <c r="AH13" i="14"/>
  <c r="AL13" i="14"/>
  <c r="AP13" i="14"/>
  <c r="AT13" i="14"/>
  <c r="AX13" i="14"/>
  <c r="BB13" i="14"/>
  <c r="BF13" i="14"/>
  <c r="BJ13" i="14"/>
  <c r="BN13" i="14"/>
  <c r="K13" i="14"/>
  <c r="O13" i="14"/>
  <c r="S13" i="14"/>
  <c r="W13" i="14"/>
  <c r="AA13" i="14"/>
  <c r="AE13" i="14"/>
  <c r="AI13" i="14"/>
  <c r="AM13" i="14"/>
  <c r="AQ13" i="14"/>
  <c r="AU13" i="14"/>
  <c r="AY13" i="14"/>
  <c r="BC13" i="14"/>
  <c r="BG13" i="14"/>
  <c r="BK13" i="14"/>
  <c r="BO13" i="14"/>
  <c r="I13" i="14"/>
  <c r="Q13" i="14"/>
  <c r="Y13" i="14"/>
  <c r="AG13" i="14"/>
  <c r="AO13" i="14"/>
  <c r="AW13" i="14"/>
  <c r="BE13" i="14"/>
  <c r="BM13" i="14"/>
  <c r="L13" i="14"/>
  <c r="U13" i="14"/>
  <c r="AF13" i="14"/>
  <c r="AR13" i="14"/>
  <c r="BA13" i="14"/>
  <c r="BL13" i="14"/>
  <c r="M13" i="14"/>
  <c r="X13" i="14"/>
  <c r="AJ13" i="14"/>
  <c r="AS13" i="14"/>
  <c r="BD13" i="14"/>
  <c r="BP13" i="14"/>
  <c r="AB13" i="14"/>
  <c r="AV13" i="14"/>
  <c r="BQ13" i="14"/>
  <c r="AC13" i="14"/>
  <c r="AZ13" i="14"/>
  <c r="P13" i="14"/>
  <c r="BH13" i="14"/>
  <c r="T13" i="14"/>
  <c r="BI13" i="14"/>
  <c r="AN13" i="14"/>
  <c r="H13" i="14"/>
  <c r="AK13" i="14"/>
  <c r="B16" i="16"/>
  <c r="C15" i="16"/>
  <c r="E12" i="14"/>
  <c r="F12" i="14" s="1"/>
  <c r="CE13" i="14"/>
  <c r="CU13" i="14"/>
  <c r="DK13" i="14"/>
  <c r="BY13" i="14"/>
  <c r="CT13" i="14"/>
  <c r="CF13" i="14"/>
  <c r="DA13" i="14"/>
  <c r="DB13" i="14"/>
  <c r="BX13" i="14"/>
  <c r="CB13" i="14"/>
  <c r="BS13" i="14"/>
  <c r="CY13" i="14"/>
  <c r="CD13" i="14"/>
  <c r="DF13" i="14"/>
  <c r="BR13" i="14"/>
  <c r="CW13" i="14"/>
  <c r="CM13" i="14"/>
  <c r="CJ13" i="14"/>
  <c r="CL13" i="14"/>
  <c r="CN13" i="14"/>
  <c r="CA13" i="14"/>
  <c r="DJ13" i="14"/>
  <c r="DD13" i="14"/>
  <c r="CI13" i="14"/>
  <c r="CZ13" i="14"/>
  <c r="CK13" i="14"/>
  <c r="BV13" i="14"/>
  <c r="CH13" i="14"/>
  <c r="BW13" i="14"/>
  <c r="DC13" i="14"/>
  <c r="DE13" i="14"/>
  <c r="CP13" i="14"/>
  <c r="CS13" i="14"/>
  <c r="CX13" i="14"/>
  <c r="DG13" i="14"/>
  <c r="BT13" i="14"/>
  <c r="CV13" i="14"/>
  <c r="CR13" i="14"/>
  <c r="DH13" i="14"/>
  <c r="BU13" i="14"/>
  <c r="CG13" i="14"/>
  <c r="CC13" i="14"/>
  <c r="CQ13" i="14"/>
  <c r="CO13" i="14"/>
  <c r="BZ13" i="14"/>
  <c r="DI13" i="14"/>
  <c r="G14" i="14"/>
  <c r="C15" i="14"/>
  <c r="D15" i="14" s="1"/>
  <c r="B52" i="9"/>
  <c r="C51" i="9"/>
  <c r="D28" i="12"/>
  <c r="E28" i="12" s="1"/>
  <c r="C29" i="12"/>
  <c r="H30" i="12"/>
  <c r="I29" i="12"/>
  <c r="J29" i="12"/>
  <c r="K29" i="12" s="1"/>
  <c r="G15" i="16" l="1"/>
  <c r="F16" i="16"/>
  <c r="D16" i="16"/>
  <c r="E16" i="16" s="1"/>
  <c r="I14" i="14"/>
  <c r="M14" i="14"/>
  <c r="Q14" i="14"/>
  <c r="U14" i="14"/>
  <c r="Y14" i="14"/>
  <c r="AC14" i="14"/>
  <c r="AG14" i="14"/>
  <c r="AK14" i="14"/>
  <c r="AO14" i="14"/>
  <c r="AS14" i="14"/>
  <c r="AW14" i="14"/>
  <c r="BA14" i="14"/>
  <c r="BE14" i="14"/>
  <c r="BI14" i="14"/>
  <c r="BM14" i="14"/>
  <c r="BQ14" i="14"/>
  <c r="J14" i="14"/>
  <c r="N14" i="14"/>
  <c r="R14" i="14"/>
  <c r="V14" i="14"/>
  <c r="Z14" i="14"/>
  <c r="AD14" i="14"/>
  <c r="AH14" i="14"/>
  <c r="AL14" i="14"/>
  <c r="AP14" i="14"/>
  <c r="AT14" i="14"/>
  <c r="AX14" i="14"/>
  <c r="BB14" i="14"/>
  <c r="BF14" i="14"/>
  <c r="BJ14" i="14"/>
  <c r="BN14" i="14"/>
  <c r="L14" i="14"/>
  <c r="T14" i="14"/>
  <c r="AB14" i="14"/>
  <c r="AJ14" i="14"/>
  <c r="AR14" i="14"/>
  <c r="AZ14" i="14"/>
  <c r="BH14" i="14"/>
  <c r="BP14" i="14"/>
  <c r="O14" i="14"/>
  <c r="X14" i="14"/>
  <c r="AI14" i="14"/>
  <c r="AU14" i="14"/>
  <c r="BD14" i="14"/>
  <c r="BO14" i="14"/>
  <c r="P14" i="14"/>
  <c r="AA14" i="14"/>
  <c r="AM14" i="14"/>
  <c r="AV14" i="14"/>
  <c r="BG14" i="14"/>
  <c r="AE14" i="14"/>
  <c r="AY14" i="14"/>
  <c r="K14" i="14"/>
  <c r="AF14" i="14"/>
  <c r="BC14" i="14"/>
  <c r="AN14" i="14"/>
  <c r="AQ14" i="14"/>
  <c r="S14" i="14"/>
  <c r="W14" i="14"/>
  <c r="BK14" i="14"/>
  <c r="H14" i="14"/>
  <c r="BL14" i="14"/>
  <c r="B17" i="16"/>
  <c r="C16" i="16"/>
  <c r="E13" i="14"/>
  <c r="F13" i="14" s="1"/>
  <c r="C16" i="14"/>
  <c r="D16" i="14" s="1"/>
  <c r="G15" i="14"/>
  <c r="CB14" i="14"/>
  <c r="CR14" i="14"/>
  <c r="DH14" i="14"/>
  <c r="BY14" i="14"/>
  <c r="CT14" i="14"/>
  <c r="CE14" i="14"/>
  <c r="DA14" i="14"/>
  <c r="CQ14" i="14"/>
  <c r="DC14" i="14"/>
  <c r="DG14" i="14"/>
  <c r="DI14" i="14"/>
  <c r="CX14" i="14"/>
  <c r="CZ14" i="14"/>
  <c r="CI14" i="14"/>
  <c r="BU14" i="14"/>
  <c r="CP14" i="14"/>
  <c r="BR14" i="14"/>
  <c r="CA14" i="14"/>
  <c r="CN14" i="14"/>
  <c r="BS14" i="14"/>
  <c r="CU14" i="14"/>
  <c r="CM14" i="14"/>
  <c r="CC14" i="14"/>
  <c r="CF14" i="14"/>
  <c r="CV14" i="14"/>
  <c r="CD14" i="14"/>
  <c r="CY14" i="14"/>
  <c r="CK14" i="14"/>
  <c r="DF14" i="14"/>
  <c r="DB14" i="14"/>
  <c r="BW14" i="14"/>
  <c r="CJ14" i="14"/>
  <c r="DE14" i="14"/>
  <c r="DK14" i="14"/>
  <c r="CW14" i="14"/>
  <c r="BX14" i="14"/>
  <c r="CO14" i="14"/>
  <c r="BZ14" i="14"/>
  <c r="CS14" i="14"/>
  <c r="BT14" i="14"/>
  <c r="BV14" i="14"/>
  <c r="CH14" i="14"/>
  <c r="DD14" i="14"/>
  <c r="DJ14" i="14"/>
  <c r="CG14" i="14"/>
  <c r="CL14" i="14"/>
  <c r="B53" i="9"/>
  <c r="C52" i="9"/>
  <c r="C30" i="12"/>
  <c r="B30" i="12"/>
  <c r="D29" i="12"/>
  <c r="E29" i="12" s="1"/>
  <c r="I30" i="12"/>
  <c r="G27" i="15" l="1"/>
  <c r="D11" i="15"/>
  <c r="D17" i="16"/>
  <c r="E17" i="16" s="1"/>
  <c r="F17" i="16"/>
  <c r="G16" i="16"/>
  <c r="L15" i="14"/>
  <c r="P15" i="14"/>
  <c r="T15" i="14"/>
  <c r="X15" i="14"/>
  <c r="AB15" i="14"/>
  <c r="AF15" i="14"/>
  <c r="AJ15" i="14"/>
  <c r="AN15" i="14"/>
  <c r="AR15" i="14"/>
  <c r="AV15" i="14"/>
  <c r="AZ15" i="14"/>
  <c r="BD15" i="14"/>
  <c r="BH15" i="14"/>
  <c r="BL15" i="14"/>
  <c r="BP15" i="14"/>
  <c r="I15" i="14"/>
  <c r="M15" i="14"/>
  <c r="Q15" i="14"/>
  <c r="U15" i="14"/>
  <c r="Y15" i="14"/>
  <c r="AC15" i="14"/>
  <c r="AG15" i="14"/>
  <c r="AK15" i="14"/>
  <c r="AO15" i="14"/>
  <c r="AS15" i="14"/>
  <c r="AW15" i="14"/>
  <c r="BA15" i="14"/>
  <c r="BE15" i="14"/>
  <c r="BI15" i="14"/>
  <c r="BM15" i="14"/>
  <c r="BQ15" i="14"/>
  <c r="O15" i="14"/>
  <c r="W15" i="14"/>
  <c r="AE15" i="14"/>
  <c r="AM15" i="14"/>
  <c r="AU15" i="14"/>
  <c r="BC15" i="14"/>
  <c r="BK15" i="14"/>
  <c r="R15" i="14"/>
  <c r="AA15" i="14"/>
  <c r="AL15" i="14"/>
  <c r="AX15" i="14"/>
  <c r="BG15" i="14"/>
  <c r="J15" i="14"/>
  <c r="S15" i="14"/>
  <c r="AD15" i="14"/>
  <c r="AP15" i="14"/>
  <c r="AY15" i="14"/>
  <c r="BJ15" i="14"/>
  <c r="K15" i="14"/>
  <c r="AH15" i="14"/>
  <c r="BB15" i="14"/>
  <c r="N15" i="14"/>
  <c r="AI15" i="14"/>
  <c r="BF15" i="14"/>
  <c r="V15" i="14"/>
  <c r="BN15" i="14"/>
  <c r="Z15" i="14"/>
  <c r="BO15" i="14"/>
  <c r="AQ15" i="14"/>
  <c r="AT15" i="14"/>
  <c r="H15" i="14"/>
  <c r="B18" i="16"/>
  <c r="C17" i="16"/>
  <c r="E14" i="14"/>
  <c r="F14" i="14" s="1"/>
  <c r="CD15" i="14"/>
  <c r="CT15" i="14"/>
  <c r="DJ15" i="14"/>
  <c r="BY15" i="14"/>
  <c r="CU15" i="14"/>
  <c r="CF15" i="14"/>
  <c r="DA15" i="14"/>
  <c r="DH15" i="14"/>
  <c r="BS15" i="14"/>
  <c r="DI15" i="14"/>
  <c r="DC15" i="14"/>
  <c r="BR15" i="14"/>
  <c r="CX15" i="14"/>
  <c r="CE15" i="14"/>
  <c r="CK15" i="14"/>
  <c r="BV15" i="14"/>
  <c r="CL15" i="14"/>
  <c r="DB15" i="14"/>
  <c r="CJ15" i="14"/>
  <c r="DE15" i="14"/>
  <c r="BU15" i="14"/>
  <c r="CQ15" i="14"/>
  <c r="CM15" i="14"/>
  <c r="CN15" i="14"/>
  <c r="BW15" i="14"/>
  <c r="CS15" i="14"/>
  <c r="CI15" i="14"/>
  <c r="CH15" i="14"/>
  <c r="CZ15" i="14"/>
  <c r="DG15" i="14"/>
  <c r="CB15" i="14"/>
  <c r="CC15" i="14"/>
  <c r="BX15" i="14"/>
  <c r="CG15" i="14"/>
  <c r="BZ15" i="14"/>
  <c r="CP15" i="14"/>
  <c r="DF15" i="14"/>
  <c r="BT15" i="14"/>
  <c r="CO15" i="14"/>
  <c r="DK15" i="14"/>
  <c r="CA15" i="14"/>
  <c r="CV15" i="14"/>
  <c r="CW15" i="14"/>
  <c r="CY15" i="14"/>
  <c r="CR15" i="14"/>
  <c r="DD15" i="14"/>
  <c r="C17" i="14"/>
  <c r="D17" i="14" s="1"/>
  <c r="G16" i="14"/>
  <c r="B54" i="9"/>
  <c r="C53" i="9"/>
  <c r="D30" i="12"/>
  <c r="E30" i="12"/>
  <c r="E11" i="15" l="1"/>
  <c r="F18" i="16"/>
  <c r="D18" i="16"/>
  <c r="E18" i="16" s="1"/>
  <c r="G17" i="16"/>
  <c r="K16" i="14"/>
  <c r="O16" i="14"/>
  <c r="S16" i="14"/>
  <c r="L16" i="14"/>
  <c r="P16" i="14"/>
  <c r="J16" i="14"/>
  <c r="R16" i="14"/>
  <c r="W16" i="14"/>
  <c r="AA16" i="14"/>
  <c r="AE16" i="14"/>
  <c r="AI16" i="14"/>
  <c r="AM16" i="14"/>
  <c r="AQ16" i="14"/>
  <c r="AU16" i="14"/>
  <c r="AY16" i="14"/>
  <c r="BC16" i="14"/>
  <c r="BG16" i="14"/>
  <c r="BK16" i="14"/>
  <c r="BO16" i="14"/>
  <c r="I16" i="14"/>
  <c r="T16" i="14"/>
  <c r="Y16" i="14"/>
  <c r="AD16" i="14"/>
  <c r="AJ16" i="14"/>
  <c r="AO16" i="14"/>
  <c r="AT16" i="14"/>
  <c r="AZ16" i="14"/>
  <c r="BE16" i="14"/>
  <c r="BJ16" i="14"/>
  <c r="BP16" i="14"/>
  <c r="M16" i="14"/>
  <c r="U16" i="14"/>
  <c r="Z16" i="14"/>
  <c r="AF16" i="14"/>
  <c r="AK16" i="14"/>
  <c r="AP16" i="14"/>
  <c r="AV16" i="14"/>
  <c r="BA16" i="14"/>
  <c r="BF16" i="14"/>
  <c r="BL16" i="14"/>
  <c r="BQ16" i="14"/>
  <c r="N16" i="14"/>
  <c r="AB16" i="14"/>
  <c r="AL16" i="14"/>
  <c r="AW16" i="14"/>
  <c r="BH16" i="14"/>
  <c r="Q16" i="14"/>
  <c r="AC16" i="14"/>
  <c r="AN16" i="14"/>
  <c r="AX16" i="14"/>
  <c r="BI16" i="14"/>
  <c r="AG16" i="14"/>
  <c r="BB16" i="14"/>
  <c r="AH16" i="14"/>
  <c r="BD16" i="14"/>
  <c r="AR16" i="14"/>
  <c r="AS16" i="14"/>
  <c r="BM16" i="14"/>
  <c r="X16" i="14"/>
  <c r="BN16" i="14"/>
  <c r="V16" i="14"/>
  <c r="H16" i="14"/>
  <c r="C18" i="16"/>
  <c r="B19" i="16"/>
  <c r="E15" i="14"/>
  <c r="F15" i="14" s="1"/>
  <c r="C18" i="14"/>
  <c r="D18" i="14" s="1"/>
  <c r="G17" i="14"/>
  <c r="CE16" i="14"/>
  <c r="CU16" i="14"/>
  <c r="DK16" i="14"/>
  <c r="BY16" i="14"/>
  <c r="CT16" i="14"/>
  <c r="CF16" i="14"/>
  <c r="DA16" i="14"/>
  <c r="DH16" i="14"/>
  <c r="BR16" i="14"/>
  <c r="DI16" i="14"/>
  <c r="CG16" i="14"/>
  <c r="DD16" i="14"/>
  <c r="BS16" i="14"/>
  <c r="CI16" i="14"/>
  <c r="CY16" i="14"/>
  <c r="CD16" i="14"/>
  <c r="CZ16" i="14"/>
  <c r="CK16" i="14"/>
  <c r="DF16" i="14"/>
  <c r="CB16" i="14"/>
  <c r="CC16" i="14"/>
  <c r="BX16" i="14"/>
  <c r="BW16" i="14"/>
  <c r="CM16" i="14"/>
  <c r="DC16" i="14"/>
  <c r="CJ16" i="14"/>
  <c r="DE16" i="14"/>
  <c r="BU16" i="14"/>
  <c r="CP16" i="14"/>
  <c r="CL16" i="14"/>
  <c r="CN16" i="14"/>
  <c r="BV16" i="14"/>
  <c r="CS16" i="14"/>
  <c r="CH16" i="14"/>
  <c r="CO16" i="14"/>
  <c r="CV16" i="14"/>
  <c r="CR16" i="14"/>
  <c r="DB16" i="14"/>
  <c r="CA16" i="14"/>
  <c r="CQ16" i="14"/>
  <c r="DG16" i="14"/>
  <c r="BT16" i="14"/>
  <c r="DJ16" i="14"/>
  <c r="BZ16" i="14"/>
  <c r="CW16" i="14"/>
  <c r="CX16" i="14"/>
  <c r="B55" i="9"/>
  <c r="C54" i="9"/>
  <c r="G11" i="15" l="1"/>
  <c r="F11" i="15"/>
  <c r="F19" i="16"/>
  <c r="D19" i="16"/>
  <c r="E19" i="16" s="1"/>
  <c r="G18" i="16"/>
  <c r="J17" i="14"/>
  <c r="N17" i="14"/>
  <c r="R17" i="14"/>
  <c r="V17" i="14"/>
  <c r="Z17" i="14"/>
  <c r="AD17" i="14"/>
  <c r="AH17" i="14"/>
  <c r="AL17" i="14"/>
  <c r="AP17" i="14"/>
  <c r="AT17" i="14"/>
  <c r="AX17" i="14"/>
  <c r="BB17" i="14"/>
  <c r="BF17" i="14"/>
  <c r="BJ17" i="14"/>
  <c r="BN17" i="14"/>
  <c r="L17" i="14"/>
  <c r="Q17" i="14"/>
  <c r="W17" i="14"/>
  <c r="AB17" i="14"/>
  <c r="AG17" i="14"/>
  <c r="AM17" i="14"/>
  <c r="AR17" i="14"/>
  <c r="AW17" i="14"/>
  <c r="BC17" i="14"/>
  <c r="BH17" i="14"/>
  <c r="BM17" i="14"/>
  <c r="M17" i="14"/>
  <c r="S17" i="14"/>
  <c r="X17" i="14"/>
  <c r="AC17" i="14"/>
  <c r="AI17" i="14"/>
  <c r="AN17" i="14"/>
  <c r="AS17" i="14"/>
  <c r="AY17" i="14"/>
  <c r="BD17" i="14"/>
  <c r="BI17" i="14"/>
  <c r="BO17" i="14"/>
  <c r="I17" i="14"/>
  <c r="T17" i="14"/>
  <c r="AE17" i="14"/>
  <c r="AO17" i="14"/>
  <c r="AZ17" i="14"/>
  <c r="BK17" i="14"/>
  <c r="K17" i="14"/>
  <c r="U17" i="14"/>
  <c r="AF17" i="14"/>
  <c r="AQ17" i="14"/>
  <c r="BA17" i="14"/>
  <c r="BL17" i="14"/>
  <c r="O17" i="14"/>
  <c r="AJ17" i="14"/>
  <c r="BE17" i="14"/>
  <c r="P17" i="14"/>
  <c r="AK17" i="14"/>
  <c r="BG17" i="14"/>
  <c r="Y17" i="14"/>
  <c r="BP17" i="14"/>
  <c r="AA17" i="14"/>
  <c r="BQ17" i="14"/>
  <c r="AV17" i="14"/>
  <c r="AU17" i="14"/>
  <c r="H17" i="14"/>
  <c r="B20" i="16"/>
  <c r="C19" i="16"/>
  <c r="E16" i="14"/>
  <c r="F16" i="14" s="1"/>
  <c r="CD17" i="14"/>
  <c r="CT17" i="14"/>
  <c r="DJ17" i="14"/>
  <c r="CE17" i="14"/>
  <c r="CU17" i="14"/>
  <c r="DK17" i="14"/>
  <c r="CR17" i="14"/>
  <c r="CC17" i="14"/>
  <c r="DI17" i="14"/>
  <c r="CN17" i="14"/>
  <c r="BY17" i="14"/>
  <c r="CF17" i="14"/>
  <c r="CH17" i="14"/>
  <c r="CX17" i="14"/>
  <c r="BS17" i="14"/>
  <c r="CY17" i="14"/>
  <c r="BT17" i="14"/>
  <c r="CZ17" i="14"/>
  <c r="CK17" i="14"/>
  <c r="DD17" i="14"/>
  <c r="CV17" i="14"/>
  <c r="BV17" i="14"/>
  <c r="DB17" i="14"/>
  <c r="CM17" i="14"/>
  <c r="DH17" i="14"/>
  <c r="CS17" i="14"/>
  <c r="CG17" i="14"/>
  <c r="BU17" i="14"/>
  <c r="BR17" i="14"/>
  <c r="CI17" i="14"/>
  <c r="CO17" i="14"/>
  <c r="CL17" i="14"/>
  <c r="BW17" i="14"/>
  <c r="DC17" i="14"/>
  <c r="CB17" i="14"/>
  <c r="DE17" i="14"/>
  <c r="CW17" i="14"/>
  <c r="BZ17" i="14"/>
  <c r="CP17" i="14"/>
  <c r="CA17" i="14"/>
  <c r="DG17" i="14"/>
  <c r="BX17" i="14"/>
  <c r="DF17" i="14"/>
  <c r="CQ17" i="14"/>
  <c r="CJ17" i="14"/>
  <c r="DA17" i="14"/>
  <c r="G18" i="14"/>
  <c r="C19" i="14"/>
  <c r="D19" i="14" s="1"/>
  <c r="B56" i="9"/>
  <c r="C56" i="9" s="1"/>
  <c r="C55" i="9"/>
  <c r="F20" i="16" l="1"/>
  <c r="D20" i="16"/>
  <c r="E20" i="16" s="1"/>
  <c r="G19" i="16"/>
  <c r="I18" i="14"/>
  <c r="M18" i="14"/>
  <c r="Q18" i="14"/>
  <c r="U18" i="14"/>
  <c r="Y18" i="14"/>
  <c r="AC18" i="14"/>
  <c r="AG18" i="14"/>
  <c r="AK18" i="14"/>
  <c r="AO18" i="14"/>
  <c r="AS18" i="14"/>
  <c r="AW18" i="14"/>
  <c r="BA18" i="14"/>
  <c r="BE18" i="14"/>
  <c r="BI18" i="14"/>
  <c r="BM18" i="14"/>
  <c r="BQ18" i="14"/>
  <c r="J18" i="14"/>
  <c r="O18" i="14"/>
  <c r="T18" i="14"/>
  <c r="Z18" i="14"/>
  <c r="AE18" i="14"/>
  <c r="AJ18" i="14"/>
  <c r="AP18" i="14"/>
  <c r="AU18" i="14"/>
  <c r="AZ18" i="14"/>
  <c r="BF18" i="14"/>
  <c r="BK18" i="14"/>
  <c r="BP18" i="14"/>
  <c r="K18" i="14"/>
  <c r="P18" i="14"/>
  <c r="V18" i="14"/>
  <c r="AA18" i="14"/>
  <c r="AF18" i="14"/>
  <c r="AL18" i="14"/>
  <c r="AQ18" i="14"/>
  <c r="AV18" i="14"/>
  <c r="BB18" i="14"/>
  <c r="BG18" i="14"/>
  <c r="BL18" i="14"/>
  <c r="L18" i="14"/>
  <c r="W18" i="14"/>
  <c r="AH18" i="14"/>
  <c r="AR18" i="14"/>
  <c r="BC18" i="14"/>
  <c r="BN18" i="14"/>
  <c r="N18" i="14"/>
  <c r="X18" i="14"/>
  <c r="AI18" i="14"/>
  <c r="AT18" i="14"/>
  <c r="BD18" i="14"/>
  <c r="BO18" i="14"/>
  <c r="R18" i="14"/>
  <c r="AM18" i="14"/>
  <c r="BH18" i="14"/>
  <c r="S18" i="14"/>
  <c r="AN18" i="14"/>
  <c r="BJ18" i="14"/>
  <c r="AX18" i="14"/>
  <c r="AY18" i="14"/>
  <c r="AB18" i="14"/>
  <c r="H18" i="14"/>
  <c r="AD18" i="14"/>
  <c r="B21" i="16"/>
  <c r="C20" i="16"/>
  <c r="E17" i="14"/>
  <c r="F17" i="14" s="1"/>
  <c r="G19" i="14"/>
  <c r="C20" i="14"/>
  <c r="D20" i="14" s="1"/>
  <c r="CE18" i="14"/>
  <c r="CU18" i="14"/>
  <c r="DK18" i="14"/>
  <c r="CF18" i="14"/>
  <c r="CV18" i="14"/>
  <c r="BY18" i="14"/>
  <c r="DE18" i="14"/>
  <c r="CP18" i="14"/>
  <c r="DJ18" i="14"/>
  <c r="CL18" i="14"/>
  <c r="BR18" i="14"/>
  <c r="CX18" i="14"/>
  <c r="CQ18" i="14"/>
  <c r="DG18" i="14"/>
  <c r="DH18" i="14"/>
  <c r="CW18" i="14"/>
  <c r="CH18" i="14"/>
  <c r="DI18" i="14"/>
  <c r="CT18" i="14"/>
  <c r="BS18" i="14"/>
  <c r="CI18" i="14"/>
  <c r="CY18" i="14"/>
  <c r="BT18" i="14"/>
  <c r="CJ18" i="14"/>
  <c r="CZ18" i="14"/>
  <c r="CG18" i="14"/>
  <c r="CC18" i="14"/>
  <c r="BV18" i="14"/>
  <c r="BW18" i="14"/>
  <c r="CM18" i="14"/>
  <c r="DC18" i="14"/>
  <c r="BX18" i="14"/>
  <c r="CN18" i="14"/>
  <c r="DD18" i="14"/>
  <c r="CO18" i="14"/>
  <c r="BZ18" i="14"/>
  <c r="DF18" i="14"/>
  <c r="CS18" i="14"/>
  <c r="CD18" i="14"/>
  <c r="BU18" i="14"/>
  <c r="DB18" i="14"/>
  <c r="CA18" i="14"/>
  <c r="CB18" i="14"/>
  <c r="CR18" i="14"/>
  <c r="DA18" i="14"/>
  <c r="CK18" i="14"/>
  <c r="F21" i="16" l="1"/>
  <c r="D21" i="16"/>
  <c r="E21" i="16" s="1"/>
  <c r="G20" i="16"/>
  <c r="L19" i="14"/>
  <c r="P19" i="14"/>
  <c r="T19" i="14"/>
  <c r="X19" i="14"/>
  <c r="AB19" i="14"/>
  <c r="AF19" i="14"/>
  <c r="AJ19" i="14"/>
  <c r="AN19" i="14"/>
  <c r="AR19" i="14"/>
  <c r="AV19" i="14"/>
  <c r="AZ19" i="14"/>
  <c r="BD19" i="14"/>
  <c r="BH19" i="14"/>
  <c r="BL19" i="14"/>
  <c r="BP19" i="14"/>
  <c r="M19" i="14"/>
  <c r="R19" i="14"/>
  <c r="W19" i="14"/>
  <c r="AC19" i="14"/>
  <c r="AH19" i="14"/>
  <c r="AM19" i="14"/>
  <c r="AS19" i="14"/>
  <c r="AX19" i="14"/>
  <c r="BC19" i="14"/>
  <c r="BI19" i="14"/>
  <c r="BN19" i="14"/>
  <c r="I19" i="14"/>
  <c r="N19" i="14"/>
  <c r="S19" i="14"/>
  <c r="Y19" i="14"/>
  <c r="AD19" i="14"/>
  <c r="AI19" i="14"/>
  <c r="AO19" i="14"/>
  <c r="AT19" i="14"/>
  <c r="AY19" i="14"/>
  <c r="BE19" i="14"/>
  <c r="BJ19" i="14"/>
  <c r="BO19" i="14"/>
  <c r="O19" i="14"/>
  <c r="Z19" i="14"/>
  <c r="AK19" i="14"/>
  <c r="AU19" i="14"/>
  <c r="BF19" i="14"/>
  <c r="BQ19" i="14"/>
  <c r="Q19" i="14"/>
  <c r="AA19" i="14"/>
  <c r="AL19" i="14"/>
  <c r="AW19" i="14"/>
  <c r="BG19" i="14"/>
  <c r="U19" i="14"/>
  <c r="AP19" i="14"/>
  <c r="BK19" i="14"/>
  <c r="V19" i="14"/>
  <c r="AQ19" i="14"/>
  <c r="BM19" i="14"/>
  <c r="AE19" i="14"/>
  <c r="AG19" i="14"/>
  <c r="BA19" i="14"/>
  <c r="K19" i="14"/>
  <c r="BB19" i="14"/>
  <c r="H19" i="14"/>
  <c r="J19" i="14"/>
  <c r="B22" i="16"/>
  <c r="C21" i="16"/>
  <c r="E18" i="14"/>
  <c r="F18" i="14" s="1"/>
  <c r="C21" i="14"/>
  <c r="D21" i="14" s="1"/>
  <c r="G20" i="14"/>
  <c r="CF19" i="14"/>
  <c r="CV19" i="14"/>
  <c r="BU19" i="14"/>
  <c r="CK19" i="14"/>
  <c r="DA19" i="14"/>
  <c r="CD19" i="14"/>
  <c r="DJ19" i="14"/>
  <c r="CU19" i="14"/>
  <c r="CY19" i="14"/>
  <c r="CQ19" i="14"/>
  <c r="DG19" i="14"/>
  <c r="BT19" i="14"/>
  <c r="CJ19" i="14"/>
  <c r="CZ19" i="14"/>
  <c r="BY19" i="14"/>
  <c r="CO19" i="14"/>
  <c r="DE19" i="14"/>
  <c r="CL19" i="14"/>
  <c r="BW19" i="14"/>
  <c r="DC19" i="14"/>
  <c r="BR19" i="14"/>
  <c r="BZ19" i="14"/>
  <c r="CB19" i="14"/>
  <c r="CR19" i="14"/>
  <c r="DH19" i="14"/>
  <c r="CW19" i="14"/>
  <c r="BV19" i="14"/>
  <c r="DB19" i="14"/>
  <c r="CM19" i="14"/>
  <c r="CX19" i="14"/>
  <c r="CI19" i="14"/>
  <c r="BX19" i="14"/>
  <c r="CN19" i="14"/>
  <c r="DD19" i="14"/>
  <c r="CC19" i="14"/>
  <c r="CS19" i="14"/>
  <c r="DI19" i="14"/>
  <c r="CT19" i="14"/>
  <c r="CE19" i="14"/>
  <c r="DK19" i="14"/>
  <c r="CH19" i="14"/>
  <c r="BS19" i="14"/>
  <c r="CP19" i="14"/>
  <c r="DF19" i="14"/>
  <c r="CA19" i="14"/>
  <c r="CG19" i="14"/>
  <c r="F22" i="16" l="1"/>
  <c r="D22" i="16"/>
  <c r="E22" i="16" s="1"/>
  <c r="G21" i="16"/>
  <c r="K20" i="14"/>
  <c r="O20" i="14"/>
  <c r="S20" i="14"/>
  <c r="W20" i="14"/>
  <c r="AA20" i="14"/>
  <c r="AE20" i="14"/>
  <c r="AI20" i="14"/>
  <c r="AM20" i="14"/>
  <c r="AQ20" i="14"/>
  <c r="AU20" i="14"/>
  <c r="AY20" i="14"/>
  <c r="BC20" i="14"/>
  <c r="BG20" i="14"/>
  <c r="BK20" i="14"/>
  <c r="BO20" i="14"/>
  <c r="J20" i="14"/>
  <c r="P20" i="14"/>
  <c r="U20" i="14"/>
  <c r="Z20" i="14"/>
  <c r="AF20" i="14"/>
  <c r="AK20" i="14"/>
  <c r="AP20" i="14"/>
  <c r="AV20" i="14"/>
  <c r="BA20" i="14"/>
  <c r="BF20" i="14"/>
  <c r="BL20" i="14"/>
  <c r="BQ20" i="14"/>
  <c r="L20" i="14"/>
  <c r="Q20" i="14"/>
  <c r="V20" i="14"/>
  <c r="AB20" i="14"/>
  <c r="AG20" i="14"/>
  <c r="AL20" i="14"/>
  <c r="AR20" i="14"/>
  <c r="AW20" i="14"/>
  <c r="BB20" i="14"/>
  <c r="BH20" i="14"/>
  <c r="BM20" i="14"/>
  <c r="R20" i="14"/>
  <c r="AC20" i="14"/>
  <c r="AN20" i="14"/>
  <c r="AX20" i="14"/>
  <c r="BI20" i="14"/>
  <c r="I20" i="14"/>
  <c r="T20" i="14"/>
  <c r="AD20" i="14"/>
  <c r="AO20" i="14"/>
  <c r="AZ20" i="14"/>
  <c r="BJ20" i="14"/>
  <c r="X20" i="14"/>
  <c r="AS20" i="14"/>
  <c r="BN20" i="14"/>
  <c r="Y20" i="14"/>
  <c r="AT20" i="14"/>
  <c r="BP20" i="14"/>
  <c r="M20" i="14"/>
  <c r="BD20" i="14"/>
  <c r="N20" i="14"/>
  <c r="BE20" i="14"/>
  <c r="H20" i="14"/>
  <c r="AJ20" i="14"/>
  <c r="AH20" i="14"/>
  <c r="B23" i="16"/>
  <c r="C22" i="16"/>
  <c r="E19" i="14"/>
  <c r="F19" i="14" s="1"/>
  <c r="C22" i="14"/>
  <c r="D22" i="14" s="1"/>
  <c r="G21" i="14"/>
  <c r="CG20" i="14"/>
  <c r="CW20" i="14"/>
  <c r="BR20" i="14"/>
  <c r="CH20" i="14"/>
  <c r="CX20" i="14"/>
  <c r="BS20" i="14"/>
  <c r="CY20" i="14"/>
  <c r="CJ20" i="14"/>
  <c r="DC20" i="14"/>
  <c r="CN20" i="14"/>
  <c r="DK20" i="14"/>
  <c r="BU20" i="14"/>
  <c r="CK20" i="14"/>
  <c r="DA20" i="14"/>
  <c r="BV20" i="14"/>
  <c r="DB20" i="14"/>
  <c r="CA20" i="14"/>
  <c r="DG20" i="14"/>
  <c r="CR20" i="14"/>
  <c r="DD20" i="14"/>
  <c r="CU20" i="14"/>
  <c r="DJ20" i="14"/>
  <c r="CM20" i="14"/>
  <c r="CL20" i="14"/>
  <c r="CS20" i="14"/>
  <c r="CT20" i="14"/>
  <c r="CQ20" i="14"/>
  <c r="DH20" i="14"/>
  <c r="CE20" i="14"/>
  <c r="BY20" i="14"/>
  <c r="CO20" i="14"/>
  <c r="DE20" i="14"/>
  <c r="BZ20" i="14"/>
  <c r="CP20" i="14"/>
  <c r="DF20" i="14"/>
  <c r="CI20" i="14"/>
  <c r="BT20" i="14"/>
  <c r="CZ20" i="14"/>
  <c r="BW20" i="14"/>
  <c r="CF20" i="14"/>
  <c r="CV20" i="14"/>
  <c r="CC20" i="14"/>
  <c r="DI20" i="14"/>
  <c r="CD20" i="14"/>
  <c r="CB20" i="14"/>
  <c r="BX20" i="14"/>
  <c r="G22" i="16" l="1"/>
  <c r="F23" i="16"/>
  <c r="D23" i="16"/>
  <c r="E23" i="16" s="1"/>
  <c r="J21" i="14"/>
  <c r="N21" i="14"/>
  <c r="R21" i="14"/>
  <c r="V21" i="14"/>
  <c r="Z21" i="14"/>
  <c r="AD21" i="14"/>
  <c r="AH21" i="14"/>
  <c r="AL21" i="14"/>
  <c r="AP21" i="14"/>
  <c r="AT21" i="14"/>
  <c r="AX21" i="14"/>
  <c r="BB21" i="14"/>
  <c r="M21" i="14"/>
  <c r="S21" i="14"/>
  <c r="X21" i="14"/>
  <c r="AC21" i="14"/>
  <c r="AI21" i="14"/>
  <c r="AN21" i="14"/>
  <c r="AS21" i="14"/>
  <c r="AY21" i="14"/>
  <c r="BD21" i="14"/>
  <c r="BH21" i="14"/>
  <c r="BL21" i="14"/>
  <c r="BP21" i="14"/>
  <c r="I21" i="14"/>
  <c r="O21" i="14"/>
  <c r="T21" i="14"/>
  <c r="Y21" i="14"/>
  <c r="AE21" i="14"/>
  <c r="AJ21" i="14"/>
  <c r="AO21" i="14"/>
  <c r="AU21" i="14"/>
  <c r="AZ21" i="14"/>
  <c r="BE21" i="14"/>
  <c r="BI21" i="14"/>
  <c r="BM21" i="14"/>
  <c r="BQ21" i="14"/>
  <c r="K21" i="14"/>
  <c r="U21" i="14"/>
  <c r="AF21" i="14"/>
  <c r="AQ21" i="14"/>
  <c r="BA21" i="14"/>
  <c r="BJ21" i="14"/>
  <c r="L21" i="14"/>
  <c r="W21" i="14"/>
  <c r="AG21" i="14"/>
  <c r="AR21" i="14"/>
  <c r="BC21" i="14"/>
  <c r="BK21" i="14"/>
  <c r="AA21" i="14"/>
  <c r="AV21" i="14"/>
  <c r="BN21" i="14"/>
  <c r="AB21" i="14"/>
  <c r="AW21" i="14"/>
  <c r="BO21" i="14"/>
  <c r="AK21" i="14"/>
  <c r="AM21" i="14"/>
  <c r="P21" i="14"/>
  <c r="BG21" i="14"/>
  <c r="H21" i="14"/>
  <c r="Q21" i="14"/>
  <c r="BF21" i="14"/>
  <c r="C23" i="16"/>
  <c r="B24" i="16"/>
  <c r="E20" i="14"/>
  <c r="F20" i="14" s="1"/>
  <c r="CD21" i="14"/>
  <c r="CT21" i="14"/>
  <c r="DJ21" i="14"/>
  <c r="CE21" i="14"/>
  <c r="CU21" i="14"/>
  <c r="DK21" i="14"/>
  <c r="CV21" i="14"/>
  <c r="CO21" i="14"/>
  <c r="DI21" i="14"/>
  <c r="CK21" i="14"/>
  <c r="BR21" i="14"/>
  <c r="CH21" i="14"/>
  <c r="BS21" i="14"/>
  <c r="CI21" i="14"/>
  <c r="DD21" i="14"/>
  <c r="CB21" i="14"/>
  <c r="BU21" i="14"/>
  <c r="CP21" i="14"/>
  <c r="DG21" i="14"/>
  <c r="CG21" i="14"/>
  <c r="CZ21" i="14"/>
  <c r="CX21" i="14"/>
  <c r="CY21" i="14"/>
  <c r="BX21" i="14"/>
  <c r="CW21" i="14"/>
  <c r="DF21" i="14"/>
  <c r="CA21" i="14"/>
  <c r="CN21" i="14"/>
  <c r="CS21" i="14"/>
  <c r="BV21" i="14"/>
  <c r="CL21" i="14"/>
  <c r="DB21" i="14"/>
  <c r="BW21" i="14"/>
  <c r="CM21" i="14"/>
  <c r="DC21" i="14"/>
  <c r="CF21" i="14"/>
  <c r="BY21" i="14"/>
  <c r="DE21" i="14"/>
  <c r="CR21" i="14"/>
  <c r="CC21" i="14"/>
  <c r="BT21" i="14"/>
  <c r="DA21" i="14"/>
  <c r="BZ21" i="14"/>
  <c r="CQ21" i="14"/>
  <c r="DH21" i="14"/>
  <c r="CJ21" i="14"/>
  <c r="G22" i="14"/>
  <c r="C23" i="14"/>
  <c r="D23" i="14" s="1"/>
  <c r="F24" i="16" l="1"/>
  <c r="D24" i="16"/>
  <c r="E24" i="16" s="1"/>
  <c r="G23" i="16"/>
  <c r="K22" i="14"/>
  <c r="O22" i="14"/>
  <c r="S22" i="14"/>
  <c r="W22" i="14"/>
  <c r="AA22" i="14"/>
  <c r="AE22" i="14"/>
  <c r="AI22" i="14"/>
  <c r="AM22" i="14"/>
  <c r="AQ22" i="14"/>
  <c r="AU22" i="14"/>
  <c r="AY22" i="14"/>
  <c r="BC22" i="14"/>
  <c r="BG22" i="14"/>
  <c r="BK22" i="14"/>
  <c r="BO22" i="14"/>
  <c r="L22" i="14"/>
  <c r="P22" i="14"/>
  <c r="T22" i="14"/>
  <c r="X22" i="14"/>
  <c r="AB22" i="14"/>
  <c r="AF22" i="14"/>
  <c r="AJ22" i="14"/>
  <c r="AN22" i="14"/>
  <c r="AR22" i="14"/>
  <c r="AV22" i="14"/>
  <c r="AZ22" i="14"/>
  <c r="BD22" i="14"/>
  <c r="BH22" i="14"/>
  <c r="BL22" i="14"/>
  <c r="BP22" i="14"/>
  <c r="I22" i="14"/>
  <c r="Q22" i="14"/>
  <c r="Y22" i="14"/>
  <c r="AG22" i="14"/>
  <c r="AO22" i="14"/>
  <c r="AW22" i="14"/>
  <c r="BE22" i="14"/>
  <c r="BM22" i="14"/>
  <c r="J22" i="14"/>
  <c r="R22" i="14"/>
  <c r="Z22" i="14"/>
  <c r="AH22" i="14"/>
  <c r="AP22" i="14"/>
  <c r="AX22" i="14"/>
  <c r="BF22" i="14"/>
  <c r="BN22" i="14"/>
  <c r="U22" i="14"/>
  <c r="AK22" i="14"/>
  <c r="BA22" i="14"/>
  <c r="BQ22" i="14"/>
  <c r="V22" i="14"/>
  <c r="AL22" i="14"/>
  <c r="BB22" i="14"/>
  <c r="M22" i="14"/>
  <c r="AS22" i="14"/>
  <c r="N22" i="14"/>
  <c r="AT22" i="14"/>
  <c r="AC22" i="14"/>
  <c r="H22" i="14"/>
  <c r="BJ22" i="14"/>
  <c r="AD22" i="14"/>
  <c r="BI22" i="14"/>
  <c r="B25" i="16"/>
  <c r="C24" i="16"/>
  <c r="E21" i="14"/>
  <c r="F21" i="14" s="1"/>
  <c r="G23" i="14"/>
  <c r="C24" i="14"/>
  <c r="D24" i="14" s="1"/>
  <c r="CE22" i="14"/>
  <c r="CU22" i="14"/>
  <c r="DK22" i="14"/>
  <c r="CF22" i="14"/>
  <c r="CV22" i="14"/>
  <c r="BU22" i="14"/>
  <c r="DA22" i="14"/>
  <c r="CL22" i="14"/>
  <c r="CX22" i="14"/>
  <c r="CP22" i="14"/>
  <c r="DF22" i="14"/>
  <c r="CI22" i="14"/>
  <c r="BT22" i="14"/>
  <c r="CJ22" i="14"/>
  <c r="DI22" i="14"/>
  <c r="CT22" i="14"/>
  <c r="BY22" i="14"/>
  <c r="CK22" i="14"/>
  <c r="CQ22" i="14"/>
  <c r="CB22" i="14"/>
  <c r="CW22" i="14"/>
  <c r="BS22" i="14"/>
  <c r="CY22" i="14"/>
  <c r="CZ22" i="14"/>
  <c r="CC22" i="14"/>
  <c r="BW22" i="14"/>
  <c r="DC22" i="14"/>
  <c r="CN22" i="14"/>
  <c r="DD22" i="14"/>
  <c r="BV22" i="14"/>
  <c r="CG22" i="14"/>
  <c r="CO22" i="14"/>
  <c r="BZ22" i="14"/>
  <c r="DG22" i="14"/>
  <c r="CR22" i="14"/>
  <c r="CS22" i="14"/>
  <c r="DJ22" i="14"/>
  <c r="CM22" i="14"/>
  <c r="BX22" i="14"/>
  <c r="DB22" i="14"/>
  <c r="BR22" i="14"/>
  <c r="DE22" i="14"/>
  <c r="CA22" i="14"/>
  <c r="DH22" i="14"/>
  <c r="CD22" i="14"/>
  <c r="CH22" i="14"/>
  <c r="D26" i="15" l="1"/>
  <c r="G24" i="16"/>
  <c r="F25" i="16"/>
  <c r="D25" i="16"/>
  <c r="E25" i="16" s="1"/>
  <c r="J23" i="14"/>
  <c r="N23" i="14"/>
  <c r="R23" i="14"/>
  <c r="V23" i="14"/>
  <c r="Z23" i="14"/>
  <c r="AD23" i="14"/>
  <c r="AH23" i="14"/>
  <c r="AL23" i="14"/>
  <c r="AP23" i="14"/>
  <c r="AT23" i="14"/>
  <c r="AX23" i="14"/>
  <c r="BB23" i="14"/>
  <c r="BF23" i="14"/>
  <c r="BJ23" i="14"/>
  <c r="BN23" i="14"/>
  <c r="K23" i="14"/>
  <c r="O23" i="14"/>
  <c r="S23" i="14"/>
  <c r="W23" i="14"/>
  <c r="AA23" i="14"/>
  <c r="AE23" i="14"/>
  <c r="AI23" i="14"/>
  <c r="AM23" i="14"/>
  <c r="AQ23" i="14"/>
  <c r="AU23" i="14"/>
  <c r="AY23" i="14"/>
  <c r="BC23" i="14"/>
  <c r="BG23" i="14"/>
  <c r="BK23" i="14"/>
  <c r="BO23" i="14"/>
  <c r="L23" i="14"/>
  <c r="T23" i="14"/>
  <c r="AB23" i="14"/>
  <c r="AJ23" i="14"/>
  <c r="AR23" i="14"/>
  <c r="AZ23" i="14"/>
  <c r="BH23" i="14"/>
  <c r="BP23" i="14"/>
  <c r="M23" i="14"/>
  <c r="U23" i="14"/>
  <c r="AC23" i="14"/>
  <c r="AK23" i="14"/>
  <c r="AS23" i="14"/>
  <c r="BA23" i="14"/>
  <c r="BI23" i="14"/>
  <c r="BQ23" i="14"/>
  <c r="X23" i="14"/>
  <c r="AN23" i="14"/>
  <c r="BD23" i="14"/>
  <c r="I23" i="14"/>
  <c r="Y23" i="14"/>
  <c r="AO23" i="14"/>
  <c r="BE23" i="14"/>
  <c r="P23" i="14"/>
  <c r="AV23" i="14"/>
  <c r="Q23" i="14"/>
  <c r="AW23" i="14"/>
  <c r="AF23" i="14"/>
  <c r="BM23" i="14"/>
  <c r="AG23" i="14"/>
  <c r="H23" i="14"/>
  <c r="BL23" i="14"/>
  <c r="B26" i="16"/>
  <c r="C25" i="16"/>
  <c r="E22" i="14"/>
  <c r="F22" i="14" s="1"/>
  <c r="CF23" i="14"/>
  <c r="CV23" i="14"/>
  <c r="BU23" i="14"/>
  <c r="CK23" i="14"/>
  <c r="DA23" i="14"/>
  <c r="BZ23" i="14"/>
  <c r="DF23" i="14"/>
  <c r="CQ23" i="14"/>
  <c r="DC23" i="14"/>
  <c r="BT23" i="14"/>
  <c r="CJ23" i="14"/>
  <c r="BY23" i="14"/>
  <c r="DE23" i="14"/>
  <c r="CH23" i="14"/>
  <c r="BS23" i="14"/>
  <c r="CT23" i="14"/>
  <c r="BX23" i="14"/>
  <c r="CN23" i="14"/>
  <c r="DD23" i="14"/>
  <c r="CC23" i="14"/>
  <c r="CS23" i="14"/>
  <c r="CL23" i="14"/>
  <c r="CD23" i="14"/>
  <c r="CU23" i="14"/>
  <c r="CB23" i="14"/>
  <c r="DH23" i="14"/>
  <c r="CW23" i="14"/>
  <c r="BR23" i="14"/>
  <c r="CM23" i="14"/>
  <c r="CZ23" i="14"/>
  <c r="CO23" i="14"/>
  <c r="CY23" i="14"/>
  <c r="BV23" i="14"/>
  <c r="CE23" i="14"/>
  <c r="DI23" i="14"/>
  <c r="CP23" i="14"/>
  <c r="CA23" i="14"/>
  <c r="DG23" i="14"/>
  <c r="BW23" i="14"/>
  <c r="DK23" i="14"/>
  <c r="CR23" i="14"/>
  <c r="CG23" i="14"/>
  <c r="CX23" i="14"/>
  <c r="CI23" i="14"/>
  <c r="DB23" i="14"/>
  <c r="DJ23" i="14"/>
  <c r="C25" i="14"/>
  <c r="D25" i="14" s="1"/>
  <c r="G24" i="14"/>
  <c r="M19" i="11" l="1"/>
  <c r="F26" i="16"/>
  <c r="D26" i="16"/>
  <c r="E26" i="16" s="1"/>
  <c r="G25" i="16"/>
  <c r="I24" i="14"/>
  <c r="M24" i="14"/>
  <c r="Q24" i="14"/>
  <c r="U24" i="14"/>
  <c r="Y24" i="14"/>
  <c r="AC24" i="14"/>
  <c r="AG24" i="14"/>
  <c r="AK24" i="14"/>
  <c r="AO24" i="14"/>
  <c r="AS24" i="14"/>
  <c r="AW24" i="14"/>
  <c r="BA24" i="14"/>
  <c r="BE24" i="14"/>
  <c r="BI24" i="14"/>
  <c r="BM24" i="14"/>
  <c r="BQ24" i="14"/>
  <c r="J24" i="14"/>
  <c r="N24" i="14"/>
  <c r="R24" i="14"/>
  <c r="V24" i="14"/>
  <c r="Z24" i="14"/>
  <c r="AD24" i="14"/>
  <c r="AH24" i="14"/>
  <c r="AL24" i="14"/>
  <c r="AP24" i="14"/>
  <c r="AT24" i="14"/>
  <c r="AX24" i="14"/>
  <c r="BB24" i="14"/>
  <c r="BF24" i="14"/>
  <c r="BJ24" i="14"/>
  <c r="BN24" i="14"/>
  <c r="O24" i="14"/>
  <c r="W24" i="14"/>
  <c r="AE24" i="14"/>
  <c r="AM24" i="14"/>
  <c r="AU24" i="14"/>
  <c r="BC24" i="14"/>
  <c r="BK24" i="14"/>
  <c r="P24" i="14"/>
  <c r="X24" i="14"/>
  <c r="AF24" i="14"/>
  <c r="AN24" i="14"/>
  <c r="AV24" i="14"/>
  <c r="BD24" i="14"/>
  <c r="BL24" i="14"/>
  <c r="K24" i="14"/>
  <c r="AA24" i="14"/>
  <c r="AQ24" i="14"/>
  <c r="BG24" i="14"/>
  <c r="L24" i="14"/>
  <c r="AB24" i="14"/>
  <c r="AR24" i="14"/>
  <c r="BH24" i="14"/>
  <c r="S24" i="14"/>
  <c r="AY24" i="14"/>
  <c r="T24" i="14"/>
  <c r="AZ24" i="14"/>
  <c r="AI24" i="14"/>
  <c r="BP24" i="14"/>
  <c r="AJ24" i="14"/>
  <c r="BO24" i="14"/>
  <c r="H24" i="14"/>
  <c r="B27" i="16"/>
  <c r="C26" i="16"/>
  <c r="E23" i="14"/>
  <c r="F23" i="14" s="1"/>
  <c r="CG24" i="14"/>
  <c r="CW24" i="14"/>
  <c r="BR24" i="14"/>
  <c r="CH24" i="14"/>
  <c r="CX24" i="14"/>
  <c r="BW24" i="14"/>
  <c r="DC24" i="14"/>
  <c r="CN24" i="14"/>
  <c r="DH24" i="14"/>
  <c r="CJ24" i="14"/>
  <c r="BU24" i="14"/>
  <c r="CK24" i="14"/>
  <c r="DA24" i="14"/>
  <c r="BV24" i="14"/>
  <c r="CL24" i="14"/>
  <c r="DB24" i="14"/>
  <c r="DK24" i="14"/>
  <c r="CV24" i="14"/>
  <c r="CA24" i="14"/>
  <c r="CO24" i="14"/>
  <c r="DE24" i="14"/>
  <c r="DF24" i="14"/>
  <c r="DD24" i="14"/>
  <c r="BS24" i="14"/>
  <c r="CC24" i="14"/>
  <c r="DI24" i="14"/>
  <c r="DG24" i="14"/>
  <c r="CE24" i="14"/>
  <c r="BT24" i="14"/>
  <c r="BZ24" i="14"/>
  <c r="CM24" i="14"/>
  <c r="CQ24" i="14"/>
  <c r="CZ24" i="14"/>
  <c r="DJ24" i="14"/>
  <c r="CU24" i="14"/>
  <c r="CY24" i="14"/>
  <c r="BY24" i="14"/>
  <c r="CP24" i="14"/>
  <c r="BX24" i="14"/>
  <c r="CB24" i="14"/>
  <c r="CS24" i="14"/>
  <c r="CD24" i="14"/>
  <c r="CT24" i="14"/>
  <c r="CF24" i="14"/>
  <c r="CR24" i="14"/>
  <c r="CI24" i="14"/>
  <c r="C26" i="14"/>
  <c r="D26" i="14" s="1"/>
  <c r="G25" i="14"/>
  <c r="U19" i="11" l="1"/>
  <c r="V19" i="11"/>
  <c r="F26" i="15"/>
  <c r="F27" i="16"/>
  <c r="D27" i="16"/>
  <c r="E27" i="16" s="1"/>
  <c r="G26" i="16"/>
  <c r="L25" i="14"/>
  <c r="P25" i="14"/>
  <c r="T25" i="14"/>
  <c r="X25" i="14"/>
  <c r="AB25" i="14"/>
  <c r="AF25" i="14"/>
  <c r="AJ25" i="14"/>
  <c r="AN25" i="14"/>
  <c r="AR25" i="14"/>
  <c r="AV25" i="14"/>
  <c r="AZ25" i="14"/>
  <c r="BD25" i="14"/>
  <c r="BH25" i="14"/>
  <c r="BL25" i="14"/>
  <c r="BP25" i="14"/>
  <c r="I25" i="14"/>
  <c r="M25" i="14"/>
  <c r="Q25" i="14"/>
  <c r="U25" i="14"/>
  <c r="Y25" i="14"/>
  <c r="AC25" i="14"/>
  <c r="AG25" i="14"/>
  <c r="AK25" i="14"/>
  <c r="AO25" i="14"/>
  <c r="AS25" i="14"/>
  <c r="AW25" i="14"/>
  <c r="BA25" i="14"/>
  <c r="BE25" i="14"/>
  <c r="BI25" i="14"/>
  <c r="BM25" i="14"/>
  <c r="BQ25" i="14"/>
  <c r="J25" i="14"/>
  <c r="R25" i="14"/>
  <c r="Z25" i="14"/>
  <c r="AH25" i="14"/>
  <c r="AP25" i="14"/>
  <c r="AX25" i="14"/>
  <c r="BF25" i="14"/>
  <c r="BN25" i="14"/>
  <c r="K25" i="14"/>
  <c r="S25" i="14"/>
  <c r="AA25" i="14"/>
  <c r="AI25" i="14"/>
  <c r="AQ25" i="14"/>
  <c r="AY25" i="14"/>
  <c r="BG25" i="14"/>
  <c r="BO25" i="14"/>
  <c r="N25" i="14"/>
  <c r="AD25" i="14"/>
  <c r="AT25" i="14"/>
  <c r="BJ25" i="14"/>
  <c r="O25" i="14"/>
  <c r="AE25" i="14"/>
  <c r="AU25" i="14"/>
  <c r="BK25" i="14"/>
  <c r="V25" i="14"/>
  <c r="BB25" i="14"/>
  <c r="W25" i="14"/>
  <c r="BC25" i="14"/>
  <c r="AL25" i="14"/>
  <c r="AM25" i="14"/>
  <c r="H25" i="14"/>
  <c r="C27" i="16"/>
  <c r="B28" i="16"/>
  <c r="E24" i="14"/>
  <c r="F24" i="14" s="1"/>
  <c r="CF25" i="14"/>
  <c r="CV25" i="14"/>
  <c r="BU25" i="14"/>
  <c r="CK25" i="14"/>
  <c r="DA25" i="14"/>
  <c r="CD25" i="14"/>
  <c r="DJ25" i="14"/>
  <c r="CU25" i="14"/>
  <c r="DG25" i="14"/>
  <c r="CI25" i="14"/>
  <c r="BY25" i="14"/>
  <c r="CL25" i="14"/>
  <c r="BW25" i="14"/>
  <c r="BZ25" i="14"/>
  <c r="CT25" i="14"/>
  <c r="BT25" i="14"/>
  <c r="CJ25" i="14"/>
  <c r="CZ25" i="14"/>
  <c r="CO25" i="14"/>
  <c r="DE25" i="14"/>
  <c r="DC25" i="14"/>
  <c r="BS25" i="14"/>
  <c r="BX25" i="14"/>
  <c r="DD25" i="14"/>
  <c r="CS25" i="14"/>
  <c r="CE25" i="14"/>
  <c r="CP25" i="14"/>
  <c r="CA25" i="14"/>
  <c r="CY25" i="14"/>
  <c r="CB25" i="14"/>
  <c r="CR25" i="14"/>
  <c r="DH25" i="14"/>
  <c r="CG25" i="14"/>
  <c r="CW25" i="14"/>
  <c r="BV25" i="14"/>
  <c r="DB25" i="14"/>
  <c r="CM25" i="14"/>
  <c r="DF25" i="14"/>
  <c r="CQ25" i="14"/>
  <c r="CX25" i="14"/>
  <c r="CH25" i="14"/>
  <c r="CN25" i="14"/>
  <c r="CC25" i="14"/>
  <c r="DI25" i="14"/>
  <c r="DK25" i="14"/>
  <c r="BR25" i="14"/>
  <c r="G26" i="14"/>
  <c r="C27" i="14"/>
  <c r="D27" i="14" s="1"/>
  <c r="G26" i="15" l="1"/>
  <c r="D10" i="15"/>
  <c r="F28" i="16"/>
  <c r="D28" i="16"/>
  <c r="E28" i="16" s="1"/>
  <c r="G27" i="16"/>
  <c r="K26" i="14"/>
  <c r="O26" i="14"/>
  <c r="S26" i="14"/>
  <c r="W26" i="14"/>
  <c r="AA26" i="14"/>
  <c r="AE26" i="14"/>
  <c r="AI26" i="14"/>
  <c r="AM26" i="14"/>
  <c r="AQ26" i="14"/>
  <c r="AU26" i="14"/>
  <c r="AY26" i="14"/>
  <c r="BC26" i="14"/>
  <c r="BG26" i="14"/>
  <c r="BK26" i="14"/>
  <c r="BO26" i="14"/>
  <c r="L26" i="14"/>
  <c r="P26" i="14"/>
  <c r="T26" i="14"/>
  <c r="X26" i="14"/>
  <c r="AB26" i="14"/>
  <c r="AF26" i="14"/>
  <c r="AJ26" i="14"/>
  <c r="AN26" i="14"/>
  <c r="AR26" i="14"/>
  <c r="AV26" i="14"/>
  <c r="AZ26" i="14"/>
  <c r="BD26" i="14"/>
  <c r="BH26" i="14"/>
  <c r="BL26" i="14"/>
  <c r="BP26" i="14"/>
  <c r="M26" i="14"/>
  <c r="U26" i="14"/>
  <c r="AC26" i="14"/>
  <c r="AK26" i="14"/>
  <c r="AS26" i="14"/>
  <c r="BA26" i="14"/>
  <c r="BI26" i="14"/>
  <c r="BQ26" i="14"/>
  <c r="N26" i="14"/>
  <c r="V26" i="14"/>
  <c r="AD26" i="14"/>
  <c r="AL26" i="14"/>
  <c r="AT26" i="14"/>
  <c r="BB26" i="14"/>
  <c r="BJ26" i="14"/>
  <c r="Q26" i="14"/>
  <c r="AG26" i="14"/>
  <c r="AW26" i="14"/>
  <c r="BM26" i="14"/>
  <c r="R26" i="14"/>
  <c r="AH26" i="14"/>
  <c r="AX26" i="14"/>
  <c r="BN26" i="14"/>
  <c r="Y26" i="14"/>
  <c r="BE26" i="14"/>
  <c r="Z26" i="14"/>
  <c r="BF26" i="14"/>
  <c r="AO26" i="14"/>
  <c r="H26" i="14"/>
  <c r="J26" i="14"/>
  <c r="AP26" i="14"/>
  <c r="I26" i="14"/>
  <c r="B29" i="16"/>
  <c r="C28" i="16"/>
  <c r="E25" i="14"/>
  <c r="F25" i="14" s="1"/>
  <c r="CJ26" i="14"/>
  <c r="CC26" i="14"/>
  <c r="CS26" i="14"/>
  <c r="DI26" i="14"/>
  <c r="CD26" i="14"/>
  <c r="CT26" i="14"/>
  <c r="DJ26" i="14"/>
  <c r="CQ26" i="14"/>
  <c r="CB26" i="14"/>
  <c r="DH26" i="14"/>
  <c r="CU26" i="14"/>
  <c r="CF26" i="14"/>
  <c r="BX26" i="14"/>
  <c r="CG26" i="14"/>
  <c r="CW26" i="14"/>
  <c r="BR26" i="14"/>
  <c r="CH26" i="14"/>
  <c r="CX26" i="14"/>
  <c r="BS26" i="14"/>
  <c r="CY26" i="14"/>
  <c r="DK26" i="14"/>
  <c r="CV26" i="14"/>
  <c r="CN26" i="14"/>
  <c r="BU26" i="14"/>
  <c r="CK26" i="14"/>
  <c r="DA26" i="14"/>
  <c r="BV26" i="14"/>
  <c r="CL26" i="14"/>
  <c r="DB26" i="14"/>
  <c r="CA26" i="14"/>
  <c r="DG26" i="14"/>
  <c r="CR26" i="14"/>
  <c r="DD26" i="14"/>
  <c r="DF26" i="14"/>
  <c r="BT26" i="14"/>
  <c r="CM26" i="14"/>
  <c r="BY26" i="14"/>
  <c r="CZ26" i="14"/>
  <c r="DC26" i="14"/>
  <c r="CO26" i="14"/>
  <c r="BZ26" i="14"/>
  <c r="CI26" i="14"/>
  <c r="CE26" i="14"/>
  <c r="BW26" i="14"/>
  <c r="DE26" i="14"/>
  <c r="CP26" i="14"/>
  <c r="C28" i="14"/>
  <c r="D28" i="14" s="1"/>
  <c r="G27" i="14"/>
  <c r="E10" i="15" l="1"/>
  <c r="G28" i="16"/>
  <c r="F29" i="16"/>
  <c r="D29" i="16"/>
  <c r="E29" i="16" s="1"/>
  <c r="J27" i="14"/>
  <c r="N27" i="14"/>
  <c r="R27" i="14"/>
  <c r="V27" i="14"/>
  <c r="Z27" i="14"/>
  <c r="AD27" i="14"/>
  <c r="AH27" i="14"/>
  <c r="AL27" i="14"/>
  <c r="AP27" i="14"/>
  <c r="AT27" i="14"/>
  <c r="AX27" i="14"/>
  <c r="BB27" i="14"/>
  <c r="BF27" i="14"/>
  <c r="BJ27" i="14"/>
  <c r="BN27" i="14"/>
  <c r="K27" i="14"/>
  <c r="O27" i="14"/>
  <c r="S27" i="14"/>
  <c r="W27" i="14"/>
  <c r="AA27" i="14"/>
  <c r="AE27" i="14"/>
  <c r="AI27" i="14"/>
  <c r="AM27" i="14"/>
  <c r="AQ27" i="14"/>
  <c r="AU27" i="14"/>
  <c r="AY27" i="14"/>
  <c r="BC27" i="14"/>
  <c r="BG27" i="14"/>
  <c r="BK27" i="14"/>
  <c r="BO27" i="14"/>
  <c r="P27" i="14"/>
  <c r="X27" i="14"/>
  <c r="AF27" i="14"/>
  <c r="AN27" i="14"/>
  <c r="AV27" i="14"/>
  <c r="BD27" i="14"/>
  <c r="BL27" i="14"/>
  <c r="I27" i="14"/>
  <c r="Q27" i="14"/>
  <c r="Y27" i="14"/>
  <c r="AG27" i="14"/>
  <c r="AO27" i="14"/>
  <c r="AW27" i="14"/>
  <c r="BE27" i="14"/>
  <c r="BM27" i="14"/>
  <c r="T27" i="14"/>
  <c r="AJ27" i="14"/>
  <c r="AZ27" i="14"/>
  <c r="BP27" i="14"/>
  <c r="U27" i="14"/>
  <c r="AK27" i="14"/>
  <c r="BA27" i="14"/>
  <c r="BQ27" i="14"/>
  <c r="AB27" i="14"/>
  <c r="BH27" i="14"/>
  <c r="AC27" i="14"/>
  <c r="BI27" i="14"/>
  <c r="AR27" i="14"/>
  <c r="M27" i="14"/>
  <c r="AS27" i="14"/>
  <c r="H27" i="14"/>
  <c r="L27" i="14"/>
  <c r="B30" i="16"/>
  <c r="C29" i="16"/>
  <c r="E26" i="14"/>
  <c r="F26" i="14" s="1"/>
  <c r="F10" i="15" s="1"/>
  <c r="CD27" i="14"/>
  <c r="CT27" i="14"/>
  <c r="DJ27" i="14"/>
  <c r="CE27" i="14"/>
  <c r="CU27" i="14"/>
  <c r="DK27" i="14"/>
  <c r="CV27" i="14"/>
  <c r="CO27" i="14"/>
  <c r="DA27" i="14"/>
  <c r="CS27" i="14"/>
  <c r="CH27" i="14"/>
  <c r="CX27" i="14"/>
  <c r="BS27" i="14"/>
  <c r="CI27" i="14"/>
  <c r="DD27" i="14"/>
  <c r="CW27" i="14"/>
  <c r="CC27" i="14"/>
  <c r="BV27" i="14"/>
  <c r="CL27" i="14"/>
  <c r="DB27" i="14"/>
  <c r="BW27" i="14"/>
  <c r="CM27" i="14"/>
  <c r="DC27" i="14"/>
  <c r="CF27" i="14"/>
  <c r="BY27" i="14"/>
  <c r="DE27" i="14"/>
  <c r="CJ27" i="14"/>
  <c r="BU27" i="14"/>
  <c r="CB27" i="14"/>
  <c r="DI27" i="14"/>
  <c r="CR27" i="14"/>
  <c r="DF27" i="14"/>
  <c r="CQ27" i="14"/>
  <c r="CN27" i="14"/>
  <c r="CG27" i="14"/>
  <c r="CZ27" i="14"/>
  <c r="DH27" i="14"/>
  <c r="BR27" i="14"/>
  <c r="CY27" i="14"/>
  <c r="BX27" i="14"/>
  <c r="BT27" i="14"/>
  <c r="BZ27" i="14"/>
  <c r="CP27" i="14"/>
  <c r="CA27" i="14"/>
  <c r="DG27" i="14"/>
  <c r="CK27" i="14"/>
  <c r="C29" i="14"/>
  <c r="D29" i="14" s="1"/>
  <c r="G28" i="14"/>
  <c r="G29" i="16" l="1"/>
  <c r="F30" i="16"/>
  <c r="D30" i="16"/>
  <c r="E30" i="16" s="1"/>
  <c r="I28" i="14"/>
  <c r="M28" i="14"/>
  <c r="Q28" i="14"/>
  <c r="U28" i="14"/>
  <c r="Y28" i="14"/>
  <c r="AC28" i="14"/>
  <c r="AG28" i="14"/>
  <c r="AK28" i="14"/>
  <c r="AO28" i="14"/>
  <c r="AS28" i="14"/>
  <c r="AW28" i="14"/>
  <c r="BA28" i="14"/>
  <c r="BE28" i="14"/>
  <c r="BI28" i="14"/>
  <c r="BM28" i="14"/>
  <c r="BQ28" i="14"/>
  <c r="J28" i="14"/>
  <c r="N28" i="14"/>
  <c r="R28" i="14"/>
  <c r="V28" i="14"/>
  <c r="Z28" i="14"/>
  <c r="AD28" i="14"/>
  <c r="AH28" i="14"/>
  <c r="AL28" i="14"/>
  <c r="AP28" i="14"/>
  <c r="AT28" i="14"/>
  <c r="AX28" i="14"/>
  <c r="BB28" i="14"/>
  <c r="BF28" i="14"/>
  <c r="BJ28" i="14"/>
  <c r="BN28" i="14"/>
  <c r="K28" i="14"/>
  <c r="S28" i="14"/>
  <c r="AA28" i="14"/>
  <c r="AI28" i="14"/>
  <c r="AQ28" i="14"/>
  <c r="AY28" i="14"/>
  <c r="BG28" i="14"/>
  <c r="BO28" i="14"/>
  <c r="L28" i="14"/>
  <c r="T28" i="14"/>
  <c r="AB28" i="14"/>
  <c r="AJ28" i="14"/>
  <c r="AR28" i="14"/>
  <c r="AZ28" i="14"/>
  <c r="BH28" i="14"/>
  <c r="BP28" i="14"/>
  <c r="W28" i="14"/>
  <c r="AM28" i="14"/>
  <c r="BC28" i="14"/>
  <c r="X28" i="14"/>
  <c r="AN28" i="14"/>
  <c r="BD28" i="14"/>
  <c r="AE28" i="14"/>
  <c r="BK28" i="14"/>
  <c r="AF28" i="14"/>
  <c r="BL28" i="14"/>
  <c r="AU28" i="14"/>
  <c r="H28" i="14"/>
  <c r="P28" i="14"/>
  <c r="AV28" i="14"/>
  <c r="O28" i="14"/>
  <c r="B31" i="16"/>
  <c r="C30" i="16"/>
  <c r="E27" i="14"/>
  <c r="F27" i="14" s="1"/>
  <c r="G10" i="15" s="1"/>
  <c r="CE28" i="14"/>
  <c r="CU28" i="14"/>
  <c r="DK28" i="14"/>
  <c r="CF28" i="14"/>
  <c r="CV28" i="14"/>
  <c r="BU28" i="14"/>
  <c r="DA28" i="14"/>
  <c r="CL28" i="14"/>
  <c r="DE28" i="14"/>
  <c r="CP28" i="14"/>
  <c r="CH28" i="14"/>
  <c r="BS28" i="14"/>
  <c r="CI28" i="14"/>
  <c r="CY28" i="14"/>
  <c r="BT28" i="14"/>
  <c r="CJ28" i="14"/>
  <c r="CZ28" i="14"/>
  <c r="CC28" i="14"/>
  <c r="DI28" i="14"/>
  <c r="CT28" i="14"/>
  <c r="DF28" i="14"/>
  <c r="BR28" i="14"/>
  <c r="CM28" i="14"/>
  <c r="CN28" i="14"/>
  <c r="CK28" i="14"/>
  <c r="BV28" i="14"/>
  <c r="BY28" i="14"/>
  <c r="CX28" i="14"/>
  <c r="CA28" i="14"/>
  <c r="DG28" i="14"/>
  <c r="CR28" i="14"/>
  <c r="DH28" i="14"/>
  <c r="DJ28" i="14"/>
  <c r="CO28" i="14"/>
  <c r="BZ28" i="14"/>
  <c r="CG28" i="14"/>
  <c r="BW28" i="14"/>
  <c r="DC28" i="14"/>
  <c r="BX28" i="14"/>
  <c r="DD28" i="14"/>
  <c r="DB28" i="14"/>
  <c r="CQ28" i="14"/>
  <c r="CB28" i="14"/>
  <c r="CS28" i="14"/>
  <c r="CD28" i="14"/>
  <c r="CW28" i="14"/>
  <c r="C30" i="14"/>
  <c r="D30" i="14" s="1"/>
  <c r="G29" i="14"/>
  <c r="F31" i="16" l="1"/>
  <c r="D31" i="16"/>
  <c r="E31" i="16" s="1"/>
  <c r="G30" i="16"/>
  <c r="L29" i="14"/>
  <c r="P29" i="14"/>
  <c r="T29" i="14"/>
  <c r="X29" i="14"/>
  <c r="AB29" i="14"/>
  <c r="AF29" i="14"/>
  <c r="AJ29" i="14"/>
  <c r="AN29" i="14"/>
  <c r="AR29" i="14"/>
  <c r="AV29" i="14"/>
  <c r="AZ29" i="14"/>
  <c r="BD29" i="14"/>
  <c r="BH29" i="14"/>
  <c r="BL29" i="14"/>
  <c r="BP29" i="14"/>
  <c r="I29" i="14"/>
  <c r="M29" i="14"/>
  <c r="Q29" i="14"/>
  <c r="U29" i="14"/>
  <c r="Y29" i="14"/>
  <c r="AC29" i="14"/>
  <c r="AG29" i="14"/>
  <c r="AK29" i="14"/>
  <c r="AO29" i="14"/>
  <c r="AS29" i="14"/>
  <c r="AW29" i="14"/>
  <c r="BA29" i="14"/>
  <c r="BE29" i="14"/>
  <c r="BI29" i="14"/>
  <c r="BM29" i="14"/>
  <c r="BQ29" i="14"/>
  <c r="N29" i="14"/>
  <c r="V29" i="14"/>
  <c r="AD29" i="14"/>
  <c r="AL29" i="14"/>
  <c r="AT29" i="14"/>
  <c r="BB29" i="14"/>
  <c r="BJ29" i="14"/>
  <c r="O29" i="14"/>
  <c r="W29" i="14"/>
  <c r="AE29" i="14"/>
  <c r="AM29" i="14"/>
  <c r="AU29" i="14"/>
  <c r="BC29" i="14"/>
  <c r="BK29" i="14"/>
  <c r="J29" i="14"/>
  <c r="Z29" i="14"/>
  <c r="AP29" i="14"/>
  <c r="BF29" i="14"/>
  <c r="K29" i="14"/>
  <c r="AA29" i="14"/>
  <c r="AQ29" i="14"/>
  <c r="BG29" i="14"/>
  <c r="AH29" i="14"/>
  <c r="BN29" i="14"/>
  <c r="AI29" i="14"/>
  <c r="BO29" i="14"/>
  <c r="AX29" i="14"/>
  <c r="S29" i="14"/>
  <c r="H29" i="14"/>
  <c r="AY29" i="14"/>
  <c r="R29" i="14"/>
  <c r="B32" i="16"/>
  <c r="C31" i="16"/>
  <c r="E28" i="14"/>
  <c r="F28" i="14" s="1"/>
  <c r="CF29" i="14"/>
  <c r="CV29" i="14"/>
  <c r="BU29" i="14"/>
  <c r="CK29" i="14"/>
  <c r="DA29" i="14"/>
  <c r="BZ29" i="14"/>
  <c r="DF29" i="14"/>
  <c r="CQ29" i="14"/>
  <c r="DK29" i="14"/>
  <c r="CM29" i="14"/>
  <c r="BT29" i="14"/>
  <c r="CJ29" i="14"/>
  <c r="CZ29" i="14"/>
  <c r="BY29" i="14"/>
  <c r="CO29" i="14"/>
  <c r="DE29" i="14"/>
  <c r="CH29" i="14"/>
  <c r="BS29" i="14"/>
  <c r="CY29" i="14"/>
  <c r="CD29" i="14"/>
  <c r="DC29" i="14"/>
  <c r="CB29" i="14"/>
  <c r="DH29" i="14"/>
  <c r="CG29" i="14"/>
  <c r="BR29" i="14"/>
  <c r="CI29" i="14"/>
  <c r="DJ29" i="14"/>
  <c r="BX29" i="14"/>
  <c r="CN29" i="14"/>
  <c r="DD29" i="14"/>
  <c r="CC29" i="14"/>
  <c r="CS29" i="14"/>
  <c r="DI29" i="14"/>
  <c r="CP29" i="14"/>
  <c r="CA29" i="14"/>
  <c r="DG29" i="14"/>
  <c r="CT29" i="14"/>
  <c r="CE29" i="14"/>
  <c r="CL29" i="14"/>
  <c r="DB29" i="14"/>
  <c r="BV29" i="14"/>
  <c r="CR29" i="14"/>
  <c r="CW29" i="14"/>
  <c r="CX29" i="14"/>
  <c r="CU29" i="14"/>
  <c r="BW29" i="14"/>
  <c r="G30" i="14"/>
  <c r="C31" i="14"/>
  <c r="D31" i="14" s="1"/>
  <c r="G31" i="16" l="1"/>
  <c r="D32" i="16"/>
  <c r="E32" i="16" s="1"/>
  <c r="F32" i="16"/>
  <c r="K30" i="14"/>
  <c r="O30" i="14"/>
  <c r="S30" i="14"/>
  <c r="W30" i="14"/>
  <c r="AA30" i="14"/>
  <c r="AE30" i="14"/>
  <c r="AI30" i="14"/>
  <c r="AM30" i="14"/>
  <c r="AQ30" i="14"/>
  <c r="AU30" i="14"/>
  <c r="AY30" i="14"/>
  <c r="BC30" i="14"/>
  <c r="BG30" i="14"/>
  <c r="BK30" i="14"/>
  <c r="BO30" i="14"/>
  <c r="L30" i="14"/>
  <c r="P30" i="14"/>
  <c r="T30" i="14"/>
  <c r="X30" i="14"/>
  <c r="AB30" i="14"/>
  <c r="AF30" i="14"/>
  <c r="AJ30" i="14"/>
  <c r="AN30" i="14"/>
  <c r="AR30" i="14"/>
  <c r="AV30" i="14"/>
  <c r="AZ30" i="14"/>
  <c r="BD30" i="14"/>
  <c r="BH30" i="14"/>
  <c r="BL30" i="14"/>
  <c r="BP30" i="14"/>
  <c r="I30" i="14"/>
  <c r="Q30" i="14"/>
  <c r="Y30" i="14"/>
  <c r="AG30" i="14"/>
  <c r="AO30" i="14"/>
  <c r="AW30" i="14"/>
  <c r="BE30" i="14"/>
  <c r="BM30" i="14"/>
  <c r="J30" i="14"/>
  <c r="R30" i="14"/>
  <c r="Z30" i="14"/>
  <c r="AH30" i="14"/>
  <c r="AP30" i="14"/>
  <c r="AX30" i="14"/>
  <c r="BF30" i="14"/>
  <c r="BN30" i="14"/>
  <c r="M30" i="14"/>
  <c r="AC30" i="14"/>
  <c r="AS30" i="14"/>
  <c r="BI30" i="14"/>
  <c r="N30" i="14"/>
  <c r="AD30" i="14"/>
  <c r="AT30" i="14"/>
  <c r="BJ30" i="14"/>
  <c r="AK30" i="14"/>
  <c r="BQ30" i="14"/>
  <c r="AL30" i="14"/>
  <c r="BA30" i="14"/>
  <c r="H30" i="14"/>
  <c r="V30" i="14"/>
  <c r="BB30" i="14"/>
  <c r="U30" i="14"/>
  <c r="B33" i="16"/>
  <c r="C32" i="16"/>
  <c r="E29" i="14"/>
  <c r="F29" i="14" s="1"/>
  <c r="G31" i="14"/>
  <c r="C32" i="14"/>
  <c r="D32" i="14" s="1"/>
  <c r="CG30" i="14"/>
  <c r="CW30" i="14"/>
  <c r="BR30" i="14"/>
  <c r="CH30" i="14"/>
  <c r="CX30" i="14"/>
  <c r="BW30" i="14"/>
  <c r="DC30" i="14"/>
  <c r="CN30" i="14"/>
  <c r="CZ30" i="14"/>
  <c r="CR30" i="14"/>
  <c r="BU30" i="14"/>
  <c r="DA30" i="14"/>
  <c r="BV30" i="14"/>
  <c r="DB30" i="14"/>
  <c r="DK30" i="14"/>
  <c r="CV30" i="14"/>
  <c r="CB30" i="14"/>
  <c r="CI30" i="14"/>
  <c r="DH30" i="14"/>
  <c r="CK30" i="14"/>
  <c r="CL30" i="14"/>
  <c r="CE30" i="14"/>
  <c r="BS30" i="14"/>
  <c r="CA30" i="14"/>
  <c r="CS30" i="14"/>
  <c r="CD30" i="14"/>
  <c r="DG30" i="14"/>
  <c r="BY30" i="14"/>
  <c r="CO30" i="14"/>
  <c r="DE30" i="14"/>
  <c r="BZ30" i="14"/>
  <c r="CP30" i="14"/>
  <c r="DF30" i="14"/>
  <c r="CM30" i="14"/>
  <c r="BX30" i="14"/>
  <c r="DD30" i="14"/>
  <c r="BT30" i="14"/>
  <c r="CQ30" i="14"/>
  <c r="CC30" i="14"/>
  <c r="DI30" i="14"/>
  <c r="CT30" i="14"/>
  <c r="DJ30" i="14"/>
  <c r="CU30" i="14"/>
  <c r="CF30" i="14"/>
  <c r="CY30" i="14"/>
  <c r="CJ30" i="14"/>
  <c r="G32" i="16" l="1"/>
  <c r="D33" i="16"/>
  <c r="E33" i="16" s="1"/>
  <c r="F33" i="16"/>
  <c r="J31" i="14"/>
  <c r="N31" i="14"/>
  <c r="R31" i="14"/>
  <c r="V31" i="14"/>
  <c r="Z31" i="14"/>
  <c r="AD31" i="14"/>
  <c r="AH31" i="14"/>
  <c r="AL31" i="14"/>
  <c r="AP31" i="14"/>
  <c r="AT31" i="14"/>
  <c r="AX31" i="14"/>
  <c r="BB31" i="14"/>
  <c r="BF31" i="14"/>
  <c r="BJ31" i="14"/>
  <c r="BN31" i="14"/>
  <c r="K31" i="14"/>
  <c r="O31" i="14"/>
  <c r="S31" i="14"/>
  <c r="W31" i="14"/>
  <c r="AA31" i="14"/>
  <c r="AE31" i="14"/>
  <c r="AI31" i="14"/>
  <c r="AM31" i="14"/>
  <c r="AQ31" i="14"/>
  <c r="AU31" i="14"/>
  <c r="AY31" i="14"/>
  <c r="BC31" i="14"/>
  <c r="BG31" i="14"/>
  <c r="BK31" i="14"/>
  <c r="BO31" i="14"/>
  <c r="L31" i="14"/>
  <c r="T31" i="14"/>
  <c r="AB31" i="14"/>
  <c r="AJ31" i="14"/>
  <c r="AR31" i="14"/>
  <c r="AZ31" i="14"/>
  <c r="BH31" i="14"/>
  <c r="BP31" i="14"/>
  <c r="M31" i="14"/>
  <c r="U31" i="14"/>
  <c r="AC31" i="14"/>
  <c r="AK31" i="14"/>
  <c r="AS31" i="14"/>
  <c r="BA31" i="14"/>
  <c r="BI31" i="14"/>
  <c r="BQ31" i="14"/>
  <c r="P31" i="14"/>
  <c r="AF31" i="14"/>
  <c r="AV31" i="14"/>
  <c r="BL31" i="14"/>
  <c r="Q31" i="14"/>
  <c r="AG31" i="14"/>
  <c r="AW31" i="14"/>
  <c r="BM31" i="14"/>
  <c r="AN31" i="14"/>
  <c r="I31" i="14"/>
  <c r="AO31" i="14"/>
  <c r="BD31" i="14"/>
  <c r="Y31" i="14"/>
  <c r="BE31" i="14"/>
  <c r="H31" i="14"/>
  <c r="X31" i="14"/>
  <c r="B34" i="16"/>
  <c r="C33" i="16"/>
  <c r="E30" i="14"/>
  <c r="F30" i="14" s="1"/>
  <c r="C33" i="14"/>
  <c r="D33" i="14" s="1"/>
  <c r="G32" i="14"/>
  <c r="CA31" i="14"/>
  <c r="CQ31" i="14"/>
  <c r="DG31" i="14"/>
  <c r="CD31" i="14"/>
  <c r="CZ31" i="14"/>
  <c r="BZ31" i="14"/>
  <c r="CV31" i="14"/>
  <c r="DB31" i="14"/>
  <c r="CH31" i="14"/>
  <c r="CL31" i="14"/>
  <c r="DI31" i="14"/>
  <c r="DE31" i="14"/>
  <c r="CF31" i="14"/>
  <c r="BV31" i="14"/>
  <c r="DH31" i="14"/>
  <c r="CB31" i="14"/>
  <c r="CI31" i="14"/>
  <c r="DJ31" i="14"/>
  <c r="CK31" i="14"/>
  <c r="CG31" i="14"/>
  <c r="DD31" i="14"/>
  <c r="BR31" i="14"/>
  <c r="CE31" i="14"/>
  <c r="CU31" i="14"/>
  <c r="DK31" i="14"/>
  <c r="CJ31" i="14"/>
  <c r="DA31" i="14"/>
  <c r="CS31" i="14"/>
  <c r="CW31" i="14"/>
  <c r="BS31" i="14"/>
  <c r="CY31" i="14"/>
  <c r="BT31" i="14"/>
  <c r="CO31" i="14"/>
  <c r="DF31" i="14"/>
  <c r="BW31" i="14"/>
  <c r="CM31" i="14"/>
  <c r="DC31" i="14"/>
  <c r="BY31" i="14"/>
  <c r="CT31" i="14"/>
  <c r="BU31" i="14"/>
  <c r="CP31" i="14"/>
  <c r="CR31" i="14"/>
  <c r="BX31" i="14"/>
  <c r="CN31" i="14"/>
  <c r="CC31" i="14"/>
  <c r="CX31" i="14"/>
  <c r="G33" i="16" l="1"/>
  <c r="F34" i="16"/>
  <c r="D34" i="16"/>
  <c r="E34" i="16" s="1"/>
  <c r="I32" i="14"/>
  <c r="M32" i="14"/>
  <c r="Q32" i="14"/>
  <c r="U32" i="14"/>
  <c r="Y32" i="14"/>
  <c r="AC32" i="14"/>
  <c r="AG32" i="14"/>
  <c r="AK32" i="14"/>
  <c r="AO32" i="14"/>
  <c r="AS32" i="14"/>
  <c r="AW32" i="14"/>
  <c r="BA32" i="14"/>
  <c r="BE32" i="14"/>
  <c r="BI32" i="14"/>
  <c r="BM32" i="14"/>
  <c r="BQ32" i="14"/>
  <c r="J32" i="14"/>
  <c r="N32" i="14"/>
  <c r="R32" i="14"/>
  <c r="V32" i="14"/>
  <c r="Z32" i="14"/>
  <c r="AD32" i="14"/>
  <c r="AH32" i="14"/>
  <c r="AL32" i="14"/>
  <c r="AP32" i="14"/>
  <c r="AT32" i="14"/>
  <c r="AX32" i="14"/>
  <c r="BB32" i="14"/>
  <c r="BF32" i="14"/>
  <c r="BJ32" i="14"/>
  <c r="BN32" i="14"/>
  <c r="O32" i="14"/>
  <c r="W32" i="14"/>
  <c r="AE32" i="14"/>
  <c r="AM32" i="14"/>
  <c r="AU32" i="14"/>
  <c r="BC32" i="14"/>
  <c r="BK32" i="14"/>
  <c r="P32" i="14"/>
  <c r="X32" i="14"/>
  <c r="AF32" i="14"/>
  <c r="AN32" i="14"/>
  <c r="AV32" i="14"/>
  <c r="BD32" i="14"/>
  <c r="BL32" i="14"/>
  <c r="S32" i="14"/>
  <c r="AI32" i="14"/>
  <c r="AY32" i="14"/>
  <c r="BO32" i="14"/>
  <c r="T32" i="14"/>
  <c r="AJ32" i="14"/>
  <c r="AZ32" i="14"/>
  <c r="BP32" i="14"/>
  <c r="K32" i="14"/>
  <c r="AQ32" i="14"/>
  <c r="L32" i="14"/>
  <c r="AR32" i="14"/>
  <c r="BG32" i="14"/>
  <c r="AB32" i="14"/>
  <c r="BH32" i="14"/>
  <c r="AA32" i="14"/>
  <c r="H32" i="14"/>
  <c r="B35" i="16"/>
  <c r="C34" i="16"/>
  <c r="E31" i="14"/>
  <c r="F31" i="14" s="1"/>
  <c r="CF32" i="14"/>
  <c r="CV32" i="14"/>
  <c r="CD32" i="14"/>
  <c r="CY32" i="14"/>
  <c r="CK32" i="14"/>
  <c r="DF32" i="14"/>
  <c r="DB32" i="14"/>
  <c r="BW32" i="14"/>
  <c r="BT32" i="14"/>
  <c r="CJ32" i="14"/>
  <c r="CZ32" i="14"/>
  <c r="CI32" i="14"/>
  <c r="DE32" i="14"/>
  <c r="BU32" i="14"/>
  <c r="CP32" i="14"/>
  <c r="DK32" i="14"/>
  <c r="BV32" i="14"/>
  <c r="CH32" i="14"/>
  <c r="BR32" i="14"/>
  <c r="CW32" i="14"/>
  <c r="CX32" i="14"/>
  <c r="CC32" i="14"/>
  <c r="BX32" i="14"/>
  <c r="CN32" i="14"/>
  <c r="DD32" i="14"/>
  <c r="BS32" i="14"/>
  <c r="CO32" i="14"/>
  <c r="DJ32" i="14"/>
  <c r="BZ32" i="14"/>
  <c r="CU32" i="14"/>
  <c r="CG32" i="14"/>
  <c r="CS32" i="14"/>
  <c r="CL32" i="14"/>
  <c r="CM32" i="14"/>
  <c r="CA32" i="14"/>
  <c r="CB32" i="14"/>
  <c r="CR32" i="14"/>
  <c r="DH32" i="14"/>
  <c r="BY32" i="14"/>
  <c r="CT32" i="14"/>
  <c r="CE32" i="14"/>
  <c r="DA32" i="14"/>
  <c r="CQ32" i="14"/>
  <c r="DC32" i="14"/>
  <c r="DG32" i="14"/>
  <c r="DI32" i="14"/>
  <c r="C34" i="14"/>
  <c r="D34" i="14" s="1"/>
  <c r="G33" i="14"/>
  <c r="G34" i="16" l="1"/>
  <c r="D35" i="16"/>
  <c r="E35" i="16" s="1"/>
  <c r="F35" i="16"/>
  <c r="L33" i="14"/>
  <c r="I33" i="14"/>
  <c r="M33" i="14"/>
  <c r="Q33" i="14"/>
  <c r="U33" i="14"/>
  <c r="Y33" i="14"/>
  <c r="AC33" i="14"/>
  <c r="AG33" i="14"/>
  <c r="AK33" i="14"/>
  <c r="AO33" i="14"/>
  <c r="AS33" i="14"/>
  <c r="AW33" i="14"/>
  <c r="BA33" i="14"/>
  <c r="BE33" i="14"/>
  <c r="BI33" i="14"/>
  <c r="BM33" i="14"/>
  <c r="BQ33" i="14"/>
  <c r="J33" i="14"/>
  <c r="P33" i="14"/>
  <c r="V33" i="14"/>
  <c r="AA33" i="14"/>
  <c r="AF33" i="14"/>
  <c r="AL33" i="14"/>
  <c r="AQ33" i="14"/>
  <c r="AV33" i="14"/>
  <c r="BB33" i="14"/>
  <c r="BG33" i="14"/>
  <c r="BL33" i="14"/>
  <c r="K33" i="14"/>
  <c r="R33" i="14"/>
  <c r="W33" i="14"/>
  <c r="AB33" i="14"/>
  <c r="AH33" i="14"/>
  <c r="AM33" i="14"/>
  <c r="AR33" i="14"/>
  <c r="AX33" i="14"/>
  <c r="BC33" i="14"/>
  <c r="BH33" i="14"/>
  <c r="BN33" i="14"/>
  <c r="S33" i="14"/>
  <c r="AD33" i="14"/>
  <c r="AN33" i="14"/>
  <c r="AY33" i="14"/>
  <c r="BJ33" i="14"/>
  <c r="T33" i="14"/>
  <c r="AE33" i="14"/>
  <c r="AP33" i="14"/>
  <c r="AZ33" i="14"/>
  <c r="BK33" i="14"/>
  <c r="N33" i="14"/>
  <c r="AI33" i="14"/>
  <c r="BD33" i="14"/>
  <c r="O33" i="14"/>
  <c r="AJ33" i="14"/>
  <c r="BF33" i="14"/>
  <c r="AT33" i="14"/>
  <c r="Z33" i="14"/>
  <c r="BP33" i="14"/>
  <c r="AU33" i="14"/>
  <c r="X33" i="14"/>
  <c r="BO33" i="14"/>
  <c r="H33" i="14"/>
  <c r="B36" i="16"/>
  <c r="C35" i="16"/>
  <c r="E32" i="14"/>
  <c r="F32" i="14" s="1"/>
  <c r="CG33" i="14"/>
  <c r="CW33" i="14"/>
  <c r="CD33" i="14"/>
  <c r="CY33" i="14"/>
  <c r="CJ33" i="14"/>
  <c r="DF33" i="14"/>
  <c r="DB33" i="14"/>
  <c r="BW33" i="14"/>
  <c r="CA33" i="14"/>
  <c r="CK33" i="14"/>
  <c r="DD33" i="14"/>
  <c r="CP33" i="14"/>
  <c r="CH33" i="14"/>
  <c r="DK33" i="14"/>
  <c r="BY33" i="14"/>
  <c r="CO33" i="14"/>
  <c r="DE33" i="14"/>
  <c r="BS33" i="14"/>
  <c r="CN33" i="14"/>
  <c r="DJ33" i="14"/>
  <c r="BZ33" i="14"/>
  <c r="CU33" i="14"/>
  <c r="CF33" i="14"/>
  <c r="CR33" i="14"/>
  <c r="CL33" i="14"/>
  <c r="CM33" i="14"/>
  <c r="CX33" i="14"/>
  <c r="DG33" i="14"/>
  <c r="CB33" i="14"/>
  <c r="BU33" i="14"/>
  <c r="DA33" i="14"/>
  <c r="CI33" i="14"/>
  <c r="BT33" i="14"/>
  <c r="BV33" i="14"/>
  <c r="CV33" i="14"/>
  <c r="CC33" i="14"/>
  <c r="CS33" i="14"/>
  <c r="DI33" i="14"/>
  <c r="BX33" i="14"/>
  <c r="CT33" i="14"/>
  <c r="CE33" i="14"/>
  <c r="CZ33" i="14"/>
  <c r="CQ33" i="14"/>
  <c r="DC33" i="14"/>
  <c r="DH33" i="14"/>
  <c r="BR33" i="14"/>
  <c r="G34" i="14"/>
  <c r="C35" i="14"/>
  <c r="D35" i="14" s="1"/>
  <c r="D25" i="15" l="1"/>
  <c r="G35" i="16"/>
  <c r="F36" i="16"/>
  <c r="D36" i="16"/>
  <c r="E36" i="16"/>
  <c r="L34" i="14"/>
  <c r="P34" i="14"/>
  <c r="T34" i="14"/>
  <c r="X34" i="14"/>
  <c r="AB34" i="14"/>
  <c r="AF34" i="14"/>
  <c r="AJ34" i="14"/>
  <c r="AN34" i="14"/>
  <c r="AR34" i="14"/>
  <c r="AV34" i="14"/>
  <c r="AZ34" i="14"/>
  <c r="BD34" i="14"/>
  <c r="BH34" i="14"/>
  <c r="BL34" i="14"/>
  <c r="BP34" i="14"/>
  <c r="I34" i="14"/>
  <c r="N34" i="14"/>
  <c r="S34" i="14"/>
  <c r="Y34" i="14"/>
  <c r="AD34" i="14"/>
  <c r="AI34" i="14"/>
  <c r="AO34" i="14"/>
  <c r="AT34" i="14"/>
  <c r="AY34" i="14"/>
  <c r="BE34" i="14"/>
  <c r="BJ34" i="14"/>
  <c r="BO34" i="14"/>
  <c r="J34" i="14"/>
  <c r="O34" i="14"/>
  <c r="U34" i="14"/>
  <c r="Z34" i="14"/>
  <c r="AE34" i="14"/>
  <c r="AK34" i="14"/>
  <c r="AP34" i="14"/>
  <c r="AU34" i="14"/>
  <c r="BA34" i="14"/>
  <c r="BF34" i="14"/>
  <c r="BK34" i="14"/>
  <c r="BQ34" i="14"/>
  <c r="K34" i="14"/>
  <c r="V34" i="14"/>
  <c r="AG34" i="14"/>
  <c r="AQ34" i="14"/>
  <c r="BB34" i="14"/>
  <c r="BM34" i="14"/>
  <c r="M34" i="14"/>
  <c r="W34" i="14"/>
  <c r="AH34" i="14"/>
  <c r="AS34" i="14"/>
  <c r="BC34" i="14"/>
  <c r="BN34" i="14"/>
  <c r="Q34" i="14"/>
  <c r="AL34" i="14"/>
  <c r="BG34" i="14"/>
  <c r="R34" i="14"/>
  <c r="AM34" i="14"/>
  <c r="BI34" i="14"/>
  <c r="AA34" i="14"/>
  <c r="H34" i="14"/>
  <c r="AX34" i="14"/>
  <c r="AC34" i="14"/>
  <c r="AW34" i="14"/>
  <c r="B37" i="16"/>
  <c r="C36" i="16"/>
  <c r="E33" i="14"/>
  <c r="F33" i="14" s="1"/>
  <c r="G35" i="14"/>
  <c r="C36" i="14"/>
  <c r="D36" i="14" s="1"/>
  <c r="CD34" i="14"/>
  <c r="CT34" i="14"/>
  <c r="DJ34" i="14"/>
  <c r="BX34" i="14"/>
  <c r="CS34" i="14"/>
  <c r="CE34" i="14"/>
  <c r="CZ34" i="14"/>
  <c r="CQ34" i="14"/>
  <c r="DC34" i="14"/>
  <c r="DG34" i="14"/>
  <c r="DH34" i="14"/>
  <c r="CW34" i="14"/>
  <c r="CL34" i="14"/>
  <c r="DD34" i="14"/>
  <c r="DK34" i="14"/>
  <c r="CB34" i="14"/>
  <c r="BR34" i="14"/>
  <c r="CH34" i="14"/>
  <c r="CX34" i="14"/>
  <c r="CC34" i="14"/>
  <c r="CY34" i="14"/>
  <c r="CJ34" i="14"/>
  <c r="DE34" i="14"/>
  <c r="DA34" i="14"/>
  <c r="BW34" i="14"/>
  <c r="CA34" i="14"/>
  <c r="BT34" i="14"/>
  <c r="BU34" i="14"/>
  <c r="BV34" i="14"/>
  <c r="BZ34" i="14"/>
  <c r="CP34" i="14"/>
  <c r="DF34" i="14"/>
  <c r="BS34" i="14"/>
  <c r="CN34" i="14"/>
  <c r="DI34" i="14"/>
  <c r="BY34" i="14"/>
  <c r="CU34" i="14"/>
  <c r="CF34" i="14"/>
  <c r="CR34" i="14"/>
  <c r="CK34" i="14"/>
  <c r="CM34" i="14"/>
  <c r="DB34" i="14"/>
  <c r="CI34" i="14"/>
  <c r="CO34" i="14"/>
  <c r="CG34" i="14"/>
  <c r="CV34" i="14"/>
  <c r="E25" i="15" l="1"/>
  <c r="G36" i="16"/>
  <c r="F37" i="16"/>
  <c r="D37" i="16"/>
  <c r="E37" i="16"/>
  <c r="K35" i="14"/>
  <c r="O35" i="14"/>
  <c r="S35" i="14"/>
  <c r="W35" i="14"/>
  <c r="AA35" i="14"/>
  <c r="AE35" i="14"/>
  <c r="AI35" i="14"/>
  <c r="AM35" i="14"/>
  <c r="AQ35" i="14"/>
  <c r="AU35" i="14"/>
  <c r="AY35" i="14"/>
  <c r="BC35" i="14"/>
  <c r="L35" i="14"/>
  <c r="Q35" i="14"/>
  <c r="V35" i="14"/>
  <c r="AB35" i="14"/>
  <c r="AG35" i="14"/>
  <c r="AL35" i="14"/>
  <c r="AR35" i="14"/>
  <c r="AW35" i="14"/>
  <c r="BB35" i="14"/>
  <c r="BG35" i="14"/>
  <c r="BK35" i="14"/>
  <c r="BO35" i="14"/>
  <c r="M35" i="14"/>
  <c r="R35" i="14"/>
  <c r="X35" i="14"/>
  <c r="AC35" i="14"/>
  <c r="AH35" i="14"/>
  <c r="AN35" i="14"/>
  <c r="AS35" i="14"/>
  <c r="AX35" i="14"/>
  <c r="BD35" i="14"/>
  <c r="BH35" i="14"/>
  <c r="BL35" i="14"/>
  <c r="BP35" i="14"/>
  <c r="N35" i="14"/>
  <c r="Y35" i="14"/>
  <c r="AJ35" i="14"/>
  <c r="AT35" i="14"/>
  <c r="BE35" i="14"/>
  <c r="BM35" i="14"/>
  <c r="P35" i="14"/>
  <c r="Z35" i="14"/>
  <c r="AK35" i="14"/>
  <c r="AV35" i="14"/>
  <c r="BF35" i="14"/>
  <c r="BN35" i="14"/>
  <c r="T35" i="14"/>
  <c r="AO35" i="14"/>
  <c r="BI35" i="14"/>
  <c r="U35" i="14"/>
  <c r="AP35" i="14"/>
  <c r="BJ35" i="14"/>
  <c r="I35" i="14"/>
  <c r="AZ35" i="14"/>
  <c r="AF35" i="14"/>
  <c r="J35" i="14"/>
  <c r="BA35" i="14"/>
  <c r="H35" i="14"/>
  <c r="AD35" i="14"/>
  <c r="BQ35" i="14"/>
  <c r="C37" i="16"/>
  <c r="B38" i="16"/>
  <c r="E34" i="14"/>
  <c r="F34" i="14" s="1"/>
  <c r="C37" i="14"/>
  <c r="D37" i="14" s="1"/>
  <c r="G36" i="14"/>
  <c r="CE35" i="14"/>
  <c r="CU35" i="14"/>
  <c r="DK35" i="14"/>
  <c r="BX35" i="14"/>
  <c r="CS35" i="14"/>
  <c r="CD35" i="14"/>
  <c r="CZ35" i="14"/>
  <c r="CP35" i="14"/>
  <c r="DB35" i="14"/>
  <c r="DF35" i="14"/>
  <c r="DH35" i="14"/>
  <c r="BW35" i="14"/>
  <c r="CM35" i="14"/>
  <c r="DC35" i="14"/>
  <c r="CH35" i="14"/>
  <c r="DD35" i="14"/>
  <c r="BT35" i="14"/>
  <c r="CO35" i="14"/>
  <c r="DJ35" i="14"/>
  <c r="BU35" i="14"/>
  <c r="CG35" i="14"/>
  <c r="CW35" i="14"/>
  <c r="CQ35" i="14"/>
  <c r="CN35" i="14"/>
  <c r="BY35" i="14"/>
  <c r="CF35" i="14"/>
  <c r="CR35" i="14"/>
  <c r="CK35" i="14"/>
  <c r="CB35" i="14"/>
  <c r="BS35" i="14"/>
  <c r="CI35" i="14"/>
  <c r="CY35" i="14"/>
  <c r="CC35" i="14"/>
  <c r="CX35" i="14"/>
  <c r="CJ35" i="14"/>
  <c r="DE35" i="14"/>
  <c r="DA35" i="14"/>
  <c r="BV35" i="14"/>
  <c r="BZ35" i="14"/>
  <c r="CV35" i="14"/>
  <c r="CA35" i="14"/>
  <c r="DG35" i="14"/>
  <c r="BR35" i="14"/>
  <c r="DI35" i="14"/>
  <c r="CT35" i="14"/>
  <c r="CL35" i="14"/>
  <c r="F25" i="15" l="1"/>
  <c r="F38" i="16"/>
  <c r="D38" i="16"/>
  <c r="E38" i="16" s="1"/>
  <c r="G37" i="16"/>
  <c r="J36" i="14"/>
  <c r="N36" i="14"/>
  <c r="R36" i="14"/>
  <c r="V36" i="14"/>
  <c r="Z36" i="14"/>
  <c r="AD36" i="14"/>
  <c r="AH36" i="14"/>
  <c r="AL36" i="14"/>
  <c r="AP36" i="14"/>
  <c r="AT36" i="14"/>
  <c r="AX36" i="14"/>
  <c r="BB36" i="14"/>
  <c r="BF36" i="14"/>
  <c r="BJ36" i="14"/>
  <c r="BN36" i="14"/>
  <c r="K36" i="14"/>
  <c r="O36" i="14"/>
  <c r="S36" i="14"/>
  <c r="W36" i="14"/>
  <c r="AA36" i="14"/>
  <c r="AE36" i="14"/>
  <c r="AI36" i="14"/>
  <c r="AM36" i="14"/>
  <c r="AQ36" i="14"/>
  <c r="AU36" i="14"/>
  <c r="AY36" i="14"/>
  <c r="BC36" i="14"/>
  <c r="BG36" i="14"/>
  <c r="BK36" i="14"/>
  <c r="BO36" i="14"/>
  <c r="L36" i="14"/>
  <c r="T36" i="14"/>
  <c r="AB36" i="14"/>
  <c r="AJ36" i="14"/>
  <c r="AR36" i="14"/>
  <c r="AZ36" i="14"/>
  <c r="BH36" i="14"/>
  <c r="BP36" i="14"/>
  <c r="M36" i="14"/>
  <c r="U36" i="14"/>
  <c r="AC36" i="14"/>
  <c r="AK36" i="14"/>
  <c r="AS36" i="14"/>
  <c r="BA36" i="14"/>
  <c r="BI36" i="14"/>
  <c r="BQ36" i="14"/>
  <c r="P36" i="14"/>
  <c r="AF36" i="14"/>
  <c r="AV36" i="14"/>
  <c r="BL36" i="14"/>
  <c r="Q36" i="14"/>
  <c r="AG36" i="14"/>
  <c r="AW36" i="14"/>
  <c r="BM36" i="14"/>
  <c r="X36" i="14"/>
  <c r="BD36" i="14"/>
  <c r="H36" i="14"/>
  <c r="I36" i="14"/>
  <c r="AO36" i="14"/>
  <c r="Y36" i="14"/>
  <c r="BE36" i="14"/>
  <c r="AN36" i="14"/>
  <c r="B39" i="16"/>
  <c r="C38" i="16"/>
  <c r="E35" i="14"/>
  <c r="F35" i="14" s="1"/>
  <c r="CF36" i="14"/>
  <c r="CV36" i="14"/>
  <c r="CC36" i="14"/>
  <c r="CX36" i="14"/>
  <c r="CI36" i="14"/>
  <c r="DE36" i="14"/>
  <c r="DA36" i="14"/>
  <c r="DB36" i="14"/>
  <c r="DF36" i="14"/>
  <c r="DG36" i="14"/>
  <c r="CW36" i="14"/>
  <c r="BT36" i="14"/>
  <c r="CJ36" i="14"/>
  <c r="CH36" i="14"/>
  <c r="DC36" i="14"/>
  <c r="CO36" i="14"/>
  <c r="DJ36" i="14"/>
  <c r="BU36" i="14"/>
  <c r="BV36" i="14"/>
  <c r="BX36" i="14"/>
  <c r="DD36" i="14"/>
  <c r="BR36" i="14"/>
  <c r="DI36" i="14"/>
  <c r="CT36" i="14"/>
  <c r="CA36" i="14"/>
  <c r="CB36" i="14"/>
  <c r="CR36" i="14"/>
  <c r="DH36" i="14"/>
  <c r="BW36" i="14"/>
  <c r="CS36" i="14"/>
  <c r="CD36" i="14"/>
  <c r="CY36" i="14"/>
  <c r="CP36" i="14"/>
  <c r="CZ36" i="14"/>
  <c r="BS36" i="14"/>
  <c r="DK36" i="14"/>
  <c r="BZ36" i="14"/>
  <c r="CN36" i="14"/>
  <c r="CM36" i="14"/>
  <c r="BY36" i="14"/>
  <c r="CE36" i="14"/>
  <c r="CG36" i="14"/>
  <c r="CU36" i="14"/>
  <c r="CK36" i="14"/>
  <c r="CL36" i="14"/>
  <c r="CQ36" i="14"/>
  <c r="C38" i="14"/>
  <c r="D38" i="14" s="1"/>
  <c r="G37" i="14"/>
  <c r="G25" i="15" l="1"/>
  <c r="D9" i="15"/>
  <c r="G38" i="16"/>
  <c r="F39" i="16"/>
  <c r="D39" i="16"/>
  <c r="E39" i="16" s="1"/>
  <c r="I37" i="14"/>
  <c r="M37" i="14"/>
  <c r="Q37" i="14"/>
  <c r="U37" i="14"/>
  <c r="Y37" i="14"/>
  <c r="AC37" i="14"/>
  <c r="AG37" i="14"/>
  <c r="AK37" i="14"/>
  <c r="AO37" i="14"/>
  <c r="AS37" i="14"/>
  <c r="AW37" i="14"/>
  <c r="BA37" i="14"/>
  <c r="BE37" i="14"/>
  <c r="BI37" i="14"/>
  <c r="BM37" i="14"/>
  <c r="BQ37" i="14"/>
  <c r="J37" i="14"/>
  <c r="N37" i="14"/>
  <c r="R37" i="14"/>
  <c r="V37" i="14"/>
  <c r="Z37" i="14"/>
  <c r="AD37" i="14"/>
  <c r="AH37" i="14"/>
  <c r="AL37" i="14"/>
  <c r="AP37" i="14"/>
  <c r="AT37" i="14"/>
  <c r="AX37" i="14"/>
  <c r="BB37" i="14"/>
  <c r="BF37" i="14"/>
  <c r="BJ37" i="14"/>
  <c r="BN37" i="14"/>
  <c r="O37" i="14"/>
  <c r="W37" i="14"/>
  <c r="AE37" i="14"/>
  <c r="AM37" i="14"/>
  <c r="AU37" i="14"/>
  <c r="BC37" i="14"/>
  <c r="BK37" i="14"/>
  <c r="P37" i="14"/>
  <c r="X37" i="14"/>
  <c r="AF37" i="14"/>
  <c r="AN37" i="14"/>
  <c r="AV37" i="14"/>
  <c r="BD37" i="14"/>
  <c r="BL37" i="14"/>
  <c r="S37" i="14"/>
  <c r="AI37" i="14"/>
  <c r="AY37" i="14"/>
  <c r="BO37" i="14"/>
  <c r="T37" i="14"/>
  <c r="AJ37" i="14"/>
  <c r="AZ37" i="14"/>
  <c r="BP37" i="14"/>
  <c r="AA37" i="14"/>
  <c r="BG37" i="14"/>
  <c r="L37" i="14"/>
  <c r="AR37" i="14"/>
  <c r="H37" i="14"/>
  <c r="AB37" i="14"/>
  <c r="BH37" i="14"/>
  <c r="K37" i="14"/>
  <c r="AQ37" i="14"/>
  <c r="B40" i="16"/>
  <c r="C39" i="16"/>
  <c r="E36" i="14"/>
  <c r="F36" i="14" s="1"/>
  <c r="E9" i="15" s="1"/>
  <c r="BR37" i="14"/>
  <c r="CH37" i="14"/>
  <c r="CX37" i="14"/>
  <c r="BS37" i="14"/>
  <c r="CI37" i="14"/>
  <c r="CY37" i="14"/>
  <c r="BT37" i="14"/>
  <c r="CZ37" i="14"/>
  <c r="CK37" i="14"/>
  <c r="CO37" i="14"/>
  <c r="BZ37" i="14"/>
  <c r="CQ37" i="14"/>
  <c r="CJ37" i="14"/>
  <c r="CF37" i="14"/>
  <c r="BX37" i="14"/>
  <c r="CD37" i="14"/>
  <c r="DJ37" i="14"/>
  <c r="DK37" i="14"/>
  <c r="CV37" i="14"/>
  <c r="DD37" i="14"/>
  <c r="BV37" i="14"/>
  <c r="CL37" i="14"/>
  <c r="DB37" i="14"/>
  <c r="BW37" i="14"/>
  <c r="CM37" i="14"/>
  <c r="DC37" i="14"/>
  <c r="CB37" i="14"/>
  <c r="DH37" i="14"/>
  <c r="CS37" i="14"/>
  <c r="CN37" i="14"/>
  <c r="DE37" i="14"/>
  <c r="DF37" i="14"/>
  <c r="DG37" i="14"/>
  <c r="DA37" i="14"/>
  <c r="BY37" i="14"/>
  <c r="CE37" i="14"/>
  <c r="DI37" i="14"/>
  <c r="CW37" i="14"/>
  <c r="CP37" i="14"/>
  <c r="CA37" i="14"/>
  <c r="BU37" i="14"/>
  <c r="CG37" i="14"/>
  <c r="CT37" i="14"/>
  <c r="CU37" i="14"/>
  <c r="CR37" i="14"/>
  <c r="CC37" i="14"/>
  <c r="C39" i="14"/>
  <c r="D39" i="14" s="1"/>
  <c r="G38" i="14"/>
  <c r="D40" i="16" l="1"/>
  <c r="E40" i="16" s="1"/>
  <c r="F40" i="16"/>
  <c r="G39" i="16"/>
  <c r="L38" i="14"/>
  <c r="P38" i="14"/>
  <c r="T38" i="14"/>
  <c r="X38" i="14"/>
  <c r="AB38" i="14"/>
  <c r="AF38" i="14"/>
  <c r="AJ38" i="14"/>
  <c r="AN38" i="14"/>
  <c r="AR38" i="14"/>
  <c r="AV38" i="14"/>
  <c r="AZ38" i="14"/>
  <c r="BD38" i="14"/>
  <c r="BH38" i="14"/>
  <c r="BL38" i="14"/>
  <c r="BP38" i="14"/>
  <c r="I38" i="14"/>
  <c r="M38" i="14"/>
  <c r="Q38" i="14"/>
  <c r="U38" i="14"/>
  <c r="Y38" i="14"/>
  <c r="AC38" i="14"/>
  <c r="AG38" i="14"/>
  <c r="AK38" i="14"/>
  <c r="J38" i="14"/>
  <c r="R38" i="14"/>
  <c r="Z38" i="14"/>
  <c r="AH38" i="14"/>
  <c r="AO38" i="14"/>
  <c r="AT38" i="14"/>
  <c r="AY38" i="14"/>
  <c r="BE38" i="14"/>
  <c r="BJ38" i="14"/>
  <c r="BO38" i="14"/>
  <c r="K38" i="14"/>
  <c r="S38" i="14"/>
  <c r="AA38" i="14"/>
  <c r="AI38" i="14"/>
  <c r="AP38" i="14"/>
  <c r="AU38" i="14"/>
  <c r="BA38" i="14"/>
  <c r="BF38" i="14"/>
  <c r="BK38" i="14"/>
  <c r="BQ38" i="14"/>
  <c r="V38" i="14"/>
  <c r="AL38" i="14"/>
  <c r="AW38" i="14"/>
  <c r="BG38" i="14"/>
  <c r="W38" i="14"/>
  <c r="AM38" i="14"/>
  <c r="AX38" i="14"/>
  <c r="BI38" i="14"/>
  <c r="AD38" i="14"/>
  <c r="BB38" i="14"/>
  <c r="H38" i="14"/>
  <c r="O38" i="14"/>
  <c r="AS38" i="14"/>
  <c r="BN38" i="14"/>
  <c r="AE38" i="14"/>
  <c r="BC38" i="14"/>
  <c r="N38" i="14"/>
  <c r="AQ38" i="14"/>
  <c r="BM38" i="14"/>
  <c r="B41" i="16"/>
  <c r="C40" i="16"/>
  <c r="E37" i="14"/>
  <c r="F37" i="14" s="1"/>
  <c r="F9" i="15" s="1"/>
  <c r="CE38" i="14"/>
  <c r="CU38" i="14"/>
  <c r="DK38" i="14"/>
  <c r="CF38" i="14"/>
  <c r="CV38" i="14"/>
  <c r="BY38" i="14"/>
  <c r="DE38" i="14"/>
  <c r="CP38" i="14"/>
  <c r="DB38" i="14"/>
  <c r="CT38" i="14"/>
  <c r="CA38" i="14"/>
  <c r="CQ38" i="14"/>
  <c r="DG38" i="14"/>
  <c r="CB38" i="14"/>
  <c r="DH38" i="14"/>
  <c r="CW38" i="14"/>
  <c r="CH38" i="14"/>
  <c r="DA38" i="14"/>
  <c r="DJ38" i="14"/>
  <c r="BS38" i="14"/>
  <c r="CI38" i="14"/>
  <c r="CY38" i="14"/>
  <c r="BT38" i="14"/>
  <c r="CJ38" i="14"/>
  <c r="CZ38" i="14"/>
  <c r="CG38" i="14"/>
  <c r="BR38" i="14"/>
  <c r="CX38" i="14"/>
  <c r="BU38" i="14"/>
  <c r="CS38" i="14"/>
  <c r="CL38" i="14"/>
  <c r="BW38" i="14"/>
  <c r="CM38" i="14"/>
  <c r="DC38" i="14"/>
  <c r="BX38" i="14"/>
  <c r="CN38" i="14"/>
  <c r="DD38" i="14"/>
  <c r="CO38" i="14"/>
  <c r="BZ38" i="14"/>
  <c r="DF38" i="14"/>
  <c r="CK38" i="14"/>
  <c r="BV38" i="14"/>
  <c r="CC38" i="14"/>
  <c r="CD38" i="14"/>
  <c r="CR38" i="14"/>
  <c r="DI38" i="14"/>
  <c r="G39" i="14"/>
  <c r="C40" i="14"/>
  <c r="D40" i="14" s="1"/>
  <c r="G40" i="16" l="1"/>
  <c r="F41" i="16"/>
  <c r="D41" i="16"/>
  <c r="E41" i="16" s="1"/>
  <c r="K39" i="14"/>
  <c r="O39" i="14"/>
  <c r="S39" i="14"/>
  <c r="W39" i="14"/>
  <c r="AA39" i="14"/>
  <c r="AE39" i="14"/>
  <c r="AI39" i="14"/>
  <c r="AM39" i="14"/>
  <c r="AQ39" i="14"/>
  <c r="AU39" i="14"/>
  <c r="AY39" i="14"/>
  <c r="BC39" i="14"/>
  <c r="BG39" i="14"/>
  <c r="BK39" i="14"/>
  <c r="BO39" i="14"/>
  <c r="L39" i="14"/>
  <c r="Q39" i="14"/>
  <c r="V39" i="14"/>
  <c r="AB39" i="14"/>
  <c r="AG39" i="14"/>
  <c r="AL39" i="14"/>
  <c r="AR39" i="14"/>
  <c r="AW39" i="14"/>
  <c r="BB39" i="14"/>
  <c r="BH39" i="14"/>
  <c r="BM39" i="14"/>
  <c r="M39" i="14"/>
  <c r="R39" i="14"/>
  <c r="X39" i="14"/>
  <c r="AC39" i="14"/>
  <c r="AH39" i="14"/>
  <c r="AN39" i="14"/>
  <c r="AS39" i="14"/>
  <c r="AX39" i="14"/>
  <c r="BD39" i="14"/>
  <c r="BI39" i="14"/>
  <c r="BN39" i="14"/>
  <c r="I39" i="14"/>
  <c r="T39" i="14"/>
  <c r="AD39" i="14"/>
  <c r="AO39" i="14"/>
  <c r="AZ39" i="14"/>
  <c r="BJ39" i="14"/>
  <c r="J39" i="14"/>
  <c r="U39" i="14"/>
  <c r="AF39" i="14"/>
  <c r="AP39" i="14"/>
  <c r="BA39" i="14"/>
  <c r="BL39" i="14"/>
  <c r="N39" i="14"/>
  <c r="AJ39" i="14"/>
  <c r="BE39" i="14"/>
  <c r="Z39" i="14"/>
  <c r="AV39" i="14"/>
  <c r="BQ39" i="14"/>
  <c r="P39" i="14"/>
  <c r="AK39" i="14"/>
  <c r="BF39" i="14"/>
  <c r="H39" i="14"/>
  <c r="Y39" i="14"/>
  <c r="AT39" i="14"/>
  <c r="BP39" i="14"/>
  <c r="B42" i="16"/>
  <c r="C41" i="16"/>
  <c r="E38" i="14"/>
  <c r="F38" i="14" s="1"/>
  <c r="G9" i="15" s="1"/>
  <c r="C41" i="14"/>
  <c r="D41" i="14" s="1"/>
  <c r="G40" i="14"/>
  <c r="CF39" i="14"/>
  <c r="CV39" i="14"/>
  <c r="BU39" i="14"/>
  <c r="CK39" i="14"/>
  <c r="DA39" i="14"/>
  <c r="CD39" i="14"/>
  <c r="DJ39" i="14"/>
  <c r="CU39" i="14"/>
  <c r="DG39" i="14"/>
  <c r="BT39" i="14"/>
  <c r="CZ39" i="14"/>
  <c r="BY39" i="14"/>
  <c r="DE39" i="14"/>
  <c r="DC39" i="14"/>
  <c r="BZ39" i="14"/>
  <c r="CH39" i="14"/>
  <c r="BX39" i="14"/>
  <c r="CN39" i="14"/>
  <c r="DD39" i="14"/>
  <c r="CC39" i="14"/>
  <c r="CS39" i="14"/>
  <c r="DI39" i="14"/>
  <c r="CT39" i="14"/>
  <c r="CE39" i="14"/>
  <c r="DK39" i="14"/>
  <c r="CP39" i="14"/>
  <c r="CA39" i="14"/>
  <c r="BR39" i="14"/>
  <c r="BS39" i="14"/>
  <c r="CR39" i="14"/>
  <c r="CG39" i="14"/>
  <c r="DB39" i="14"/>
  <c r="CQ39" i="14"/>
  <c r="CY39" i="14"/>
  <c r="CJ39" i="14"/>
  <c r="CO39" i="14"/>
  <c r="CL39" i="14"/>
  <c r="BW39" i="14"/>
  <c r="CB39" i="14"/>
  <c r="DH39" i="14"/>
  <c r="CW39" i="14"/>
  <c r="BV39" i="14"/>
  <c r="CM39" i="14"/>
  <c r="DF39" i="14"/>
  <c r="CX39" i="14"/>
  <c r="CI39" i="14"/>
  <c r="G41" i="16" l="1"/>
  <c r="F42" i="16"/>
  <c r="D42" i="16"/>
  <c r="E42" i="16"/>
  <c r="J40" i="14"/>
  <c r="N40" i="14"/>
  <c r="R40" i="14"/>
  <c r="V40" i="14"/>
  <c r="Z40" i="14"/>
  <c r="AD40" i="14"/>
  <c r="AH40" i="14"/>
  <c r="AL40" i="14"/>
  <c r="AP40" i="14"/>
  <c r="AT40" i="14"/>
  <c r="AX40" i="14"/>
  <c r="BB40" i="14"/>
  <c r="BF40" i="14"/>
  <c r="BJ40" i="14"/>
  <c r="BN40" i="14"/>
  <c r="I40" i="14"/>
  <c r="O40" i="14"/>
  <c r="T40" i="14"/>
  <c r="Y40" i="14"/>
  <c r="AE40" i="14"/>
  <c r="AJ40" i="14"/>
  <c r="AO40" i="14"/>
  <c r="AU40" i="14"/>
  <c r="AZ40" i="14"/>
  <c r="BE40" i="14"/>
  <c r="BK40" i="14"/>
  <c r="BP40" i="14"/>
  <c r="K40" i="14"/>
  <c r="P40" i="14"/>
  <c r="U40" i="14"/>
  <c r="AA40" i="14"/>
  <c r="AF40" i="14"/>
  <c r="AK40" i="14"/>
  <c r="AQ40" i="14"/>
  <c r="AV40" i="14"/>
  <c r="BA40" i="14"/>
  <c r="BG40" i="14"/>
  <c r="BL40" i="14"/>
  <c r="BQ40" i="14"/>
  <c r="L40" i="14"/>
  <c r="W40" i="14"/>
  <c r="AG40" i="14"/>
  <c r="AR40" i="14"/>
  <c r="BC40" i="14"/>
  <c r="BM40" i="14"/>
  <c r="M40" i="14"/>
  <c r="X40" i="14"/>
  <c r="AI40" i="14"/>
  <c r="AS40" i="14"/>
  <c r="BD40" i="14"/>
  <c r="BO40" i="14"/>
  <c r="Q40" i="14"/>
  <c r="AM40" i="14"/>
  <c r="BH40" i="14"/>
  <c r="AC40" i="14"/>
  <c r="AY40" i="14"/>
  <c r="S40" i="14"/>
  <c r="AN40" i="14"/>
  <c r="BI40" i="14"/>
  <c r="AB40" i="14"/>
  <c r="AW40" i="14"/>
  <c r="H40" i="14"/>
  <c r="B43" i="16"/>
  <c r="C42" i="16"/>
  <c r="E39" i="14"/>
  <c r="F39" i="14" s="1"/>
  <c r="CG40" i="14"/>
  <c r="CW40" i="14"/>
  <c r="BR40" i="14"/>
  <c r="CH40" i="14"/>
  <c r="CX40" i="14"/>
  <c r="BS40" i="14"/>
  <c r="CY40" i="14"/>
  <c r="CJ40" i="14"/>
  <c r="DK40" i="14"/>
  <c r="CV40" i="14"/>
  <c r="DD40" i="14"/>
  <c r="BW40" i="14"/>
  <c r="CK40" i="14"/>
  <c r="CL40" i="14"/>
  <c r="DB40" i="14"/>
  <c r="CA40" i="14"/>
  <c r="DE40" i="14"/>
  <c r="CP40" i="14"/>
  <c r="DF40" i="14"/>
  <c r="CI40" i="14"/>
  <c r="BT40" i="14"/>
  <c r="CE40" i="14"/>
  <c r="CM40" i="14"/>
  <c r="BX40" i="14"/>
  <c r="CC40" i="14"/>
  <c r="DI40" i="14"/>
  <c r="CD40" i="14"/>
  <c r="DH40" i="14"/>
  <c r="CF40" i="14"/>
  <c r="BU40" i="14"/>
  <c r="DA40" i="14"/>
  <c r="BV40" i="14"/>
  <c r="DG40" i="14"/>
  <c r="CR40" i="14"/>
  <c r="DC40" i="14"/>
  <c r="BY40" i="14"/>
  <c r="CO40" i="14"/>
  <c r="BZ40" i="14"/>
  <c r="CZ40" i="14"/>
  <c r="CN40" i="14"/>
  <c r="CS40" i="14"/>
  <c r="CT40" i="14"/>
  <c r="DJ40" i="14"/>
  <c r="CQ40" i="14"/>
  <c r="CB40" i="14"/>
  <c r="CU40" i="14"/>
  <c r="C42" i="14"/>
  <c r="D42" i="14" s="1"/>
  <c r="G41" i="14"/>
  <c r="G42" i="16" l="1"/>
  <c r="F43" i="16"/>
  <c r="D43" i="16"/>
  <c r="E43" i="16" s="1"/>
  <c r="I41" i="14"/>
  <c r="M41" i="14"/>
  <c r="Q41" i="14"/>
  <c r="U41" i="14"/>
  <c r="Y41" i="14"/>
  <c r="AC41" i="14"/>
  <c r="AG41" i="14"/>
  <c r="AK41" i="14"/>
  <c r="AO41" i="14"/>
  <c r="AS41" i="14"/>
  <c r="AW41" i="14"/>
  <c r="BA41" i="14"/>
  <c r="BE41" i="14"/>
  <c r="BI41" i="14"/>
  <c r="BM41" i="14"/>
  <c r="BQ41" i="14"/>
  <c r="L41" i="14"/>
  <c r="R41" i="14"/>
  <c r="W41" i="14"/>
  <c r="AB41" i="14"/>
  <c r="AH41" i="14"/>
  <c r="AM41" i="14"/>
  <c r="AR41" i="14"/>
  <c r="AX41" i="14"/>
  <c r="BC41" i="14"/>
  <c r="BH41" i="14"/>
  <c r="BN41" i="14"/>
  <c r="N41" i="14"/>
  <c r="S41" i="14"/>
  <c r="X41" i="14"/>
  <c r="AD41" i="14"/>
  <c r="AI41" i="14"/>
  <c r="AN41" i="14"/>
  <c r="AT41" i="14"/>
  <c r="AY41" i="14"/>
  <c r="BD41" i="14"/>
  <c r="BJ41" i="14"/>
  <c r="BO41" i="14"/>
  <c r="O41" i="14"/>
  <c r="Z41" i="14"/>
  <c r="AJ41" i="14"/>
  <c r="AU41" i="14"/>
  <c r="BF41" i="14"/>
  <c r="BP41" i="14"/>
  <c r="P41" i="14"/>
  <c r="AA41" i="14"/>
  <c r="AL41" i="14"/>
  <c r="AV41" i="14"/>
  <c r="BG41" i="14"/>
  <c r="T41" i="14"/>
  <c r="AP41" i="14"/>
  <c r="BK41" i="14"/>
  <c r="K41" i="14"/>
  <c r="AF41" i="14"/>
  <c r="BB41" i="14"/>
  <c r="V41" i="14"/>
  <c r="AQ41" i="14"/>
  <c r="BL41" i="14"/>
  <c r="J41" i="14"/>
  <c r="AE41" i="14"/>
  <c r="AZ41" i="14"/>
  <c r="H41" i="14"/>
  <c r="B44" i="16"/>
  <c r="C43" i="16"/>
  <c r="E40" i="14"/>
  <c r="F40" i="14" s="1"/>
  <c r="CD41" i="14"/>
  <c r="CT41" i="14"/>
  <c r="DJ41" i="14"/>
  <c r="CE41" i="14"/>
  <c r="CU41" i="14"/>
  <c r="DK41" i="14"/>
  <c r="CV41" i="14"/>
  <c r="CO41" i="14"/>
  <c r="DA41" i="14"/>
  <c r="CB41" i="14"/>
  <c r="CS41" i="14"/>
  <c r="BZ41" i="14"/>
  <c r="CQ41" i="14"/>
  <c r="CZ41" i="14"/>
  <c r="DI41" i="14"/>
  <c r="BR41" i="14"/>
  <c r="CH41" i="14"/>
  <c r="CX41" i="14"/>
  <c r="BS41" i="14"/>
  <c r="CI41" i="14"/>
  <c r="CY41" i="14"/>
  <c r="BX41" i="14"/>
  <c r="DD41" i="14"/>
  <c r="CW41" i="14"/>
  <c r="BT41" i="14"/>
  <c r="CR41" i="14"/>
  <c r="BV41" i="14"/>
  <c r="CL41" i="14"/>
  <c r="CM41" i="14"/>
  <c r="DC41" i="14"/>
  <c r="CF41" i="14"/>
  <c r="DE41" i="14"/>
  <c r="BU41" i="14"/>
  <c r="CP41" i="14"/>
  <c r="CA41" i="14"/>
  <c r="CN41" i="14"/>
  <c r="CK41" i="14"/>
  <c r="DB41" i="14"/>
  <c r="BW41" i="14"/>
  <c r="BY41" i="14"/>
  <c r="CJ41" i="14"/>
  <c r="CC41" i="14"/>
  <c r="DF41" i="14"/>
  <c r="DG41" i="14"/>
  <c r="CG41" i="14"/>
  <c r="DH41" i="14"/>
  <c r="C43" i="14"/>
  <c r="D43" i="14" s="1"/>
  <c r="G42" i="14"/>
  <c r="G43" i="16" l="1"/>
  <c r="F44" i="16"/>
  <c r="D44" i="16"/>
  <c r="E44" i="16"/>
  <c r="L42" i="14"/>
  <c r="P42" i="14"/>
  <c r="T42" i="14"/>
  <c r="X42" i="14"/>
  <c r="AB42" i="14"/>
  <c r="AF42" i="14"/>
  <c r="AJ42" i="14"/>
  <c r="AN42" i="14"/>
  <c r="AR42" i="14"/>
  <c r="AV42" i="14"/>
  <c r="AZ42" i="14"/>
  <c r="BD42" i="14"/>
  <c r="BH42" i="14"/>
  <c r="BL42" i="14"/>
  <c r="BP42" i="14"/>
  <c r="J42" i="14"/>
  <c r="O42" i="14"/>
  <c r="U42" i="14"/>
  <c r="Z42" i="14"/>
  <c r="AE42" i="14"/>
  <c r="AK42" i="14"/>
  <c r="AP42" i="14"/>
  <c r="AU42" i="14"/>
  <c r="BA42" i="14"/>
  <c r="BF42" i="14"/>
  <c r="BK42" i="14"/>
  <c r="BQ42" i="14"/>
  <c r="K42" i="14"/>
  <c r="Q42" i="14"/>
  <c r="V42" i="14"/>
  <c r="AA42" i="14"/>
  <c r="AG42" i="14"/>
  <c r="AL42" i="14"/>
  <c r="AQ42" i="14"/>
  <c r="AW42" i="14"/>
  <c r="BB42" i="14"/>
  <c r="BG42" i="14"/>
  <c r="BM42" i="14"/>
  <c r="R42" i="14"/>
  <c r="AC42" i="14"/>
  <c r="AM42" i="14"/>
  <c r="AX42" i="14"/>
  <c r="BI42" i="14"/>
  <c r="I42" i="14"/>
  <c r="S42" i="14"/>
  <c r="AD42" i="14"/>
  <c r="AO42" i="14"/>
  <c r="AY42" i="14"/>
  <c r="BJ42" i="14"/>
  <c r="W42" i="14"/>
  <c r="AS42" i="14"/>
  <c r="BN42" i="14"/>
  <c r="H42" i="14"/>
  <c r="N42" i="14"/>
  <c r="AI42" i="14"/>
  <c r="BE42" i="14"/>
  <c r="Y42" i="14"/>
  <c r="AT42" i="14"/>
  <c r="BO42" i="14"/>
  <c r="M42" i="14"/>
  <c r="AH42" i="14"/>
  <c r="BC42" i="14"/>
  <c r="B45" i="16"/>
  <c r="C44" i="16"/>
  <c r="E41" i="14"/>
  <c r="F41" i="14" s="1"/>
  <c r="CE42" i="14"/>
  <c r="CU42" i="14"/>
  <c r="DK42" i="14"/>
  <c r="CF42" i="14"/>
  <c r="CV42" i="14"/>
  <c r="BU42" i="14"/>
  <c r="DA42" i="14"/>
  <c r="CL42" i="14"/>
  <c r="DE42" i="14"/>
  <c r="CP42" i="14"/>
  <c r="CG42" i="14"/>
  <c r="BW42" i="14"/>
  <c r="CN42" i="14"/>
  <c r="CK42" i="14"/>
  <c r="BV42" i="14"/>
  <c r="BY42" i="14"/>
  <c r="CH42" i="14"/>
  <c r="BS42" i="14"/>
  <c r="CJ42" i="14"/>
  <c r="CT42" i="14"/>
  <c r="DF42" i="14"/>
  <c r="CM42" i="14"/>
  <c r="DC42" i="14"/>
  <c r="BX42" i="14"/>
  <c r="DD42" i="14"/>
  <c r="DB42" i="14"/>
  <c r="CX42" i="14"/>
  <c r="CA42" i="14"/>
  <c r="CQ42" i="14"/>
  <c r="DG42" i="14"/>
  <c r="CB42" i="14"/>
  <c r="CR42" i="14"/>
  <c r="DH42" i="14"/>
  <c r="CS42" i="14"/>
  <c r="CD42" i="14"/>
  <c r="DJ42" i="14"/>
  <c r="CO42" i="14"/>
  <c r="BZ42" i="14"/>
  <c r="CW42" i="14"/>
  <c r="CI42" i="14"/>
  <c r="CY42" i="14"/>
  <c r="BT42" i="14"/>
  <c r="CZ42" i="14"/>
  <c r="CC42" i="14"/>
  <c r="DI42" i="14"/>
  <c r="BR42" i="14"/>
  <c r="G43" i="14"/>
  <c r="C44" i="14"/>
  <c r="D44" i="14" s="1"/>
  <c r="G44" i="16" l="1"/>
  <c r="F45" i="16"/>
  <c r="D45" i="16"/>
  <c r="E45" i="16"/>
  <c r="K43" i="14"/>
  <c r="O43" i="14"/>
  <c r="S43" i="14"/>
  <c r="W43" i="14"/>
  <c r="AA43" i="14"/>
  <c r="AE43" i="14"/>
  <c r="AI43" i="14"/>
  <c r="AM43" i="14"/>
  <c r="AQ43" i="14"/>
  <c r="AU43" i="14"/>
  <c r="AY43" i="14"/>
  <c r="BC43" i="14"/>
  <c r="BG43" i="14"/>
  <c r="BK43" i="14"/>
  <c r="BO43" i="14"/>
  <c r="M43" i="14"/>
  <c r="R43" i="14"/>
  <c r="X43" i="14"/>
  <c r="AC43" i="14"/>
  <c r="AH43" i="14"/>
  <c r="AN43" i="14"/>
  <c r="AS43" i="14"/>
  <c r="AX43" i="14"/>
  <c r="BD43" i="14"/>
  <c r="BI43" i="14"/>
  <c r="BN43" i="14"/>
  <c r="I43" i="14"/>
  <c r="N43" i="14"/>
  <c r="T43" i="14"/>
  <c r="Y43" i="14"/>
  <c r="AD43" i="14"/>
  <c r="AJ43" i="14"/>
  <c r="AO43" i="14"/>
  <c r="AT43" i="14"/>
  <c r="AZ43" i="14"/>
  <c r="BE43" i="14"/>
  <c r="BJ43" i="14"/>
  <c r="BP43" i="14"/>
  <c r="J43" i="14"/>
  <c r="U43" i="14"/>
  <c r="AF43" i="14"/>
  <c r="AP43" i="14"/>
  <c r="BA43" i="14"/>
  <c r="BL43" i="14"/>
  <c r="L43" i="14"/>
  <c r="V43" i="14"/>
  <c r="AG43" i="14"/>
  <c r="AR43" i="14"/>
  <c r="BB43" i="14"/>
  <c r="BM43" i="14"/>
  <c r="Z43" i="14"/>
  <c r="AV43" i="14"/>
  <c r="BQ43" i="14"/>
  <c r="Q43" i="14"/>
  <c r="AL43" i="14"/>
  <c r="BH43" i="14"/>
  <c r="AB43" i="14"/>
  <c r="AW43" i="14"/>
  <c r="H43" i="14"/>
  <c r="P43" i="14"/>
  <c r="AK43" i="14"/>
  <c r="BF43" i="14"/>
  <c r="B46" i="16"/>
  <c r="C45" i="16"/>
  <c r="E42" i="14"/>
  <c r="F42" i="14" s="1"/>
  <c r="G44" i="14"/>
  <c r="C45" i="14"/>
  <c r="D45" i="14" s="1"/>
  <c r="CF43" i="14"/>
  <c r="CV43" i="14"/>
  <c r="BU43" i="14"/>
  <c r="CK43" i="14"/>
  <c r="DA43" i="14"/>
  <c r="BZ43" i="14"/>
  <c r="DF43" i="14"/>
  <c r="CQ43" i="14"/>
  <c r="DK43" i="14"/>
  <c r="DB43" i="14"/>
  <c r="CN43" i="14"/>
  <c r="CC43" i="14"/>
  <c r="DI43" i="14"/>
  <c r="DG43" i="14"/>
  <c r="CL43" i="14"/>
  <c r="BT43" i="14"/>
  <c r="CJ43" i="14"/>
  <c r="CZ43" i="14"/>
  <c r="BY43" i="14"/>
  <c r="CO43" i="14"/>
  <c r="DE43" i="14"/>
  <c r="CH43" i="14"/>
  <c r="BS43" i="14"/>
  <c r="CY43" i="14"/>
  <c r="CD43" i="14"/>
  <c r="CM43" i="14"/>
  <c r="BW43" i="14"/>
  <c r="DD43" i="14"/>
  <c r="CS43" i="14"/>
  <c r="CA43" i="14"/>
  <c r="CE43" i="14"/>
  <c r="DC43" i="14"/>
  <c r="CB43" i="14"/>
  <c r="CR43" i="14"/>
  <c r="DH43" i="14"/>
  <c r="CG43" i="14"/>
  <c r="CW43" i="14"/>
  <c r="BR43" i="14"/>
  <c r="CX43" i="14"/>
  <c r="CI43" i="14"/>
  <c r="DJ43" i="14"/>
  <c r="CU43" i="14"/>
  <c r="BV43" i="14"/>
  <c r="BX43" i="14"/>
  <c r="CP43" i="14"/>
  <c r="CT43" i="14"/>
  <c r="F46" i="16" l="1"/>
  <c r="D46" i="16"/>
  <c r="E46" i="16" s="1"/>
  <c r="G45" i="16"/>
  <c r="J44" i="14"/>
  <c r="N44" i="14"/>
  <c r="R44" i="14"/>
  <c r="V44" i="14"/>
  <c r="Z44" i="14"/>
  <c r="AD44" i="14"/>
  <c r="AH44" i="14"/>
  <c r="AL44" i="14"/>
  <c r="AP44" i="14"/>
  <c r="AT44" i="14"/>
  <c r="AX44" i="14"/>
  <c r="BB44" i="14"/>
  <c r="BF44" i="14"/>
  <c r="BJ44" i="14"/>
  <c r="BN44" i="14"/>
  <c r="K44" i="14"/>
  <c r="P44" i="14"/>
  <c r="U44" i="14"/>
  <c r="AA44" i="14"/>
  <c r="AF44" i="14"/>
  <c r="AK44" i="14"/>
  <c r="AQ44" i="14"/>
  <c r="AV44" i="14"/>
  <c r="BA44" i="14"/>
  <c r="BG44" i="14"/>
  <c r="BL44" i="14"/>
  <c r="BQ44" i="14"/>
  <c r="L44" i="14"/>
  <c r="Q44" i="14"/>
  <c r="W44" i="14"/>
  <c r="AB44" i="14"/>
  <c r="AG44" i="14"/>
  <c r="AM44" i="14"/>
  <c r="AR44" i="14"/>
  <c r="AW44" i="14"/>
  <c r="BC44" i="14"/>
  <c r="BH44" i="14"/>
  <c r="BM44" i="14"/>
  <c r="M44" i="14"/>
  <c r="X44" i="14"/>
  <c r="AI44" i="14"/>
  <c r="AS44" i="14"/>
  <c r="BD44" i="14"/>
  <c r="BO44" i="14"/>
  <c r="O44" i="14"/>
  <c r="Y44" i="14"/>
  <c r="AJ44" i="14"/>
  <c r="AU44" i="14"/>
  <c r="BE44" i="14"/>
  <c r="BP44" i="14"/>
  <c r="AC44" i="14"/>
  <c r="AY44" i="14"/>
  <c r="H44" i="14"/>
  <c r="T44" i="14"/>
  <c r="AO44" i="14"/>
  <c r="BK44" i="14"/>
  <c r="I44" i="14"/>
  <c r="AE44" i="14"/>
  <c r="AZ44" i="14"/>
  <c r="S44" i="14"/>
  <c r="AN44" i="14"/>
  <c r="BI44" i="14"/>
  <c r="C46" i="16"/>
  <c r="B47" i="16"/>
  <c r="E43" i="14"/>
  <c r="F43" i="14" s="1"/>
  <c r="G45" i="14"/>
  <c r="C46" i="14"/>
  <c r="D46" i="14" s="1"/>
  <c r="CG44" i="14"/>
  <c r="CW44" i="14"/>
  <c r="BR44" i="14"/>
  <c r="CH44" i="14"/>
  <c r="CX44" i="14"/>
  <c r="BW44" i="14"/>
  <c r="DC44" i="14"/>
  <c r="CN44" i="14"/>
  <c r="CZ44" i="14"/>
  <c r="CR44" i="14"/>
  <c r="BY44" i="14"/>
  <c r="DE44" i="14"/>
  <c r="CP44" i="14"/>
  <c r="DD44" i="14"/>
  <c r="BT44" i="14"/>
  <c r="BU44" i="14"/>
  <c r="CK44" i="14"/>
  <c r="DA44" i="14"/>
  <c r="BV44" i="14"/>
  <c r="CL44" i="14"/>
  <c r="DB44" i="14"/>
  <c r="CE44" i="14"/>
  <c r="DK44" i="14"/>
  <c r="CV44" i="14"/>
  <c r="BS44" i="14"/>
  <c r="CQ44" i="14"/>
  <c r="CO44" i="14"/>
  <c r="BZ44" i="14"/>
  <c r="DF44" i="14"/>
  <c r="CM44" i="14"/>
  <c r="BX44" i="14"/>
  <c r="CI44" i="14"/>
  <c r="CA44" i="14"/>
  <c r="CB44" i="14"/>
  <c r="CC44" i="14"/>
  <c r="CS44" i="14"/>
  <c r="DI44" i="14"/>
  <c r="CD44" i="14"/>
  <c r="CT44" i="14"/>
  <c r="DJ44" i="14"/>
  <c r="CU44" i="14"/>
  <c r="CF44" i="14"/>
  <c r="CY44" i="14"/>
  <c r="CJ44" i="14"/>
  <c r="DG44" i="14"/>
  <c r="DH44" i="14"/>
  <c r="G46" i="16" l="1"/>
  <c r="F47" i="16"/>
  <c r="D47" i="16"/>
  <c r="E47" i="16"/>
  <c r="I45" i="14"/>
  <c r="M45" i="14"/>
  <c r="Q45" i="14"/>
  <c r="U45" i="14"/>
  <c r="Y45" i="14"/>
  <c r="AC45" i="14"/>
  <c r="AG45" i="14"/>
  <c r="AK45" i="14"/>
  <c r="AO45" i="14"/>
  <c r="AS45" i="14"/>
  <c r="AW45" i="14"/>
  <c r="BA45" i="14"/>
  <c r="BE45" i="14"/>
  <c r="BI45" i="14"/>
  <c r="BM45" i="14"/>
  <c r="BQ45" i="14"/>
  <c r="N45" i="14"/>
  <c r="S45" i="14"/>
  <c r="X45" i="14"/>
  <c r="AD45" i="14"/>
  <c r="AI45" i="14"/>
  <c r="AN45" i="14"/>
  <c r="AT45" i="14"/>
  <c r="AY45" i="14"/>
  <c r="BD45" i="14"/>
  <c r="BJ45" i="14"/>
  <c r="BO45" i="14"/>
  <c r="J45" i="14"/>
  <c r="O45" i="14"/>
  <c r="T45" i="14"/>
  <c r="Z45" i="14"/>
  <c r="AE45" i="14"/>
  <c r="AJ45" i="14"/>
  <c r="AP45" i="14"/>
  <c r="AU45" i="14"/>
  <c r="AZ45" i="14"/>
  <c r="BF45" i="14"/>
  <c r="BK45" i="14"/>
  <c r="BP45" i="14"/>
  <c r="P45" i="14"/>
  <c r="AA45" i="14"/>
  <c r="AL45" i="14"/>
  <c r="AV45" i="14"/>
  <c r="BG45" i="14"/>
  <c r="R45" i="14"/>
  <c r="AB45" i="14"/>
  <c r="AM45" i="14"/>
  <c r="AX45" i="14"/>
  <c r="BH45" i="14"/>
  <c r="K45" i="14"/>
  <c r="AF45" i="14"/>
  <c r="BB45" i="14"/>
  <c r="W45" i="14"/>
  <c r="AR45" i="14"/>
  <c r="BN45" i="14"/>
  <c r="H45" i="14"/>
  <c r="L45" i="14"/>
  <c r="AH45" i="14"/>
  <c r="BC45" i="14"/>
  <c r="V45" i="14"/>
  <c r="AQ45" i="14"/>
  <c r="BL45" i="14"/>
  <c r="B48" i="16"/>
  <c r="C47" i="16"/>
  <c r="E44" i="14"/>
  <c r="F44" i="14" s="1"/>
  <c r="G46" i="14"/>
  <c r="C47" i="14"/>
  <c r="D47" i="14" s="1"/>
  <c r="CD45" i="14"/>
  <c r="CT45" i="14"/>
  <c r="DJ45" i="14"/>
  <c r="CE45" i="14"/>
  <c r="CU45" i="14"/>
  <c r="DK45" i="14"/>
  <c r="CR45" i="14"/>
  <c r="CC45" i="14"/>
  <c r="DI45" i="14"/>
  <c r="CN45" i="14"/>
  <c r="BY45" i="14"/>
  <c r="CV45" i="14"/>
  <c r="CI45" i="14"/>
  <c r="BT45" i="14"/>
  <c r="CK45" i="14"/>
  <c r="CG45" i="14"/>
  <c r="CX45" i="14"/>
  <c r="BV45" i="14"/>
  <c r="CL45" i="14"/>
  <c r="DB45" i="14"/>
  <c r="BW45" i="14"/>
  <c r="CM45" i="14"/>
  <c r="DC45" i="14"/>
  <c r="CB45" i="14"/>
  <c r="DH45" i="14"/>
  <c r="CS45" i="14"/>
  <c r="DE45" i="14"/>
  <c r="CH45" i="14"/>
  <c r="BS45" i="14"/>
  <c r="DD45" i="14"/>
  <c r="CF45" i="14"/>
  <c r="BZ45" i="14"/>
  <c r="CP45" i="14"/>
  <c r="DF45" i="14"/>
  <c r="CA45" i="14"/>
  <c r="CQ45" i="14"/>
  <c r="DG45" i="14"/>
  <c r="CJ45" i="14"/>
  <c r="BU45" i="14"/>
  <c r="DA45" i="14"/>
  <c r="BX45" i="14"/>
  <c r="CW45" i="14"/>
  <c r="BR45" i="14"/>
  <c r="CY45" i="14"/>
  <c r="CZ45" i="14"/>
  <c r="CO45" i="14"/>
  <c r="G47" i="16" l="1"/>
  <c r="D48" i="16"/>
  <c r="E48" i="16" s="1"/>
  <c r="F48" i="16"/>
  <c r="L46" i="14"/>
  <c r="P46" i="14"/>
  <c r="T46" i="14"/>
  <c r="X46" i="14"/>
  <c r="K46" i="14"/>
  <c r="Q46" i="14"/>
  <c r="V46" i="14"/>
  <c r="AA46" i="14"/>
  <c r="AE46" i="14"/>
  <c r="AI46" i="14"/>
  <c r="AM46" i="14"/>
  <c r="AQ46" i="14"/>
  <c r="AU46" i="14"/>
  <c r="AY46" i="14"/>
  <c r="BC46" i="14"/>
  <c r="BG46" i="14"/>
  <c r="BK46" i="14"/>
  <c r="BO46" i="14"/>
  <c r="M46" i="14"/>
  <c r="R46" i="14"/>
  <c r="W46" i="14"/>
  <c r="AB46" i="14"/>
  <c r="AF46" i="14"/>
  <c r="AJ46" i="14"/>
  <c r="AN46" i="14"/>
  <c r="AR46" i="14"/>
  <c r="AV46" i="14"/>
  <c r="AZ46" i="14"/>
  <c r="BD46" i="14"/>
  <c r="BH46" i="14"/>
  <c r="BL46" i="14"/>
  <c r="BP46" i="14"/>
  <c r="I46" i="14"/>
  <c r="S46" i="14"/>
  <c r="AC46" i="14"/>
  <c r="AK46" i="14"/>
  <c r="AS46" i="14"/>
  <c r="BA46" i="14"/>
  <c r="BI46" i="14"/>
  <c r="BQ46" i="14"/>
  <c r="J46" i="14"/>
  <c r="U46" i="14"/>
  <c r="AD46" i="14"/>
  <c r="AL46" i="14"/>
  <c r="AT46" i="14"/>
  <c r="BB46" i="14"/>
  <c r="BJ46" i="14"/>
  <c r="N46" i="14"/>
  <c r="AG46" i="14"/>
  <c r="AW46" i="14"/>
  <c r="BM46" i="14"/>
  <c r="H46" i="14"/>
  <c r="Z46" i="14"/>
  <c r="AP46" i="14"/>
  <c r="BF46" i="14"/>
  <c r="O46" i="14"/>
  <c r="AH46" i="14"/>
  <c r="AX46" i="14"/>
  <c r="BN46" i="14"/>
  <c r="Y46" i="14"/>
  <c r="AO46" i="14"/>
  <c r="BE46" i="14"/>
  <c r="B49" i="16"/>
  <c r="C48" i="16"/>
  <c r="E45" i="14"/>
  <c r="F45" i="14" s="1"/>
  <c r="C48" i="14"/>
  <c r="D48" i="14" s="1"/>
  <c r="G47" i="14"/>
  <c r="CE46" i="14"/>
  <c r="CV46" i="14"/>
  <c r="DB46" i="14"/>
  <c r="BS46" i="14"/>
  <c r="CI46" i="14"/>
  <c r="CY46" i="14"/>
  <c r="BT46" i="14"/>
  <c r="CJ46" i="14"/>
  <c r="CZ46" i="14"/>
  <c r="CG46" i="14"/>
  <c r="BR46" i="14"/>
  <c r="CX46" i="14"/>
  <c r="CC46" i="14"/>
  <c r="DA46" i="14"/>
  <c r="CA46" i="14"/>
  <c r="DG46" i="14"/>
  <c r="CB46" i="14"/>
  <c r="DH46" i="14"/>
  <c r="CW46" i="14"/>
  <c r="CH46" i="14"/>
  <c r="DI46" i="14"/>
  <c r="CU46" i="14"/>
  <c r="BY46" i="14"/>
  <c r="BU46" i="14"/>
  <c r="BW46" i="14"/>
  <c r="CM46" i="14"/>
  <c r="DC46" i="14"/>
  <c r="BX46" i="14"/>
  <c r="CN46" i="14"/>
  <c r="DD46" i="14"/>
  <c r="CO46" i="14"/>
  <c r="BZ46" i="14"/>
  <c r="DF46" i="14"/>
  <c r="CS46" i="14"/>
  <c r="CD46" i="14"/>
  <c r="CK46" i="14"/>
  <c r="CL46" i="14"/>
  <c r="BV46" i="14"/>
  <c r="CQ46" i="14"/>
  <c r="CR46" i="14"/>
  <c r="CT46" i="14"/>
  <c r="DK46" i="14"/>
  <c r="CF46" i="14"/>
  <c r="DE46" i="14"/>
  <c r="CP46" i="14"/>
  <c r="DJ46" i="14"/>
  <c r="G48" i="16" l="1"/>
  <c r="D49" i="16"/>
  <c r="E49" i="16" s="1"/>
  <c r="F49" i="16"/>
  <c r="J47" i="14"/>
  <c r="N47" i="14"/>
  <c r="R47" i="14"/>
  <c r="V47" i="14"/>
  <c r="Z47" i="14"/>
  <c r="AD47" i="14"/>
  <c r="AH47" i="14"/>
  <c r="AL47" i="14"/>
  <c r="AP47" i="14"/>
  <c r="AT47" i="14"/>
  <c r="AX47" i="14"/>
  <c r="BB47" i="14"/>
  <c r="BF47" i="14"/>
  <c r="BJ47" i="14"/>
  <c r="BN47" i="14"/>
  <c r="K47" i="14"/>
  <c r="O47" i="14"/>
  <c r="S47" i="14"/>
  <c r="W47" i="14"/>
  <c r="AA47" i="14"/>
  <c r="AE47" i="14"/>
  <c r="AI47" i="14"/>
  <c r="AM47" i="14"/>
  <c r="AQ47" i="14"/>
  <c r="AU47" i="14"/>
  <c r="AY47" i="14"/>
  <c r="BC47" i="14"/>
  <c r="BG47" i="14"/>
  <c r="BK47" i="14"/>
  <c r="BO47" i="14"/>
  <c r="P47" i="14"/>
  <c r="X47" i="14"/>
  <c r="AF47" i="14"/>
  <c r="AN47" i="14"/>
  <c r="AV47" i="14"/>
  <c r="BD47" i="14"/>
  <c r="BL47" i="14"/>
  <c r="I47" i="14"/>
  <c r="Q47" i="14"/>
  <c r="Y47" i="14"/>
  <c r="AG47" i="14"/>
  <c r="AO47" i="14"/>
  <c r="AW47" i="14"/>
  <c r="BE47" i="14"/>
  <c r="BM47" i="14"/>
  <c r="T47" i="14"/>
  <c r="AJ47" i="14"/>
  <c r="AZ47" i="14"/>
  <c r="BP47" i="14"/>
  <c r="M47" i="14"/>
  <c r="AC47" i="14"/>
  <c r="AS47" i="14"/>
  <c r="BI47" i="14"/>
  <c r="U47" i="14"/>
  <c r="AK47" i="14"/>
  <c r="BA47" i="14"/>
  <c r="BQ47" i="14"/>
  <c r="H47" i="14"/>
  <c r="L47" i="14"/>
  <c r="AB47" i="14"/>
  <c r="AR47" i="14"/>
  <c r="BH47" i="14"/>
  <c r="B50" i="16"/>
  <c r="C49" i="16"/>
  <c r="E46" i="14"/>
  <c r="F46" i="14" s="1"/>
  <c r="CC47" i="14"/>
  <c r="CS47" i="14"/>
  <c r="DI47" i="14"/>
  <c r="CA47" i="14"/>
  <c r="CV47" i="14"/>
  <c r="BR47" i="14"/>
  <c r="CM47" i="14"/>
  <c r="DH47" i="14"/>
  <c r="BS47" i="14"/>
  <c r="DJ47" i="14"/>
  <c r="BT47" i="14"/>
  <c r="DK47" i="14"/>
  <c r="DD47" i="14"/>
  <c r="BX47" i="14"/>
  <c r="CG47" i="14"/>
  <c r="CF47" i="14"/>
  <c r="DB47" i="14"/>
  <c r="BW47" i="14"/>
  <c r="CR47" i="14"/>
  <c r="CD47" i="14"/>
  <c r="CE47" i="14"/>
  <c r="CJ47" i="14"/>
  <c r="CT47" i="14"/>
  <c r="BY47" i="14"/>
  <c r="DE47" i="14"/>
  <c r="CQ47" i="14"/>
  <c r="CZ47" i="14"/>
  <c r="CW47" i="14"/>
  <c r="CO47" i="14"/>
  <c r="BV47" i="14"/>
  <c r="DC47" i="14"/>
  <c r="BU47" i="14"/>
  <c r="CK47" i="14"/>
  <c r="DA47" i="14"/>
  <c r="CL47" i="14"/>
  <c r="DG47" i="14"/>
  <c r="CB47" i="14"/>
  <c r="CX47" i="14"/>
  <c r="CN47" i="14"/>
  <c r="CP47" i="14"/>
  <c r="CU47" i="14"/>
  <c r="DF47" i="14"/>
  <c r="BZ47" i="14"/>
  <c r="CH47" i="14"/>
  <c r="CY47" i="14"/>
  <c r="CI47" i="14"/>
  <c r="G48" i="14"/>
  <c r="C49" i="14"/>
  <c r="D49" i="14" s="1"/>
  <c r="G49" i="16" l="1"/>
  <c r="F50" i="16"/>
  <c r="D50" i="16"/>
  <c r="E50" i="16"/>
  <c r="I48" i="14"/>
  <c r="M48" i="14"/>
  <c r="Q48" i="14"/>
  <c r="U48" i="14"/>
  <c r="Y48" i="14"/>
  <c r="AC48" i="14"/>
  <c r="AG48" i="14"/>
  <c r="AK48" i="14"/>
  <c r="AO48" i="14"/>
  <c r="AS48" i="14"/>
  <c r="AW48" i="14"/>
  <c r="BA48" i="14"/>
  <c r="BE48" i="14"/>
  <c r="BI48" i="14"/>
  <c r="BM48" i="14"/>
  <c r="BQ48" i="14"/>
  <c r="J48" i="14"/>
  <c r="N48" i="14"/>
  <c r="R48" i="14"/>
  <c r="V48" i="14"/>
  <c r="Z48" i="14"/>
  <c r="AD48" i="14"/>
  <c r="AH48" i="14"/>
  <c r="AL48" i="14"/>
  <c r="AP48" i="14"/>
  <c r="AT48" i="14"/>
  <c r="AX48" i="14"/>
  <c r="BB48" i="14"/>
  <c r="BF48" i="14"/>
  <c r="BJ48" i="14"/>
  <c r="BN48" i="14"/>
  <c r="K48" i="14"/>
  <c r="S48" i="14"/>
  <c r="AA48" i="14"/>
  <c r="AI48" i="14"/>
  <c r="AQ48" i="14"/>
  <c r="AY48" i="14"/>
  <c r="BG48" i="14"/>
  <c r="BO48" i="14"/>
  <c r="L48" i="14"/>
  <c r="T48" i="14"/>
  <c r="AB48" i="14"/>
  <c r="AJ48" i="14"/>
  <c r="AR48" i="14"/>
  <c r="AZ48" i="14"/>
  <c r="BH48" i="14"/>
  <c r="BP48" i="14"/>
  <c r="W48" i="14"/>
  <c r="AM48" i="14"/>
  <c r="BC48" i="14"/>
  <c r="P48" i="14"/>
  <c r="AF48" i="14"/>
  <c r="AV48" i="14"/>
  <c r="BL48" i="14"/>
  <c r="X48" i="14"/>
  <c r="AN48" i="14"/>
  <c r="BD48" i="14"/>
  <c r="O48" i="14"/>
  <c r="AE48" i="14"/>
  <c r="AU48" i="14"/>
  <c r="BK48" i="14"/>
  <c r="H48" i="14"/>
  <c r="C50" i="16"/>
  <c r="B51" i="16"/>
  <c r="E47" i="14"/>
  <c r="F47" i="14" s="1"/>
  <c r="G49" i="14"/>
  <c r="C50" i="14"/>
  <c r="D50" i="14" s="1"/>
  <c r="CD48" i="14"/>
  <c r="CT48" i="14"/>
  <c r="DJ48" i="14"/>
  <c r="CA48" i="14"/>
  <c r="CV48" i="14"/>
  <c r="CM48" i="14"/>
  <c r="DH48" i="14"/>
  <c r="BS48" i="14"/>
  <c r="DI48" i="14"/>
  <c r="BT48" i="14"/>
  <c r="DK48" i="14"/>
  <c r="DD48" i="14"/>
  <c r="BX48" i="14"/>
  <c r="BR48" i="14"/>
  <c r="CH48" i="14"/>
  <c r="CX48" i="14"/>
  <c r="CF48" i="14"/>
  <c r="DA48" i="14"/>
  <c r="BW48" i="14"/>
  <c r="CR48" i="14"/>
  <c r="CC48" i="14"/>
  <c r="CE48" i="14"/>
  <c r="CJ48" i="14"/>
  <c r="CS48" i="14"/>
  <c r="BZ48" i="14"/>
  <c r="CP48" i="14"/>
  <c r="CQ48" i="14"/>
  <c r="DC48" i="14"/>
  <c r="CI48" i="14"/>
  <c r="BV48" i="14"/>
  <c r="CL48" i="14"/>
  <c r="DB48" i="14"/>
  <c r="CK48" i="14"/>
  <c r="DG48" i="14"/>
  <c r="CB48" i="14"/>
  <c r="CW48" i="14"/>
  <c r="CN48" i="14"/>
  <c r="CO48" i="14"/>
  <c r="CU48" i="14"/>
  <c r="DE48" i="14"/>
  <c r="BY48" i="14"/>
  <c r="DF48" i="14"/>
  <c r="BU48" i="14"/>
  <c r="CG48" i="14"/>
  <c r="CY48" i="14"/>
  <c r="CZ48" i="14"/>
  <c r="G50" i="16" l="1"/>
  <c r="D51" i="16"/>
  <c r="E51" i="16" s="1"/>
  <c r="F51" i="16"/>
  <c r="L49" i="14"/>
  <c r="P49" i="14"/>
  <c r="T49" i="14"/>
  <c r="X49" i="14"/>
  <c r="AB49" i="14"/>
  <c r="AF49" i="14"/>
  <c r="AJ49" i="14"/>
  <c r="AN49" i="14"/>
  <c r="AR49" i="14"/>
  <c r="AV49" i="14"/>
  <c r="AZ49" i="14"/>
  <c r="BD49" i="14"/>
  <c r="BH49" i="14"/>
  <c r="BL49" i="14"/>
  <c r="BP49" i="14"/>
  <c r="I49" i="14"/>
  <c r="M49" i="14"/>
  <c r="Q49" i="14"/>
  <c r="U49" i="14"/>
  <c r="Y49" i="14"/>
  <c r="AC49" i="14"/>
  <c r="AG49" i="14"/>
  <c r="AK49" i="14"/>
  <c r="AO49" i="14"/>
  <c r="AS49" i="14"/>
  <c r="AW49" i="14"/>
  <c r="BA49" i="14"/>
  <c r="BE49" i="14"/>
  <c r="BI49" i="14"/>
  <c r="BM49" i="14"/>
  <c r="BQ49" i="14"/>
  <c r="N49" i="14"/>
  <c r="V49" i="14"/>
  <c r="AD49" i="14"/>
  <c r="AL49" i="14"/>
  <c r="AT49" i="14"/>
  <c r="BB49" i="14"/>
  <c r="BJ49" i="14"/>
  <c r="O49" i="14"/>
  <c r="W49" i="14"/>
  <c r="AE49" i="14"/>
  <c r="AM49" i="14"/>
  <c r="AU49" i="14"/>
  <c r="BC49" i="14"/>
  <c r="BK49" i="14"/>
  <c r="J49" i="14"/>
  <c r="Z49" i="14"/>
  <c r="AP49" i="14"/>
  <c r="BF49" i="14"/>
  <c r="S49" i="14"/>
  <c r="AI49" i="14"/>
  <c r="AY49" i="14"/>
  <c r="BO49" i="14"/>
  <c r="K49" i="14"/>
  <c r="AA49" i="14"/>
  <c r="AQ49" i="14"/>
  <c r="BG49" i="14"/>
  <c r="R49" i="14"/>
  <c r="AH49" i="14"/>
  <c r="AX49" i="14"/>
  <c r="BN49" i="14"/>
  <c r="H49" i="14"/>
  <c r="C51" i="16"/>
  <c r="B52" i="16"/>
  <c r="E48" i="14"/>
  <c r="F48" i="14" s="1"/>
  <c r="G50" i="14"/>
  <c r="C51" i="14"/>
  <c r="D51" i="14" s="1"/>
  <c r="CE49" i="14"/>
  <c r="CU49" i="14"/>
  <c r="DK49" i="14"/>
  <c r="BZ49" i="14"/>
  <c r="CV49" i="14"/>
  <c r="CL49" i="14"/>
  <c r="DH49" i="14"/>
  <c r="BR49" i="14"/>
  <c r="DI49" i="14"/>
  <c r="BT49" i="14"/>
  <c r="DJ49" i="14"/>
  <c r="DD49" i="14"/>
  <c r="CJ49" i="14"/>
  <c r="CS49" i="14"/>
  <c r="BY49" i="14"/>
  <c r="CM49" i="14"/>
  <c r="CK49" i="14"/>
  <c r="BS49" i="14"/>
  <c r="CI49" i="14"/>
  <c r="CY49" i="14"/>
  <c r="CF49" i="14"/>
  <c r="DA49" i="14"/>
  <c r="BV49" i="14"/>
  <c r="CR49" i="14"/>
  <c r="CC49" i="14"/>
  <c r="CD49" i="14"/>
  <c r="DE49" i="14"/>
  <c r="BW49" i="14"/>
  <c r="DC49" i="14"/>
  <c r="DF49" i="14"/>
  <c r="CB49" i="14"/>
  <c r="CN49" i="14"/>
  <c r="CW49" i="14"/>
  <c r="CO49" i="14"/>
  <c r="CT49" i="14"/>
  <c r="CA49" i="14"/>
  <c r="CQ49" i="14"/>
  <c r="DG49" i="14"/>
  <c r="BU49" i="14"/>
  <c r="CP49" i="14"/>
  <c r="CG49" i="14"/>
  <c r="DB49" i="14"/>
  <c r="CX49" i="14"/>
  <c r="CZ49" i="14"/>
  <c r="CH49" i="14"/>
  <c r="BX49" i="14"/>
  <c r="G51" i="16" l="1"/>
  <c r="F52" i="16"/>
  <c r="D52" i="16"/>
  <c r="E52" i="16"/>
  <c r="K50" i="14"/>
  <c r="O50" i="14"/>
  <c r="S50" i="14"/>
  <c r="W50" i="14"/>
  <c r="AA50" i="14"/>
  <c r="AE50" i="14"/>
  <c r="AI50" i="14"/>
  <c r="AM50" i="14"/>
  <c r="AQ50" i="14"/>
  <c r="AU50" i="14"/>
  <c r="AY50" i="14"/>
  <c r="BC50" i="14"/>
  <c r="BG50" i="14"/>
  <c r="BK50" i="14"/>
  <c r="BO50" i="14"/>
  <c r="L50" i="14"/>
  <c r="P50" i="14"/>
  <c r="T50" i="14"/>
  <c r="X50" i="14"/>
  <c r="AB50" i="14"/>
  <c r="AF50" i="14"/>
  <c r="AJ50" i="14"/>
  <c r="AN50" i="14"/>
  <c r="AR50" i="14"/>
  <c r="AV50" i="14"/>
  <c r="AZ50" i="14"/>
  <c r="BD50" i="14"/>
  <c r="BH50" i="14"/>
  <c r="BL50" i="14"/>
  <c r="BP50" i="14"/>
  <c r="I50" i="14"/>
  <c r="Q50" i="14"/>
  <c r="Y50" i="14"/>
  <c r="AG50" i="14"/>
  <c r="AO50" i="14"/>
  <c r="AW50" i="14"/>
  <c r="BE50" i="14"/>
  <c r="BM50" i="14"/>
  <c r="J50" i="14"/>
  <c r="R50" i="14"/>
  <c r="Z50" i="14"/>
  <c r="AH50" i="14"/>
  <c r="AP50" i="14"/>
  <c r="AX50" i="14"/>
  <c r="BF50" i="14"/>
  <c r="BN50" i="14"/>
  <c r="M50" i="14"/>
  <c r="AC50" i="14"/>
  <c r="AS50" i="14"/>
  <c r="BI50" i="14"/>
  <c r="H50" i="14"/>
  <c r="V50" i="14"/>
  <c r="AL50" i="14"/>
  <c r="BB50" i="14"/>
  <c r="N50" i="14"/>
  <c r="AD50" i="14"/>
  <c r="AT50" i="14"/>
  <c r="BJ50" i="14"/>
  <c r="U50" i="14"/>
  <c r="AK50" i="14"/>
  <c r="BA50" i="14"/>
  <c r="BQ50" i="14"/>
  <c r="B53" i="16"/>
  <c r="C52" i="16"/>
  <c r="E49" i="14"/>
  <c r="F49" i="14" s="1"/>
  <c r="G51" i="14"/>
  <c r="C52" i="14"/>
  <c r="D52" i="14" s="1"/>
  <c r="CF50" i="14"/>
  <c r="CV50" i="14"/>
  <c r="CE50" i="14"/>
  <c r="DA50" i="14"/>
  <c r="CL50" i="14"/>
  <c r="DG50" i="14"/>
  <c r="BR50" i="14"/>
  <c r="DI50" i="14"/>
  <c r="BS50" i="14"/>
  <c r="DJ50" i="14"/>
  <c r="DC50" i="14"/>
  <c r="CI50" i="14"/>
  <c r="CS50" i="14"/>
  <c r="BT50" i="14"/>
  <c r="CJ50" i="14"/>
  <c r="CZ50" i="14"/>
  <c r="CK50" i="14"/>
  <c r="DF50" i="14"/>
  <c r="BV50" i="14"/>
  <c r="CQ50" i="14"/>
  <c r="CC50" i="14"/>
  <c r="CD50" i="14"/>
  <c r="DE50" i="14"/>
  <c r="BY50" i="14"/>
  <c r="CW50" i="14"/>
  <c r="CM50" i="14"/>
  <c r="CT50" i="14"/>
  <c r="CX50" i="14"/>
  <c r="CH50" i="14"/>
  <c r="BX50" i="14"/>
  <c r="CN50" i="14"/>
  <c r="DD50" i="14"/>
  <c r="BU50" i="14"/>
  <c r="CP50" i="14"/>
  <c r="DK50" i="14"/>
  <c r="CA50" i="14"/>
  <c r="CO50" i="14"/>
  <c r="CY50" i="14"/>
  <c r="BW50" i="14"/>
  <c r="CB50" i="14"/>
  <c r="CR50" i="14"/>
  <c r="DH50" i="14"/>
  <c r="BZ50" i="14"/>
  <c r="CU50" i="14"/>
  <c r="CG50" i="14"/>
  <c r="DB50" i="14"/>
  <c r="G52" i="16" l="1"/>
  <c r="F53" i="16"/>
  <c r="D53" i="16"/>
  <c r="E53" i="16"/>
  <c r="J51" i="14"/>
  <c r="N51" i="14"/>
  <c r="R51" i="14"/>
  <c r="V51" i="14"/>
  <c r="Z51" i="14"/>
  <c r="AD51" i="14"/>
  <c r="AH51" i="14"/>
  <c r="AL51" i="14"/>
  <c r="AP51" i="14"/>
  <c r="AT51" i="14"/>
  <c r="AX51" i="14"/>
  <c r="BB51" i="14"/>
  <c r="BF51" i="14"/>
  <c r="BJ51" i="14"/>
  <c r="BN51" i="14"/>
  <c r="K51" i="14"/>
  <c r="O51" i="14"/>
  <c r="S51" i="14"/>
  <c r="W51" i="14"/>
  <c r="AA51" i="14"/>
  <c r="AE51" i="14"/>
  <c r="AI51" i="14"/>
  <c r="AM51" i="14"/>
  <c r="AQ51" i="14"/>
  <c r="AU51" i="14"/>
  <c r="AY51" i="14"/>
  <c r="BC51" i="14"/>
  <c r="BG51" i="14"/>
  <c r="BK51" i="14"/>
  <c r="BO51" i="14"/>
  <c r="L51" i="14"/>
  <c r="T51" i="14"/>
  <c r="AB51" i="14"/>
  <c r="AJ51" i="14"/>
  <c r="AR51" i="14"/>
  <c r="AZ51" i="14"/>
  <c r="BH51" i="14"/>
  <c r="BP51" i="14"/>
  <c r="M51" i="14"/>
  <c r="U51" i="14"/>
  <c r="AC51" i="14"/>
  <c r="AK51" i="14"/>
  <c r="AS51" i="14"/>
  <c r="BA51" i="14"/>
  <c r="BI51" i="14"/>
  <c r="BQ51" i="14"/>
  <c r="P51" i="14"/>
  <c r="AF51" i="14"/>
  <c r="AV51" i="14"/>
  <c r="BL51" i="14"/>
  <c r="I51" i="14"/>
  <c r="AO51" i="14"/>
  <c r="BE51" i="14"/>
  <c r="Q51" i="14"/>
  <c r="AG51" i="14"/>
  <c r="AW51" i="14"/>
  <c r="BM51" i="14"/>
  <c r="H51" i="14"/>
  <c r="X51" i="14"/>
  <c r="AN51" i="14"/>
  <c r="BD51" i="14"/>
  <c r="Y51" i="14"/>
  <c r="B54" i="16"/>
  <c r="C53" i="16"/>
  <c r="E50" i="14"/>
  <c r="F50" i="14" s="1"/>
  <c r="G52" i="14"/>
  <c r="C53" i="14"/>
  <c r="D53" i="14" s="1"/>
  <c r="CG51" i="14"/>
  <c r="CW51" i="14"/>
  <c r="CE51" i="14"/>
  <c r="CZ51" i="14"/>
  <c r="CL51" i="14"/>
  <c r="DG51" i="14"/>
  <c r="BR51" i="14"/>
  <c r="DH51" i="14"/>
  <c r="BS51" i="14"/>
  <c r="DJ51" i="14"/>
  <c r="DC51" i="14"/>
  <c r="BW51" i="14"/>
  <c r="BU51" i="14"/>
  <c r="DA51" i="14"/>
  <c r="CJ51" i="14"/>
  <c r="DF51" i="14"/>
  <c r="BV51" i="14"/>
  <c r="CQ51" i="14"/>
  <c r="CB51" i="14"/>
  <c r="CD51" i="14"/>
  <c r="CI51" i="14"/>
  <c r="CK51" i="14"/>
  <c r="CR51" i="14"/>
  <c r="BY51" i="14"/>
  <c r="CO51" i="14"/>
  <c r="DE51" i="14"/>
  <c r="BT51" i="14"/>
  <c r="CP51" i="14"/>
  <c r="DK51" i="14"/>
  <c r="CA51" i="14"/>
  <c r="CV51" i="14"/>
  <c r="CM51" i="14"/>
  <c r="CN51" i="14"/>
  <c r="CT51" i="14"/>
  <c r="DD51" i="14"/>
  <c r="BX51" i="14"/>
  <c r="CC51" i="14"/>
  <c r="CS51" i="14"/>
  <c r="DI51" i="14"/>
  <c r="BZ51" i="14"/>
  <c r="CU51" i="14"/>
  <c r="CF51" i="14"/>
  <c r="DB51" i="14"/>
  <c r="CX51" i="14"/>
  <c r="CY51" i="14"/>
  <c r="CH51" i="14"/>
  <c r="G53" i="16" l="1"/>
  <c r="F54" i="16"/>
  <c r="D54" i="16"/>
  <c r="E54" i="16" s="1"/>
  <c r="I52" i="14"/>
  <c r="M52" i="14"/>
  <c r="Q52" i="14"/>
  <c r="U52" i="14"/>
  <c r="Y52" i="14"/>
  <c r="AC52" i="14"/>
  <c r="AG52" i="14"/>
  <c r="AK52" i="14"/>
  <c r="AO52" i="14"/>
  <c r="AS52" i="14"/>
  <c r="AW52" i="14"/>
  <c r="BA52" i="14"/>
  <c r="BE52" i="14"/>
  <c r="BI52" i="14"/>
  <c r="BM52" i="14"/>
  <c r="BQ52" i="14"/>
  <c r="J52" i="14"/>
  <c r="N52" i="14"/>
  <c r="R52" i="14"/>
  <c r="V52" i="14"/>
  <c r="Z52" i="14"/>
  <c r="AD52" i="14"/>
  <c r="AH52" i="14"/>
  <c r="AL52" i="14"/>
  <c r="AP52" i="14"/>
  <c r="AT52" i="14"/>
  <c r="AX52" i="14"/>
  <c r="BB52" i="14"/>
  <c r="BF52" i="14"/>
  <c r="BJ52" i="14"/>
  <c r="BN52" i="14"/>
  <c r="O52" i="14"/>
  <c r="W52" i="14"/>
  <c r="AE52" i="14"/>
  <c r="AM52" i="14"/>
  <c r="AU52" i="14"/>
  <c r="BC52" i="14"/>
  <c r="BK52" i="14"/>
  <c r="P52" i="14"/>
  <c r="X52" i="14"/>
  <c r="AF52" i="14"/>
  <c r="AN52" i="14"/>
  <c r="AV52" i="14"/>
  <c r="BD52" i="14"/>
  <c r="BL52" i="14"/>
  <c r="S52" i="14"/>
  <c r="AI52" i="14"/>
  <c r="AY52" i="14"/>
  <c r="BO52" i="14"/>
  <c r="H52" i="14"/>
  <c r="L52" i="14"/>
  <c r="AB52" i="14"/>
  <c r="AR52" i="14"/>
  <c r="BH52" i="14"/>
  <c r="T52" i="14"/>
  <c r="AJ52" i="14"/>
  <c r="AZ52" i="14"/>
  <c r="BP52" i="14"/>
  <c r="K52" i="14"/>
  <c r="AA52" i="14"/>
  <c r="AQ52" i="14"/>
  <c r="BG52" i="14"/>
  <c r="B55" i="16"/>
  <c r="C54" i="16"/>
  <c r="E51" i="14"/>
  <c r="F51" i="14" s="1"/>
  <c r="G53" i="14"/>
  <c r="C54" i="14"/>
  <c r="D54" i="14" s="1"/>
  <c r="CD52" i="14"/>
  <c r="CT52" i="14"/>
  <c r="DJ52" i="14"/>
  <c r="CE52" i="14"/>
  <c r="CU52" i="14"/>
  <c r="DK52" i="14"/>
  <c r="CR52" i="14"/>
  <c r="CC52" i="14"/>
  <c r="DI52" i="14"/>
  <c r="CV52" i="14"/>
  <c r="DE52" i="14"/>
  <c r="CW52" i="14"/>
  <c r="DD52" i="14"/>
  <c r="BR52" i="14"/>
  <c r="CH52" i="14"/>
  <c r="BS52" i="14"/>
  <c r="CY52" i="14"/>
  <c r="CZ52" i="14"/>
  <c r="CN52" i="14"/>
  <c r="CQ52" i="14"/>
  <c r="CF52" i="14"/>
  <c r="CX52" i="14"/>
  <c r="CI52" i="14"/>
  <c r="BT52" i="14"/>
  <c r="CK52" i="14"/>
  <c r="DA52" i="14"/>
  <c r="BX52" i="14"/>
  <c r="BV52" i="14"/>
  <c r="CL52" i="14"/>
  <c r="DB52" i="14"/>
  <c r="BW52" i="14"/>
  <c r="CM52" i="14"/>
  <c r="DC52" i="14"/>
  <c r="CB52" i="14"/>
  <c r="DH52" i="14"/>
  <c r="CS52" i="14"/>
  <c r="CO52" i="14"/>
  <c r="DF52" i="14"/>
  <c r="DG52" i="14"/>
  <c r="BU52" i="14"/>
  <c r="BY52" i="14"/>
  <c r="BZ52" i="14"/>
  <c r="CP52" i="14"/>
  <c r="CA52" i="14"/>
  <c r="CJ52" i="14"/>
  <c r="CG52" i="14"/>
  <c r="G54" i="16" l="1"/>
  <c r="F55" i="16"/>
  <c r="D55" i="16"/>
  <c r="E55" i="16"/>
  <c r="L53" i="14"/>
  <c r="P53" i="14"/>
  <c r="T53" i="14"/>
  <c r="X53" i="14"/>
  <c r="AB53" i="14"/>
  <c r="AF53" i="14"/>
  <c r="AJ53" i="14"/>
  <c r="AN53" i="14"/>
  <c r="AR53" i="14"/>
  <c r="AV53" i="14"/>
  <c r="AZ53" i="14"/>
  <c r="BD53" i="14"/>
  <c r="BH53" i="14"/>
  <c r="BL53" i="14"/>
  <c r="BP53" i="14"/>
  <c r="I53" i="14"/>
  <c r="M53" i="14"/>
  <c r="Q53" i="14"/>
  <c r="U53" i="14"/>
  <c r="Y53" i="14"/>
  <c r="AC53" i="14"/>
  <c r="AG53" i="14"/>
  <c r="AK53" i="14"/>
  <c r="AO53" i="14"/>
  <c r="AS53" i="14"/>
  <c r="AW53" i="14"/>
  <c r="BA53" i="14"/>
  <c r="BE53" i="14"/>
  <c r="BI53" i="14"/>
  <c r="BM53" i="14"/>
  <c r="BQ53" i="14"/>
  <c r="J53" i="14"/>
  <c r="R53" i="14"/>
  <c r="Z53" i="14"/>
  <c r="AH53" i="14"/>
  <c r="AP53" i="14"/>
  <c r="AX53" i="14"/>
  <c r="BF53" i="14"/>
  <c r="BN53" i="14"/>
  <c r="K53" i="14"/>
  <c r="S53" i="14"/>
  <c r="AA53" i="14"/>
  <c r="AI53" i="14"/>
  <c r="AQ53" i="14"/>
  <c r="AY53" i="14"/>
  <c r="BG53" i="14"/>
  <c r="BO53" i="14"/>
  <c r="V53" i="14"/>
  <c r="AL53" i="14"/>
  <c r="BB53" i="14"/>
  <c r="O53" i="14"/>
  <c r="AE53" i="14"/>
  <c r="AU53" i="14"/>
  <c r="BK53" i="14"/>
  <c r="H53" i="14"/>
  <c r="W53" i="14"/>
  <c r="AM53" i="14"/>
  <c r="BC53" i="14"/>
  <c r="N53" i="14"/>
  <c r="AD53" i="14"/>
  <c r="AT53" i="14"/>
  <c r="BJ53" i="14"/>
  <c r="C55" i="16"/>
  <c r="B56" i="16"/>
  <c r="E52" i="14"/>
  <c r="F52" i="14" s="1"/>
  <c r="G54" i="14"/>
  <c r="C55" i="14"/>
  <c r="D55" i="14" s="1"/>
  <c r="CE53" i="14"/>
  <c r="CU53" i="14"/>
  <c r="DK53" i="14"/>
  <c r="CF53" i="14"/>
  <c r="CV53" i="14"/>
  <c r="BY53" i="14"/>
  <c r="DE53" i="14"/>
  <c r="CP53" i="14"/>
  <c r="BV53" i="14"/>
  <c r="CI53" i="14"/>
  <c r="CY53" i="14"/>
  <c r="BT53" i="14"/>
  <c r="CZ53" i="14"/>
  <c r="CG53" i="14"/>
  <c r="CX53" i="14"/>
  <c r="DJ53" i="14"/>
  <c r="CD53" i="14"/>
  <c r="BS53" i="14"/>
  <c r="CJ53" i="14"/>
  <c r="BR53" i="14"/>
  <c r="BU53" i="14"/>
  <c r="CC53" i="14"/>
  <c r="BW53" i="14"/>
  <c r="CM53" i="14"/>
  <c r="DC53" i="14"/>
  <c r="BX53" i="14"/>
  <c r="CN53" i="14"/>
  <c r="DD53" i="14"/>
  <c r="CO53" i="14"/>
  <c r="BZ53" i="14"/>
  <c r="DF53" i="14"/>
  <c r="CK53" i="14"/>
  <c r="DB53" i="14"/>
  <c r="CS53" i="14"/>
  <c r="CT53" i="14"/>
  <c r="CA53" i="14"/>
  <c r="CQ53" i="14"/>
  <c r="DG53" i="14"/>
  <c r="CB53" i="14"/>
  <c r="CR53" i="14"/>
  <c r="DH53" i="14"/>
  <c r="CW53" i="14"/>
  <c r="CH53" i="14"/>
  <c r="DA53" i="14"/>
  <c r="DI53" i="14"/>
  <c r="CL53" i="14"/>
  <c r="E56" i="16" l="1"/>
  <c r="F56" i="16"/>
  <c r="D56" i="16"/>
  <c r="G55" i="16"/>
  <c r="K54" i="14"/>
  <c r="O54" i="14"/>
  <c r="S54" i="14"/>
  <c r="W54" i="14"/>
  <c r="AA54" i="14"/>
  <c r="AE54" i="14"/>
  <c r="AI54" i="14"/>
  <c r="AM54" i="14"/>
  <c r="AQ54" i="14"/>
  <c r="AU54" i="14"/>
  <c r="AY54" i="14"/>
  <c r="BC54" i="14"/>
  <c r="BG54" i="14"/>
  <c r="BK54" i="14"/>
  <c r="BO54" i="14"/>
  <c r="L54" i="14"/>
  <c r="P54" i="14"/>
  <c r="T54" i="14"/>
  <c r="X54" i="14"/>
  <c r="AB54" i="14"/>
  <c r="AF54" i="14"/>
  <c r="AJ54" i="14"/>
  <c r="AN54" i="14"/>
  <c r="AR54" i="14"/>
  <c r="AV54" i="14"/>
  <c r="AZ54" i="14"/>
  <c r="BD54" i="14"/>
  <c r="BH54" i="14"/>
  <c r="BL54" i="14"/>
  <c r="BP54" i="14"/>
  <c r="M54" i="14"/>
  <c r="U54" i="14"/>
  <c r="AC54" i="14"/>
  <c r="AK54" i="14"/>
  <c r="AS54" i="14"/>
  <c r="BA54" i="14"/>
  <c r="BI54" i="14"/>
  <c r="BQ54" i="14"/>
  <c r="N54" i="14"/>
  <c r="V54" i="14"/>
  <c r="AD54" i="14"/>
  <c r="AL54" i="14"/>
  <c r="AT54" i="14"/>
  <c r="BB54" i="14"/>
  <c r="BJ54" i="14"/>
  <c r="I54" i="14"/>
  <c r="Y54" i="14"/>
  <c r="AO54" i="14"/>
  <c r="BE54" i="14"/>
  <c r="H54" i="14"/>
  <c r="R54" i="14"/>
  <c r="AH54" i="14"/>
  <c r="AX54" i="14"/>
  <c r="BN54" i="14"/>
  <c r="J54" i="14"/>
  <c r="Z54" i="14"/>
  <c r="AP54" i="14"/>
  <c r="BF54" i="14"/>
  <c r="Q54" i="14"/>
  <c r="AG54" i="14"/>
  <c r="AW54" i="14"/>
  <c r="BM54" i="14"/>
  <c r="B57" i="16"/>
  <c r="C56" i="16"/>
  <c r="E53" i="14"/>
  <c r="F53" i="14" s="1"/>
  <c r="G55" i="14"/>
  <c r="C56" i="14"/>
  <c r="D56" i="14" s="1"/>
  <c r="CF54" i="14"/>
  <c r="CV54" i="14"/>
  <c r="BU54" i="14"/>
  <c r="CK54" i="14"/>
  <c r="DA54" i="14"/>
  <c r="CD54" i="14"/>
  <c r="DJ54" i="14"/>
  <c r="CU54" i="14"/>
  <c r="BT54" i="14"/>
  <c r="CO54" i="14"/>
  <c r="CL54" i="14"/>
  <c r="BW54" i="14"/>
  <c r="BZ54" i="14"/>
  <c r="BR54" i="14"/>
  <c r="BS54" i="14"/>
  <c r="CR54" i="14"/>
  <c r="DF54" i="14"/>
  <c r="DG54" i="14"/>
  <c r="CJ54" i="14"/>
  <c r="CZ54" i="14"/>
  <c r="BY54" i="14"/>
  <c r="DE54" i="14"/>
  <c r="DC54" i="14"/>
  <c r="CA54" i="14"/>
  <c r="CB54" i="14"/>
  <c r="CW54" i="14"/>
  <c r="DB54" i="14"/>
  <c r="CX54" i="14"/>
  <c r="BX54" i="14"/>
  <c r="CN54" i="14"/>
  <c r="DD54" i="14"/>
  <c r="CC54" i="14"/>
  <c r="CS54" i="14"/>
  <c r="DI54" i="14"/>
  <c r="CT54" i="14"/>
  <c r="CE54" i="14"/>
  <c r="DK54" i="14"/>
  <c r="CP54" i="14"/>
  <c r="CI54" i="14"/>
  <c r="CQ54" i="14"/>
  <c r="CH54" i="14"/>
  <c r="CY54" i="14"/>
  <c r="DH54" i="14"/>
  <c r="CG54" i="14"/>
  <c r="BV54" i="14"/>
  <c r="CM54" i="14"/>
  <c r="G56" i="16" l="1"/>
  <c r="E57" i="16"/>
  <c r="F57" i="16"/>
  <c r="D57" i="16"/>
  <c r="J55" i="14"/>
  <c r="N55" i="14"/>
  <c r="R55" i="14"/>
  <c r="V55" i="14"/>
  <c r="Z55" i="14"/>
  <c r="AD55" i="14"/>
  <c r="AH55" i="14"/>
  <c r="AL55" i="14"/>
  <c r="AP55" i="14"/>
  <c r="AT55" i="14"/>
  <c r="AX55" i="14"/>
  <c r="BB55" i="14"/>
  <c r="BF55" i="14"/>
  <c r="BJ55" i="14"/>
  <c r="BN55" i="14"/>
  <c r="K55" i="14"/>
  <c r="O55" i="14"/>
  <c r="S55" i="14"/>
  <c r="W55" i="14"/>
  <c r="AA55" i="14"/>
  <c r="AE55" i="14"/>
  <c r="AI55" i="14"/>
  <c r="AM55" i="14"/>
  <c r="AQ55" i="14"/>
  <c r="AU55" i="14"/>
  <c r="AY55" i="14"/>
  <c r="BC55" i="14"/>
  <c r="BG55" i="14"/>
  <c r="BK55" i="14"/>
  <c r="BO55" i="14"/>
  <c r="P55" i="14"/>
  <c r="X55" i="14"/>
  <c r="AF55" i="14"/>
  <c r="AN55" i="14"/>
  <c r="AV55" i="14"/>
  <c r="BD55" i="14"/>
  <c r="BL55" i="14"/>
  <c r="I55" i="14"/>
  <c r="Q55" i="14"/>
  <c r="Y55" i="14"/>
  <c r="AG55" i="14"/>
  <c r="AO55" i="14"/>
  <c r="AW55" i="14"/>
  <c r="BE55" i="14"/>
  <c r="BM55" i="14"/>
  <c r="L55" i="14"/>
  <c r="AB55" i="14"/>
  <c r="AR55" i="14"/>
  <c r="BH55" i="14"/>
  <c r="U55" i="14"/>
  <c r="BA55" i="14"/>
  <c r="BQ55" i="14"/>
  <c r="M55" i="14"/>
  <c r="AC55" i="14"/>
  <c r="AS55" i="14"/>
  <c r="BI55" i="14"/>
  <c r="H55" i="14"/>
  <c r="T55" i="14"/>
  <c r="AJ55" i="14"/>
  <c r="AZ55" i="14"/>
  <c r="BP55" i="14"/>
  <c r="AK55" i="14"/>
  <c r="B58" i="16"/>
  <c r="C57" i="16"/>
  <c r="E54" i="14"/>
  <c r="F54" i="14" s="1"/>
  <c r="CG55" i="14"/>
  <c r="CW55" i="14"/>
  <c r="BR55" i="14"/>
  <c r="CH55" i="14"/>
  <c r="CX55" i="14"/>
  <c r="BS55" i="14"/>
  <c r="CY55" i="14"/>
  <c r="CJ55" i="14"/>
  <c r="DK55" i="14"/>
  <c r="DC55" i="14"/>
  <c r="CM55" i="14"/>
  <c r="DB55" i="14"/>
  <c r="CA55" i="14"/>
  <c r="CN55" i="14"/>
  <c r="CC55" i="14"/>
  <c r="DI55" i="14"/>
  <c r="CT55" i="14"/>
  <c r="CU55" i="14"/>
  <c r="DD55" i="14"/>
  <c r="BU55" i="14"/>
  <c r="CK55" i="14"/>
  <c r="DA55" i="14"/>
  <c r="BV55" i="14"/>
  <c r="CL55" i="14"/>
  <c r="DG55" i="14"/>
  <c r="CR55" i="14"/>
  <c r="CS55" i="14"/>
  <c r="CD55" i="14"/>
  <c r="DJ55" i="14"/>
  <c r="CQ55" i="14"/>
  <c r="CB55" i="14"/>
  <c r="DH55" i="14"/>
  <c r="BW55" i="14"/>
  <c r="CV55" i="14"/>
  <c r="BY55" i="14"/>
  <c r="CO55" i="14"/>
  <c r="DE55" i="14"/>
  <c r="BZ55" i="14"/>
  <c r="CP55" i="14"/>
  <c r="DF55" i="14"/>
  <c r="CI55" i="14"/>
  <c r="BT55" i="14"/>
  <c r="CZ55" i="14"/>
  <c r="CE55" i="14"/>
  <c r="BX55" i="14"/>
  <c r="CF55" i="14"/>
  <c r="G56" i="14"/>
  <c r="C57" i="14"/>
  <c r="D57" i="14" s="1"/>
  <c r="G57" i="16" l="1"/>
  <c r="F58" i="16"/>
  <c r="D58" i="16"/>
  <c r="E58" i="16"/>
  <c r="I56" i="14"/>
  <c r="M56" i="14"/>
  <c r="Q56" i="14"/>
  <c r="U56" i="14"/>
  <c r="Y56" i="14"/>
  <c r="AC56" i="14"/>
  <c r="AG56" i="14"/>
  <c r="AK56" i="14"/>
  <c r="AO56" i="14"/>
  <c r="AS56" i="14"/>
  <c r="AW56" i="14"/>
  <c r="BA56" i="14"/>
  <c r="BE56" i="14"/>
  <c r="BI56" i="14"/>
  <c r="BM56" i="14"/>
  <c r="BQ56" i="14"/>
  <c r="J56" i="14"/>
  <c r="N56" i="14"/>
  <c r="R56" i="14"/>
  <c r="V56" i="14"/>
  <c r="Z56" i="14"/>
  <c r="AD56" i="14"/>
  <c r="AH56" i="14"/>
  <c r="AL56" i="14"/>
  <c r="AP56" i="14"/>
  <c r="AT56" i="14"/>
  <c r="AX56" i="14"/>
  <c r="BB56" i="14"/>
  <c r="BF56" i="14"/>
  <c r="BJ56" i="14"/>
  <c r="BN56" i="14"/>
  <c r="K56" i="14"/>
  <c r="S56" i="14"/>
  <c r="AA56" i="14"/>
  <c r="AI56" i="14"/>
  <c r="AQ56" i="14"/>
  <c r="AY56" i="14"/>
  <c r="BG56" i="14"/>
  <c r="BO56" i="14"/>
  <c r="L56" i="14"/>
  <c r="T56" i="14"/>
  <c r="AB56" i="14"/>
  <c r="AJ56" i="14"/>
  <c r="AR56" i="14"/>
  <c r="AZ56" i="14"/>
  <c r="BH56" i="14"/>
  <c r="BP56" i="14"/>
  <c r="O56" i="14"/>
  <c r="AE56" i="14"/>
  <c r="AU56" i="14"/>
  <c r="BK56" i="14"/>
  <c r="X56" i="14"/>
  <c r="AN56" i="14"/>
  <c r="BD56" i="14"/>
  <c r="P56" i="14"/>
  <c r="AF56" i="14"/>
  <c r="AV56" i="14"/>
  <c r="BL56" i="14"/>
  <c r="W56" i="14"/>
  <c r="AM56" i="14"/>
  <c r="BC56" i="14"/>
  <c r="H56" i="14"/>
  <c r="B59" i="16"/>
  <c r="C58" i="16"/>
  <c r="E55" i="14"/>
  <c r="F55" i="14" s="1"/>
  <c r="G57" i="14"/>
  <c r="C58" i="14"/>
  <c r="D58" i="14" s="1"/>
  <c r="CD56" i="14"/>
  <c r="CT56" i="14"/>
  <c r="DJ56" i="14"/>
  <c r="CE56" i="14"/>
  <c r="CU56" i="14"/>
  <c r="DK56" i="14"/>
  <c r="CV56" i="14"/>
  <c r="CO56" i="14"/>
  <c r="CS56" i="14"/>
  <c r="BU56" i="14"/>
  <c r="CB56" i="14"/>
  <c r="BR56" i="14"/>
  <c r="CH56" i="14"/>
  <c r="CI56" i="14"/>
  <c r="CY56" i="14"/>
  <c r="DD56" i="14"/>
  <c r="CW56" i="14"/>
  <c r="BT56" i="14"/>
  <c r="CR56" i="14"/>
  <c r="CK56" i="14"/>
  <c r="BZ56" i="14"/>
  <c r="DG56" i="14"/>
  <c r="CG56" i="14"/>
  <c r="CX56" i="14"/>
  <c r="BS56" i="14"/>
  <c r="BX56" i="14"/>
  <c r="DI56" i="14"/>
  <c r="CP56" i="14"/>
  <c r="CQ56" i="14"/>
  <c r="CN56" i="14"/>
  <c r="BV56" i="14"/>
  <c r="CL56" i="14"/>
  <c r="DB56" i="14"/>
  <c r="BW56" i="14"/>
  <c r="CM56" i="14"/>
  <c r="DC56" i="14"/>
  <c r="CF56" i="14"/>
  <c r="BY56" i="14"/>
  <c r="DE56" i="14"/>
  <c r="CJ56" i="14"/>
  <c r="DH56" i="14"/>
  <c r="DA56" i="14"/>
  <c r="CC56" i="14"/>
  <c r="DF56" i="14"/>
  <c r="CA56" i="14"/>
  <c r="CZ56" i="14"/>
  <c r="G58" i="16" l="1"/>
  <c r="F59" i="16"/>
  <c r="D59" i="16"/>
  <c r="E59" i="16" s="1"/>
  <c r="L57" i="14"/>
  <c r="P57" i="14"/>
  <c r="T57" i="14"/>
  <c r="X57" i="14"/>
  <c r="AB57" i="14"/>
  <c r="AF57" i="14"/>
  <c r="AJ57" i="14"/>
  <c r="AN57" i="14"/>
  <c r="AR57" i="14"/>
  <c r="AV57" i="14"/>
  <c r="AZ57" i="14"/>
  <c r="BD57" i="14"/>
  <c r="BH57" i="14"/>
  <c r="BL57" i="14"/>
  <c r="BP57" i="14"/>
  <c r="I57" i="14"/>
  <c r="M57" i="14"/>
  <c r="Q57" i="14"/>
  <c r="U57" i="14"/>
  <c r="Y57" i="14"/>
  <c r="AC57" i="14"/>
  <c r="AG57" i="14"/>
  <c r="AK57" i="14"/>
  <c r="AO57" i="14"/>
  <c r="AS57" i="14"/>
  <c r="AW57" i="14"/>
  <c r="BA57" i="14"/>
  <c r="BE57" i="14"/>
  <c r="BI57" i="14"/>
  <c r="BM57" i="14"/>
  <c r="BQ57" i="14"/>
  <c r="N57" i="14"/>
  <c r="V57" i="14"/>
  <c r="AD57" i="14"/>
  <c r="AL57" i="14"/>
  <c r="AT57" i="14"/>
  <c r="BB57" i="14"/>
  <c r="BJ57" i="14"/>
  <c r="O57" i="14"/>
  <c r="W57" i="14"/>
  <c r="AE57" i="14"/>
  <c r="AM57" i="14"/>
  <c r="AU57" i="14"/>
  <c r="BC57" i="14"/>
  <c r="BK57" i="14"/>
  <c r="R57" i="14"/>
  <c r="AH57" i="14"/>
  <c r="AX57" i="14"/>
  <c r="BN57" i="14"/>
  <c r="AA57" i="14"/>
  <c r="BG57" i="14"/>
  <c r="S57" i="14"/>
  <c r="AI57" i="14"/>
  <c r="AY57" i="14"/>
  <c r="BO57" i="14"/>
  <c r="J57" i="14"/>
  <c r="Z57" i="14"/>
  <c r="AP57" i="14"/>
  <c r="BF57" i="14"/>
  <c r="K57" i="14"/>
  <c r="AQ57" i="14"/>
  <c r="H57" i="14"/>
  <c r="C59" i="16"/>
  <c r="B60" i="16"/>
  <c r="E56" i="14"/>
  <c r="F56" i="14" s="1"/>
  <c r="G58" i="14"/>
  <c r="C59" i="14"/>
  <c r="D59" i="14" s="1"/>
  <c r="CE57" i="14"/>
  <c r="CU57" i="14"/>
  <c r="DK57" i="14"/>
  <c r="CF57" i="14"/>
  <c r="CV57" i="14"/>
  <c r="BU57" i="14"/>
  <c r="DA57" i="14"/>
  <c r="CL57" i="14"/>
  <c r="DE57" i="14"/>
  <c r="CH57" i="14"/>
  <c r="BZ57" i="14"/>
  <c r="CG57" i="14"/>
  <c r="BS57" i="14"/>
  <c r="CI57" i="14"/>
  <c r="BT57" i="14"/>
  <c r="CJ57" i="14"/>
  <c r="DI57" i="14"/>
  <c r="CT57" i="14"/>
  <c r="CX57" i="14"/>
  <c r="BW57" i="14"/>
  <c r="BX57" i="14"/>
  <c r="DD57" i="14"/>
  <c r="CK57" i="14"/>
  <c r="BV57" i="14"/>
  <c r="DB57" i="14"/>
  <c r="CW57" i="14"/>
  <c r="DG57" i="14"/>
  <c r="DH57" i="14"/>
  <c r="CS57" i="14"/>
  <c r="DJ57" i="14"/>
  <c r="CY57" i="14"/>
  <c r="CZ57" i="14"/>
  <c r="CC57" i="14"/>
  <c r="CP57" i="14"/>
  <c r="DC57" i="14"/>
  <c r="CN57" i="14"/>
  <c r="BY57" i="14"/>
  <c r="BR57" i="14"/>
  <c r="CQ57" i="14"/>
  <c r="CB57" i="14"/>
  <c r="CD57" i="14"/>
  <c r="CM57" i="14"/>
  <c r="DF57" i="14"/>
  <c r="CA57" i="14"/>
  <c r="CR57" i="14"/>
  <c r="CO57" i="14"/>
  <c r="G59" i="16" l="1"/>
  <c r="F60" i="16"/>
  <c r="D60" i="16"/>
  <c r="E60" i="16"/>
  <c r="K58" i="14"/>
  <c r="O58" i="14"/>
  <c r="S58" i="14"/>
  <c r="W58" i="14"/>
  <c r="AA58" i="14"/>
  <c r="AE58" i="14"/>
  <c r="AI58" i="14"/>
  <c r="AM58" i="14"/>
  <c r="AQ58" i="14"/>
  <c r="AU58" i="14"/>
  <c r="AY58" i="14"/>
  <c r="BC58" i="14"/>
  <c r="BG58" i="14"/>
  <c r="BK58" i="14"/>
  <c r="BO58" i="14"/>
  <c r="L58" i="14"/>
  <c r="P58" i="14"/>
  <c r="T58" i="14"/>
  <c r="X58" i="14"/>
  <c r="AB58" i="14"/>
  <c r="AF58" i="14"/>
  <c r="AJ58" i="14"/>
  <c r="AN58" i="14"/>
  <c r="AR58" i="14"/>
  <c r="AV58" i="14"/>
  <c r="AZ58" i="14"/>
  <c r="BD58" i="14"/>
  <c r="BH58" i="14"/>
  <c r="BL58" i="14"/>
  <c r="BP58" i="14"/>
  <c r="I58" i="14"/>
  <c r="Q58" i="14"/>
  <c r="Y58" i="14"/>
  <c r="AG58" i="14"/>
  <c r="AO58" i="14"/>
  <c r="AW58" i="14"/>
  <c r="BE58" i="14"/>
  <c r="BM58" i="14"/>
  <c r="J58" i="14"/>
  <c r="R58" i="14"/>
  <c r="Z58" i="14"/>
  <c r="AH58" i="14"/>
  <c r="AP58" i="14"/>
  <c r="AX58" i="14"/>
  <c r="BF58" i="14"/>
  <c r="BN58" i="14"/>
  <c r="U58" i="14"/>
  <c r="AK58" i="14"/>
  <c r="BA58" i="14"/>
  <c r="BQ58" i="14"/>
  <c r="H58" i="14"/>
  <c r="N58" i="14"/>
  <c r="AT58" i="14"/>
  <c r="V58" i="14"/>
  <c r="AL58" i="14"/>
  <c r="BB58" i="14"/>
  <c r="M58" i="14"/>
  <c r="AC58" i="14"/>
  <c r="AS58" i="14"/>
  <c r="BI58" i="14"/>
  <c r="AD58" i="14"/>
  <c r="BJ58" i="14"/>
  <c r="C60" i="16"/>
  <c r="B61" i="16"/>
  <c r="E57" i="14"/>
  <c r="F57" i="14" s="1"/>
  <c r="G59" i="14"/>
  <c r="C60" i="14"/>
  <c r="D60" i="14" s="1"/>
  <c r="CF58" i="14"/>
  <c r="CV58" i="14"/>
  <c r="BU58" i="14"/>
  <c r="CK58" i="14"/>
  <c r="DA58" i="14"/>
  <c r="BZ58" i="14"/>
  <c r="DF58" i="14"/>
  <c r="CQ58" i="14"/>
  <c r="DC58" i="14"/>
  <c r="CU58" i="14"/>
  <c r="DB58" i="14"/>
  <c r="BT58" i="14"/>
  <c r="CJ58" i="14"/>
  <c r="CZ58" i="14"/>
  <c r="BY58" i="14"/>
  <c r="CO58" i="14"/>
  <c r="DE58" i="14"/>
  <c r="CH58" i="14"/>
  <c r="CY58" i="14"/>
  <c r="CL58" i="14"/>
  <c r="DH58" i="14"/>
  <c r="CG58" i="14"/>
  <c r="DJ58" i="14"/>
  <c r="BV58" i="14"/>
  <c r="BS58" i="14"/>
  <c r="CD58" i="14"/>
  <c r="DK58" i="14"/>
  <c r="CB58" i="14"/>
  <c r="BR58" i="14"/>
  <c r="CI58" i="14"/>
  <c r="BW58" i="14"/>
  <c r="BX58" i="14"/>
  <c r="CN58" i="14"/>
  <c r="DD58" i="14"/>
  <c r="CC58" i="14"/>
  <c r="CS58" i="14"/>
  <c r="DI58" i="14"/>
  <c r="CP58" i="14"/>
  <c r="CA58" i="14"/>
  <c r="DG58" i="14"/>
  <c r="CT58" i="14"/>
  <c r="CM58" i="14"/>
  <c r="CR58" i="14"/>
  <c r="CW58" i="14"/>
  <c r="CX58" i="14"/>
  <c r="CE58" i="14"/>
  <c r="G60" i="16" l="1"/>
  <c r="F61" i="16"/>
  <c r="D61" i="16"/>
  <c r="E61" i="16"/>
  <c r="J59" i="14"/>
  <c r="N59" i="14"/>
  <c r="R59" i="14"/>
  <c r="V59" i="14"/>
  <c r="Z59" i="14"/>
  <c r="AD59" i="14"/>
  <c r="AH59" i="14"/>
  <c r="AL59" i="14"/>
  <c r="AP59" i="14"/>
  <c r="AT59" i="14"/>
  <c r="AX59" i="14"/>
  <c r="BB59" i="14"/>
  <c r="BF59" i="14"/>
  <c r="BJ59" i="14"/>
  <c r="BN59" i="14"/>
  <c r="K59" i="14"/>
  <c r="O59" i="14"/>
  <c r="S59" i="14"/>
  <c r="W59" i="14"/>
  <c r="AA59" i="14"/>
  <c r="AE59" i="14"/>
  <c r="AI59" i="14"/>
  <c r="AM59" i="14"/>
  <c r="AQ59" i="14"/>
  <c r="AU59" i="14"/>
  <c r="AY59" i="14"/>
  <c r="BC59" i="14"/>
  <c r="BG59" i="14"/>
  <c r="BK59" i="14"/>
  <c r="BO59" i="14"/>
  <c r="L59" i="14"/>
  <c r="T59" i="14"/>
  <c r="AB59" i="14"/>
  <c r="AJ59" i="14"/>
  <c r="AR59" i="14"/>
  <c r="AZ59" i="14"/>
  <c r="BH59" i="14"/>
  <c r="BP59" i="14"/>
  <c r="M59" i="14"/>
  <c r="U59" i="14"/>
  <c r="AC59" i="14"/>
  <c r="AK59" i="14"/>
  <c r="AS59" i="14"/>
  <c r="BA59" i="14"/>
  <c r="BI59" i="14"/>
  <c r="BQ59" i="14"/>
  <c r="X59" i="14"/>
  <c r="AN59" i="14"/>
  <c r="BD59" i="14"/>
  <c r="Q59" i="14"/>
  <c r="AW59" i="14"/>
  <c r="I59" i="14"/>
  <c r="Y59" i="14"/>
  <c r="AO59" i="14"/>
  <c r="BE59" i="14"/>
  <c r="H59" i="14"/>
  <c r="P59" i="14"/>
  <c r="AF59" i="14"/>
  <c r="AV59" i="14"/>
  <c r="BL59" i="14"/>
  <c r="AG59" i="14"/>
  <c r="BM59" i="14"/>
  <c r="B62" i="16"/>
  <c r="C61" i="16"/>
  <c r="E58" i="14"/>
  <c r="F58" i="14" s="1"/>
  <c r="G60" i="14"/>
  <c r="C61" i="14"/>
  <c r="D61" i="14" s="1"/>
  <c r="CG59" i="14"/>
  <c r="CW59" i="14"/>
  <c r="BR59" i="14"/>
  <c r="CH59" i="14"/>
  <c r="CX59" i="14"/>
  <c r="BW59" i="14"/>
  <c r="DC59" i="14"/>
  <c r="CN59" i="14"/>
  <c r="DH59" i="14"/>
  <c r="CJ59" i="14"/>
  <c r="BU59" i="14"/>
  <c r="CK59" i="14"/>
  <c r="DA59" i="14"/>
  <c r="BV59" i="14"/>
  <c r="CL59" i="14"/>
  <c r="DB59" i="14"/>
  <c r="CE59" i="14"/>
  <c r="DK59" i="14"/>
  <c r="CV59" i="14"/>
  <c r="BS59" i="14"/>
  <c r="CQ59" i="14"/>
  <c r="CZ59" i="14"/>
  <c r="CR59" i="14"/>
  <c r="CS59" i="14"/>
  <c r="CT59" i="14"/>
  <c r="CY59" i="14"/>
  <c r="BT59" i="14"/>
  <c r="BY59" i="14"/>
  <c r="CO59" i="14"/>
  <c r="DE59" i="14"/>
  <c r="BZ59" i="14"/>
  <c r="CP59" i="14"/>
  <c r="DF59" i="14"/>
  <c r="CM59" i="14"/>
  <c r="BX59" i="14"/>
  <c r="DD59" i="14"/>
  <c r="CI59" i="14"/>
  <c r="CC59" i="14"/>
  <c r="DI59" i="14"/>
  <c r="CD59" i="14"/>
  <c r="DJ59" i="14"/>
  <c r="CU59" i="14"/>
  <c r="CF59" i="14"/>
  <c r="CB59" i="14"/>
  <c r="CA59" i="14"/>
  <c r="DG59" i="14"/>
  <c r="G61" i="16" l="1"/>
  <c r="F62" i="16"/>
  <c r="D62" i="16"/>
  <c r="E62" i="16" s="1"/>
  <c r="I60" i="14"/>
  <c r="M60" i="14"/>
  <c r="Q60" i="14"/>
  <c r="U60" i="14"/>
  <c r="Y60" i="14"/>
  <c r="AC60" i="14"/>
  <c r="AG60" i="14"/>
  <c r="AK60" i="14"/>
  <c r="AO60" i="14"/>
  <c r="AS60" i="14"/>
  <c r="AW60" i="14"/>
  <c r="BA60" i="14"/>
  <c r="BE60" i="14"/>
  <c r="BI60" i="14"/>
  <c r="BM60" i="14"/>
  <c r="BQ60" i="14"/>
  <c r="J60" i="14"/>
  <c r="N60" i="14"/>
  <c r="R60" i="14"/>
  <c r="V60" i="14"/>
  <c r="Z60" i="14"/>
  <c r="AD60" i="14"/>
  <c r="AH60" i="14"/>
  <c r="AL60" i="14"/>
  <c r="AP60" i="14"/>
  <c r="AT60" i="14"/>
  <c r="AX60" i="14"/>
  <c r="BB60" i="14"/>
  <c r="BF60" i="14"/>
  <c r="BJ60" i="14"/>
  <c r="BN60" i="14"/>
  <c r="O60" i="14"/>
  <c r="W60" i="14"/>
  <c r="AE60" i="14"/>
  <c r="AM60" i="14"/>
  <c r="AU60" i="14"/>
  <c r="BC60" i="14"/>
  <c r="BK60" i="14"/>
  <c r="P60" i="14"/>
  <c r="X60" i="14"/>
  <c r="AF60" i="14"/>
  <c r="AN60" i="14"/>
  <c r="AV60" i="14"/>
  <c r="BD60" i="14"/>
  <c r="BL60" i="14"/>
  <c r="K60" i="14"/>
  <c r="AA60" i="14"/>
  <c r="AQ60" i="14"/>
  <c r="BG60" i="14"/>
  <c r="AJ60" i="14"/>
  <c r="BP60" i="14"/>
  <c r="L60" i="14"/>
  <c r="AB60" i="14"/>
  <c r="AR60" i="14"/>
  <c r="BH60" i="14"/>
  <c r="S60" i="14"/>
  <c r="AI60" i="14"/>
  <c r="AY60" i="14"/>
  <c r="BO60" i="14"/>
  <c r="H60" i="14"/>
  <c r="T60" i="14"/>
  <c r="AZ60" i="14"/>
  <c r="B63" i="16"/>
  <c r="C62" i="16"/>
  <c r="E59" i="14"/>
  <c r="F59" i="14" s="1"/>
  <c r="G61" i="14"/>
  <c r="C62" i="14"/>
  <c r="D62" i="14" s="1"/>
  <c r="CD60" i="14"/>
  <c r="CT60" i="14"/>
  <c r="DJ60" i="14"/>
  <c r="CE60" i="14"/>
  <c r="CU60" i="14"/>
  <c r="DK60" i="14"/>
  <c r="CR60" i="14"/>
  <c r="CC60" i="14"/>
  <c r="DI60" i="14"/>
  <c r="CN60" i="14"/>
  <c r="CH60" i="14"/>
  <c r="CX60" i="14"/>
  <c r="BS60" i="14"/>
  <c r="CY60" i="14"/>
  <c r="BT60" i="14"/>
  <c r="CK60" i="14"/>
  <c r="DD60" i="14"/>
  <c r="BY60" i="14"/>
  <c r="CV60" i="14"/>
  <c r="BV60" i="14"/>
  <c r="DB60" i="14"/>
  <c r="BW60" i="14"/>
  <c r="CB60" i="14"/>
  <c r="CO60" i="14"/>
  <c r="BZ60" i="14"/>
  <c r="DF60" i="14"/>
  <c r="CQ60" i="14"/>
  <c r="CJ60" i="14"/>
  <c r="BU60" i="14"/>
  <c r="BX60" i="14"/>
  <c r="BR60" i="14"/>
  <c r="CI60" i="14"/>
  <c r="CZ60" i="14"/>
  <c r="CG60" i="14"/>
  <c r="CL60" i="14"/>
  <c r="CM60" i="14"/>
  <c r="DH60" i="14"/>
  <c r="CW60" i="14"/>
  <c r="DC60" i="14"/>
  <c r="CS60" i="14"/>
  <c r="CP60" i="14"/>
  <c r="CA60" i="14"/>
  <c r="DG60" i="14"/>
  <c r="DA60" i="14"/>
  <c r="CF60" i="14"/>
  <c r="DE60" i="14"/>
  <c r="G62" i="16" l="1"/>
  <c r="F63" i="16"/>
  <c r="D63" i="16"/>
  <c r="E63" i="16" s="1"/>
  <c r="L61" i="14"/>
  <c r="P61" i="14"/>
  <c r="T61" i="14"/>
  <c r="X61" i="14"/>
  <c r="AB61" i="14"/>
  <c r="AF61" i="14"/>
  <c r="AJ61" i="14"/>
  <c r="AN61" i="14"/>
  <c r="AR61" i="14"/>
  <c r="AV61" i="14"/>
  <c r="AZ61" i="14"/>
  <c r="BD61" i="14"/>
  <c r="BH61" i="14"/>
  <c r="BL61" i="14"/>
  <c r="BP61" i="14"/>
  <c r="I61" i="14"/>
  <c r="M61" i="14"/>
  <c r="Q61" i="14"/>
  <c r="U61" i="14"/>
  <c r="Y61" i="14"/>
  <c r="AC61" i="14"/>
  <c r="AG61" i="14"/>
  <c r="AK61" i="14"/>
  <c r="AO61" i="14"/>
  <c r="AS61" i="14"/>
  <c r="AW61" i="14"/>
  <c r="BA61" i="14"/>
  <c r="BE61" i="14"/>
  <c r="BI61" i="14"/>
  <c r="BM61" i="14"/>
  <c r="BQ61" i="14"/>
  <c r="J61" i="14"/>
  <c r="R61" i="14"/>
  <c r="Z61" i="14"/>
  <c r="AH61" i="14"/>
  <c r="AP61" i="14"/>
  <c r="AX61" i="14"/>
  <c r="BF61" i="14"/>
  <c r="BN61" i="14"/>
  <c r="K61" i="14"/>
  <c r="S61" i="14"/>
  <c r="AA61" i="14"/>
  <c r="AI61" i="14"/>
  <c r="AQ61" i="14"/>
  <c r="AY61" i="14"/>
  <c r="BG61" i="14"/>
  <c r="BO61" i="14"/>
  <c r="N61" i="14"/>
  <c r="AD61" i="14"/>
  <c r="AT61" i="14"/>
  <c r="BJ61" i="14"/>
  <c r="AM61" i="14"/>
  <c r="H61" i="14"/>
  <c r="O61" i="14"/>
  <c r="AE61" i="14"/>
  <c r="AU61" i="14"/>
  <c r="BK61" i="14"/>
  <c r="V61" i="14"/>
  <c r="AL61" i="14"/>
  <c r="BB61" i="14"/>
  <c r="W61" i="14"/>
  <c r="BC61" i="14"/>
  <c r="B64" i="16"/>
  <c r="C63" i="16"/>
  <c r="E60" i="14"/>
  <c r="F60" i="14" s="1"/>
  <c r="G62" i="14"/>
  <c r="C63" i="14"/>
  <c r="D63" i="14" s="1"/>
  <c r="CE61" i="14"/>
  <c r="CU61" i="14"/>
  <c r="DK61" i="14"/>
  <c r="CF61" i="14"/>
  <c r="CV61" i="14"/>
  <c r="BY61" i="14"/>
  <c r="DE61" i="14"/>
  <c r="CP61" i="14"/>
  <c r="DJ61" i="14"/>
  <c r="BS61" i="14"/>
  <c r="CY61" i="14"/>
  <c r="BT61" i="14"/>
  <c r="CZ61" i="14"/>
  <c r="CG61" i="14"/>
  <c r="CC61" i="14"/>
  <c r="BU61" i="14"/>
  <c r="BW61" i="14"/>
  <c r="BX61" i="14"/>
  <c r="CN61" i="14"/>
  <c r="CO61" i="14"/>
  <c r="BZ61" i="14"/>
  <c r="CK61" i="14"/>
  <c r="CL61" i="14"/>
  <c r="CA61" i="14"/>
  <c r="CB61" i="14"/>
  <c r="CH61" i="14"/>
  <c r="DI61" i="14"/>
  <c r="CI61" i="14"/>
  <c r="CJ61" i="14"/>
  <c r="BR61" i="14"/>
  <c r="CX61" i="14"/>
  <c r="BV61" i="14"/>
  <c r="CM61" i="14"/>
  <c r="DD61" i="14"/>
  <c r="CS61" i="14"/>
  <c r="DA61" i="14"/>
  <c r="DG61" i="14"/>
  <c r="CR61" i="14"/>
  <c r="CW61" i="14"/>
  <c r="DB61" i="14"/>
  <c r="DC61" i="14"/>
  <c r="DF61" i="14"/>
  <c r="CD61" i="14"/>
  <c r="CQ61" i="14"/>
  <c r="DH61" i="14"/>
  <c r="CT61" i="14"/>
  <c r="G63" i="16" l="1"/>
  <c r="D64" i="16"/>
  <c r="E64" i="16" s="1"/>
  <c r="F64" i="16"/>
  <c r="K62" i="14"/>
  <c r="O62" i="14"/>
  <c r="S62" i="14"/>
  <c r="W62" i="14"/>
  <c r="AA62" i="14"/>
  <c r="AE62" i="14"/>
  <c r="AI62" i="14"/>
  <c r="AM62" i="14"/>
  <c r="AQ62" i="14"/>
  <c r="AU62" i="14"/>
  <c r="AY62" i="14"/>
  <c r="BC62" i="14"/>
  <c r="BG62" i="14"/>
  <c r="BK62" i="14"/>
  <c r="BO62" i="14"/>
  <c r="L62" i="14"/>
  <c r="P62" i="14"/>
  <c r="T62" i="14"/>
  <c r="X62" i="14"/>
  <c r="AB62" i="14"/>
  <c r="AF62" i="14"/>
  <c r="AJ62" i="14"/>
  <c r="AN62" i="14"/>
  <c r="AR62" i="14"/>
  <c r="AV62" i="14"/>
  <c r="AZ62" i="14"/>
  <c r="BD62" i="14"/>
  <c r="BH62" i="14"/>
  <c r="BL62" i="14"/>
  <c r="BP62" i="14"/>
  <c r="M62" i="14"/>
  <c r="U62" i="14"/>
  <c r="AC62" i="14"/>
  <c r="AK62" i="14"/>
  <c r="AS62" i="14"/>
  <c r="BA62" i="14"/>
  <c r="BI62" i="14"/>
  <c r="BQ62" i="14"/>
  <c r="N62" i="14"/>
  <c r="V62" i="14"/>
  <c r="AD62" i="14"/>
  <c r="AL62" i="14"/>
  <c r="AT62" i="14"/>
  <c r="BB62" i="14"/>
  <c r="BJ62" i="14"/>
  <c r="Q62" i="14"/>
  <c r="AG62" i="14"/>
  <c r="AW62" i="14"/>
  <c r="BM62" i="14"/>
  <c r="H62" i="14"/>
  <c r="J62" i="14"/>
  <c r="AP62" i="14"/>
  <c r="R62" i="14"/>
  <c r="AH62" i="14"/>
  <c r="AX62" i="14"/>
  <c r="BN62" i="14"/>
  <c r="I62" i="14"/>
  <c r="Y62" i="14"/>
  <c r="AO62" i="14"/>
  <c r="BE62" i="14"/>
  <c r="Z62" i="14"/>
  <c r="BF62" i="14"/>
  <c r="B65" i="16"/>
  <c r="C64" i="16"/>
  <c r="E61" i="14"/>
  <c r="F61" i="14" s="1"/>
  <c r="CF62" i="14"/>
  <c r="CV62" i="14"/>
  <c r="BU62" i="14"/>
  <c r="CK62" i="14"/>
  <c r="DA62" i="14"/>
  <c r="CD62" i="14"/>
  <c r="DJ62" i="14"/>
  <c r="CU62" i="14"/>
  <c r="BT62" i="14"/>
  <c r="CJ62" i="14"/>
  <c r="CZ62" i="14"/>
  <c r="BY62" i="14"/>
  <c r="CO62" i="14"/>
  <c r="DE62" i="14"/>
  <c r="CL62" i="14"/>
  <c r="BW62" i="14"/>
  <c r="DC62" i="14"/>
  <c r="BR62" i="14"/>
  <c r="BZ62" i="14"/>
  <c r="CQ62" i="14"/>
  <c r="BS62" i="14"/>
  <c r="CP62" i="14"/>
  <c r="CB62" i="14"/>
  <c r="DH62" i="14"/>
  <c r="CG62" i="14"/>
  <c r="DB62" i="14"/>
  <c r="CY62" i="14"/>
  <c r="BX62" i="14"/>
  <c r="CN62" i="14"/>
  <c r="DD62" i="14"/>
  <c r="CC62" i="14"/>
  <c r="CS62" i="14"/>
  <c r="DI62" i="14"/>
  <c r="CT62" i="14"/>
  <c r="CE62" i="14"/>
  <c r="DK62" i="14"/>
  <c r="CH62" i="14"/>
  <c r="DF62" i="14"/>
  <c r="DG62" i="14"/>
  <c r="CI62" i="14"/>
  <c r="CA62" i="14"/>
  <c r="CR62" i="14"/>
  <c r="CW62" i="14"/>
  <c r="BV62" i="14"/>
  <c r="CM62" i="14"/>
  <c r="CX62" i="14"/>
  <c r="G63" i="14"/>
  <c r="C64" i="14"/>
  <c r="D64" i="14" s="1"/>
  <c r="G64" i="16" l="1"/>
  <c r="E65" i="16"/>
  <c r="F65" i="16"/>
  <c r="D65" i="16"/>
  <c r="J63" i="14"/>
  <c r="N63" i="14"/>
  <c r="R63" i="14"/>
  <c r="V63" i="14"/>
  <c r="Z63" i="14"/>
  <c r="AD63" i="14"/>
  <c r="AH63" i="14"/>
  <c r="AL63" i="14"/>
  <c r="AP63" i="14"/>
  <c r="AT63" i="14"/>
  <c r="AX63" i="14"/>
  <c r="BB63" i="14"/>
  <c r="BF63" i="14"/>
  <c r="BJ63" i="14"/>
  <c r="BN63" i="14"/>
  <c r="K63" i="14"/>
  <c r="O63" i="14"/>
  <c r="S63" i="14"/>
  <c r="W63" i="14"/>
  <c r="AA63" i="14"/>
  <c r="AE63" i="14"/>
  <c r="AI63" i="14"/>
  <c r="AM63" i="14"/>
  <c r="AQ63" i="14"/>
  <c r="AU63" i="14"/>
  <c r="AY63" i="14"/>
  <c r="BC63" i="14"/>
  <c r="BG63" i="14"/>
  <c r="BK63" i="14"/>
  <c r="BO63" i="14"/>
  <c r="P63" i="14"/>
  <c r="X63" i="14"/>
  <c r="AF63" i="14"/>
  <c r="AN63" i="14"/>
  <c r="AV63" i="14"/>
  <c r="BD63" i="14"/>
  <c r="BL63" i="14"/>
  <c r="I63" i="14"/>
  <c r="Q63" i="14"/>
  <c r="Y63" i="14"/>
  <c r="AG63" i="14"/>
  <c r="AO63" i="14"/>
  <c r="AW63" i="14"/>
  <c r="BE63" i="14"/>
  <c r="BM63" i="14"/>
  <c r="T63" i="14"/>
  <c r="AJ63" i="14"/>
  <c r="AZ63" i="14"/>
  <c r="BP63" i="14"/>
  <c r="M63" i="14"/>
  <c r="AS63" i="14"/>
  <c r="U63" i="14"/>
  <c r="AK63" i="14"/>
  <c r="BA63" i="14"/>
  <c r="BQ63" i="14"/>
  <c r="H63" i="14"/>
  <c r="L63" i="14"/>
  <c r="AB63" i="14"/>
  <c r="AR63" i="14"/>
  <c r="BH63" i="14"/>
  <c r="AC63" i="14"/>
  <c r="BI63" i="14"/>
  <c r="B66" i="16"/>
  <c r="C65" i="16"/>
  <c r="E62" i="14"/>
  <c r="F62" i="14" s="1"/>
  <c r="BZ63" i="14"/>
  <c r="CP63" i="14"/>
  <c r="DF63" i="14"/>
  <c r="CE63" i="14"/>
  <c r="CZ63" i="14"/>
  <c r="CA63" i="14"/>
  <c r="CV63" i="14"/>
  <c r="DC63" i="14"/>
  <c r="CS63" i="14"/>
  <c r="CW63" i="14"/>
  <c r="BU63" i="14"/>
  <c r="CD63" i="14"/>
  <c r="DJ63" i="14"/>
  <c r="DE63" i="14"/>
  <c r="DA63" i="14"/>
  <c r="CC63" i="14"/>
  <c r="DD63" i="14"/>
  <c r="CH63" i="14"/>
  <c r="DK63" i="14"/>
  <c r="DG63" i="14"/>
  <c r="CY63" i="14"/>
  <c r="CN63" i="14"/>
  <c r="BV63" i="14"/>
  <c r="CQ63" i="14"/>
  <c r="DI63" i="14"/>
  <c r="CT63" i="14"/>
  <c r="CJ63" i="14"/>
  <c r="CF63" i="14"/>
  <c r="BW63" i="14"/>
  <c r="BR63" i="14"/>
  <c r="CX63" i="14"/>
  <c r="CO63" i="14"/>
  <c r="CG63" i="14"/>
  <c r="DB63" i="14"/>
  <c r="CU63" i="14"/>
  <c r="BT63" i="14"/>
  <c r="CR63" i="14"/>
  <c r="CI63" i="14"/>
  <c r="BS63" i="14"/>
  <c r="CK63" i="14"/>
  <c r="CM63" i="14"/>
  <c r="BX63" i="14"/>
  <c r="CL63" i="14"/>
  <c r="BY63" i="14"/>
  <c r="DH63" i="14"/>
  <c r="CB63" i="14"/>
  <c r="G64" i="14"/>
  <c r="C65" i="14"/>
  <c r="D65" i="14" s="1"/>
  <c r="G65" i="16" l="1"/>
  <c r="F66" i="16"/>
  <c r="D66" i="16"/>
  <c r="E66" i="16"/>
  <c r="I64" i="14"/>
  <c r="M64" i="14"/>
  <c r="Q64" i="14"/>
  <c r="U64" i="14"/>
  <c r="Y64" i="14"/>
  <c r="AC64" i="14"/>
  <c r="AG64" i="14"/>
  <c r="AK64" i="14"/>
  <c r="AO64" i="14"/>
  <c r="AS64" i="14"/>
  <c r="AW64" i="14"/>
  <c r="BA64" i="14"/>
  <c r="BE64" i="14"/>
  <c r="BI64" i="14"/>
  <c r="BM64" i="14"/>
  <c r="BQ64" i="14"/>
  <c r="J64" i="14"/>
  <c r="N64" i="14"/>
  <c r="R64" i="14"/>
  <c r="V64" i="14"/>
  <c r="Z64" i="14"/>
  <c r="AD64" i="14"/>
  <c r="AH64" i="14"/>
  <c r="AL64" i="14"/>
  <c r="AP64" i="14"/>
  <c r="AT64" i="14"/>
  <c r="AX64" i="14"/>
  <c r="BB64" i="14"/>
  <c r="BF64" i="14"/>
  <c r="BJ64" i="14"/>
  <c r="BN64" i="14"/>
  <c r="K64" i="14"/>
  <c r="S64" i="14"/>
  <c r="AA64" i="14"/>
  <c r="AI64" i="14"/>
  <c r="AQ64" i="14"/>
  <c r="AY64" i="14"/>
  <c r="BG64" i="14"/>
  <c r="BO64" i="14"/>
  <c r="L64" i="14"/>
  <c r="T64" i="14"/>
  <c r="AB64" i="14"/>
  <c r="AJ64" i="14"/>
  <c r="AR64" i="14"/>
  <c r="AZ64" i="14"/>
  <c r="BH64" i="14"/>
  <c r="BP64" i="14"/>
  <c r="W64" i="14"/>
  <c r="AM64" i="14"/>
  <c r="BC64" i="14"/>
  <c r="H64" i="14"/>
  <c r="P64" i="14"/>
  <c r="BL64" i="14"/>
  <c r="X64" i="14"/>
  <c r="AN64" i="14"/>
  <c r="BD64" i="14"/>
  <c r="O64" i="14"/>
  <c r="AE64" i="14"/>
  <c r="AU64" i="14"/>
  <c r="BK64" i="14"/>
  <c r="AF64" i="14"/>
  <c r="AV64" i="14"/>
  <c r="B67" i="16"/>
  <c r="C66" i="16"/>
  <c r="E63" i="14"/>
  <c r="F63" i="14" s="1"/>
  <c r="G65" i="14"/>
  <c r="C66" i="14"/>
  <c r="D66" i="14" s="1"/>
  <c r="CG64" i="14"/>
  <c r="CW64" i="14"/>
  <c r="BR64" i="14"/>
  <c r="CH64" i="14"/>
  <c r="CX64" i="14"/>
  <c r="BS64" i="14"/>
  <c r="CY64" i="14"/>
  <c r="CE64" i="14"/>
  <c r="CB64" i="14"/>
  <c r="DH64" i="14"/>
  <c r="CM64" i="14"/>
  <c r="BX64" i="14"/>
  <c r="CK64" i="14"/>
  <c r="DA64" i="14"/>
  <c r="BV64" i="14"/>
  <c r="DB64" i="14"/>
  <c r="CA64" i="14"/>
  <c r="DG64" i="14"/>
  <c r="CN64" i="14"/>
  <c r="CJ64" i="14"/>
  <c r="CF64" i="14"/>
  <c r="BY64" i="14"/>
  <c r="DE64" i="14"/>
  <c r="CP64" i="14"/>
  <c r="DD64" i="14"/>
  <c r="CR64" i="14"/>
  <c r="CS64" i="14"/>
  <c r="CD64" i="14"/>
  <c r="DJ64" i="14"/>
  <c r="CQ64" i="14"/>
  <c r="CZ64" i="14"/>
  <c r="BU64" i="14"/>
  <c r="CL64" i="14"/>
  <c r="CU64" i="14"/>
  <c r="DC64" i="14"/>
  <c r="CO64" i="14"/>
  <c r="BZ64" i="14"/>
  <c r="DF64" i="14"/>
  <c r="CI64" i="14"/>
  <c r="DK64" i="14"/>
  <c r="CV64" i="14"/>
  <c r="CC64" i="14"/>
  <c r="DI64" i="14"/>
  <c r="CT64" i="14"/>
  <c r="BT64" i="14"/>
  <c r="BW64" i="14"/>
  <c r="G66" i="16" l="1"/>
  <c r="E67" i="16"/>
  <c r="F67" i="16"/>
  <c r="D67" i="16"/>
  <c r="L65" i="14"/>
  <c r="P65" i="14"/>
  <c r="T65" i="14"/>
  <c r="X65" i="14"/>
  <c r="AB65" i="14"/>
  <c r="AF65" i="14"/>
  <c r="AJ65" i="14"/>
  <c r="AN65" i="14"/>
  <c r="AR65" i="14"/>
  <c r="AV65" i="14"/>
  <c r="AZ65" i="14"/>
  <c r="BD65" i="14"/>
  <c r="BH65" i="14"/>
  <c r="BL65" i="14"/>
  <c r="BP65" i="14"/>
  <c r="I65" i="14"/>
  <c r="M65" i="14"/>
  <c r="Q65" i="14"/>
  <c r="U65" i="14"/>
  <c r="Y65" i="14"/>
  <c r="AC65" i="14"/>
  <c r="AG65" i="14"/>
  <c r="AK65" i="14"/>
  <c r="AO65" i="14"/>
  <c r="AS65" i="14"/>
  <c r="AW65" i="14"/>
  <c r="BA65" i="14"/>
  <c r="BE65" i="14"/>
  <c r="BI65" i="14"/>
  <c r="BM65" i="14"/>
  <c r="BQ65" i="14"/>
  <c r="N65" i="14"/>
  <c r="V65" i="14"/>
  <c r="AD65" i="14"/>
  <c r="AL65" i="14"/>
  <c r="AT65" i="14"/>
  <c r="BB65" i="14"/>
  <c r="BJ65" i="14"/>
  <c r="O65" i="14"/>
  <c r="W65" i="14"/>
  <c r="AE65" i="14"/>
  <c r="AM65" i="14"/>
  <c r="AU65" i="14"/>
  <c r="BC65" i="14"/>
  <c r="BK65" i="14"/>
  <c r="J65" i="14"/>
  <c r="Z65" i="14"/>
  <c r="AP65" i="14"/>
  <c r="BF65" i="14"/>
  <c r="AI65" i="14"/>
  <c r="K65" i="14"/>
  <c r="AA65" i="14"/>
  <c r="AQ65" i="14"/>
  <c r="BG65" i="14"/>
  <c r="R65" i="14"/>
  <c r="AH65" i="14"/>
  <c r="AX65" i="14"/>
  <c r="BN65" i="14"/>
  <c r="S65" i="14"/>
  <c r="AY65" i="14"/>
  <c r="BO65" i="14"/>
  <c r="H65" i="14"/>
  <c r="B68" i="16"/>
  <c r="C67" i="16"/>
  <c r="E64" i="14"/>
  <c r="F64" i="14" s="1"/>
  <c r="G66" i="14"/>
  <c r="C67" i="14"/>
  <c r="D67" i="14" s="1"/>
  <c r="CD65" i="14"/>
  <c r="CT65" i="14"/>
  <c r="DJ65" i="14"/>
  <c r="CE65" i="14"/>
  <c r="CU65" i="14"/>
  <c r="DK65" i="14"/>
  <c r="CV65" i="14"/>
  <c r="CB65" i="14"/>
  <c r="BY65" i="14"/>
  <c r="DE65" i="14"/>
  <c r="CJ65" i="14"/>
  <c r="CC65" i="14"/>
  <c r="BR65" i="14"/>
  <c r="CH65" i="14"/>
  <c r="CX65" i="14"/>
  <c r="BS65" i="14"/>
  <c r="CI65" i="14"/>
  <c r="CY65" i="14"/>
  <c r="BX65" i="14"/>
  <c r="DD65" i="14"/>
  <c r="CR65" i="14"/>
  <c r="BU65" i="14"/>
  <c r="CG65" i="14"/>
  <c r="CZ65" i="14"/>
  <c r="CS65" i="14"/>
  <c r="CM65" i="14"/>
  <c r="CF65" i="14"/>
  <c r="CK65" i="14"/>
  <c r="DI65" i="14"/>
  <c r="BZ65" i="14"/>
  <c r="CA65" i="14"/>
  <c r="BV65" i="14"/>
  <c r="CL65" i="14"/>
  <c r="BW65" i="14"/>
  <c r="DH65" i="14"/>
  <c r="DF65" i="14"/>
  <c r="DG65" i="14"/>
  <c r="CW65" i="14"/>
  <c r="DB65" i="14"/>
  <c r="DC65" i="14"/>
  <c r="CO65" i="14"/>
  <c r="CP65" i="14"/>
  <c r="CQ65" i="14"/>
  <c r="CN65" i="14"/>
  <c r="DA65" i="14"/>
  <c r="BT65" i="14"/>
  <c r="F68" i="16" l="1"/>
  <c r="D68" i="16"/>
  <c r="E68" i="16" s="1"/>
  <c r="G67" i="16"/>
  <c r="K66" i="14"/>
  <c r="O66" i="14"/>
  <c r="S66" i="14"/>
  <c r="W66" i="14"/>
  <c r="AA66" i="14"/>
  <c r="AE66" i="14"/>
  <c r="AI66" i="14"/>
  <c r="AM66" i="14"/>
  <c r="AQ66" i="14"/>
  <c r="AU66" i="14"/>
  <c r="AY66" i="14"/>
  <c r="BC66" i="14"/>
  <c r="BG66" i="14"/>
  <c r="BK66" i="14"/>
  <c r="BO66" i="14"/>
  <c r="L66" i="14"/>
  <c r="P66" i="14"/>
  <c r="T66" i="14"/>
  <c r="X66" i="14"/>
  <c r="AB66" i="14"/>
  <c r="AF66" i="14"/>
  <c r="AJ66" i="14"/>
  <c r="AN66" i="14"/>
  <c r="AR66" i="14"/>
  <c r="AV66" i="14"/>
  <c r="AZ66" i="14"/>
  <c r="BD66" i="14"/>
  <c r="BH66" i="14"/>
  <c r="BL66" i="14"/>
  <c r="BP66" i="14"/>
  <c r="I66" i="14"/>
  <c r="Q66" i="14"/>
  <c r="Y66" i="14"/>
  <c r="AG66" i="14"/>
  <c r="AO66" i="14"/>
  <c r="AW66" i="14"/>
  <c r="BE66" i="14"/>
  <c r="BM66" i="14"/>
  <c r="J66" i="14"/>
  <c r="R66" i="14"/>
  <c r="Z66" i="14"/>
  <c r="AH66" i="14"/>
  <c r="AP66" i="14"/>
  <c r="AX66" i="14"/>
  <c r="BF66" i="14"/>
  <c r="BN66" i="14"/>
  <c r="M66" i="14"/>
  <c r="AC66" i="14"/>
  <c r="AS66" i="14"/>
  <c r="BI66" i="14"/>
  <c r="H66" i="14"/>
  <c r="V66" i="14"/>
  <c r="BB66" i="14"/>
  <c r="N66" i="14"/>
  <c r="AD66" i="14"/>
  <c r="AT66" i="14"/>
  <c r="BJ66" i="14"/>
  <c r="U66" i="14"/>
  <c r="AK66" i="14"/>
  <c r="BA66" i="14"/>
  <c r="BQ66" i="14"/>
  <c r="AL66" i="14"/>
  <c r="B69" i="16"/>
  <c r="C68" i="16"/>
  <c r="E65" i="14"/>
  <c r="F65" i="14" s="1"/>
  <c r="G67" i="14"/>
  <c r="C68" i="14"/>
  <c r="D68" i="14" s="1"/>
  <c r="CE66" i="14"/>
  <c r="CU66" i="14"/>
  <c r="DK66" i="14"/>
  <c r="CF66" i="14"/>
  <c r="CV66" i="14"/>
  <c r="BU66" i="14"/>
  <c r="DA66" i="14"/>
  <c r="CO66" i="14"/>
  <c r="BZ66" i="14"/>
  <c r="CD66" i="14"/>
  <c r="DJ66" i="14"/>
  <c r="CG66" i="14"/>
  <c r="BS66" i="14"/>
  <c r="CI66" i="14"/>
  <c r="CY66" i="14"/>
  <c r="BT66" i="14"/>
  <c r="CJ66" i="14"/>
  <c r="CZ66" i="14"/>
  <c r="CC66" i="14"/>
  <c r="DI66" i="14"/>
  <c r="DE66" i="14"/>
  <c r="CP66" i="14"/>
  <c r="CL66" i="14"/>
  <c r="CW66" i="14"/>
  <c r="CH66" i="14"/>
  <c r="CX66" i="14"/>
  <c r="CQ66" i="14"/>
  <c r="CB66" i="14"/>
  <c r="BR66" i="14"/>
  <c r="DB66" i="14"/>
  <c r="DG66" i="14"/>
  <c r="DH66" i="14"/>
  <c r="BY66" i="14"/>
  <c r="BV66" i="14"/>
  <c r="BW66" i="14"/>
  <c r="CM66" i="14"/>
  <c r="DC66" i="14"/>
  <c r="BX66" i="14"/>
  <c r="CN66" i="14"/>
  <c r="DD66" i="14"/>
  <c r="CK66" i="14"/>
  <c r="DF66" i="14"/>
  <c r="CT66" i="14"/>
  <c r="CA66" i="14"/>
  <c r="CR66" i="14"/>
  <c r="CS66" i="14"/>
  <c r="G68" i="16" l="1"/>
  <c r="F69" i="16"/>
  <c r="D69" i="16"/>
  <c r="E69" i="16" s="1"/>
  <c r="J67" i="14"/>
  <c r="N67" i="14"/>
  <c r="R67" i="14"/>
  <c r="V67" i="14"/>
  <c r="Z67" i="14"/>
  <c r="AD67" i="14"/>
  <c r="AH67" i="14"/>
  <c r="AL67" i="14"/>
  <c r="AP67" i="14"/>
  <c r="AT67" i="14"/>
  <c r="AX67" i="14"/>
  <c r="BB67" i="14"/>
  <c r="BF67" i="14"/>
  <c r="BJ67" i="14"/>
  <c r="BN67" i="14"/>
  <c r="K67" i="14"/>
  <c r="O67" i="14"/>
  <c r="S67" i="14"/>
  <c r="W67" i="14"/>
  <c r="AA67" i="14"/>
  <c r="AE67" i="14"/>
  <c r="AI67" i="14"/>
  <c r="AM67" i="14"/>
  <c r="AQ67" i="14"/>
  <c r="AU67" i="14"/>
  <c r="AY67" i="14"/>
  <c r="BC67" i="14"/>
  <c r="BG67" i="14"/>
  <c r="BK67" i="14"/>
  <c r="BO67" i="14"/>
  <c r="L67" i="14"/>
  <c r="T67" i="14"/>
  <c r="AB67" i="14"/>
  <c r="AJ67" i="14"/>
  <c r="AR67" i="14"/>
  <c r="AZ67" i="14"/>
  <c r="BH67" i="14"/>
  <c r="BP67" i="14"/>
  <c r="M67" i="14"/>
  <c r="U67" i="14"/>
  <c r="AC67" i="14"/>
  <c r="AK67" i="14"/>
  <c r="AS67" i="14"/>
  <c r="BA67" i="14"/>
  <c r="BI67" i="14"/>
  <c r="BQ67" i="14"/>
  <c r="P67" i="14"/>
  <c r="AF67" i="14"/>
  <c r="AV67" i="14"/>
  <c r="BL67" i="14"/>
  <c r="Y67" i="14"/>
  <c r="BE67" i="14"/>
  <c r="Q67" i="14"/>
  <c r="AG67" i="14"/>
  <c r="AW67" i="14"/>
  <c r="BM67" i="14"/>
  <c r="H67" i="14"/>
  <c r="X67" i="14"/>
  <c r="AN67" i="14"/>
  <c r="BD67" i="14"/>
  <c r="I67" i="14"/>
  <c r="AO67" i="14"/>
  <c r="B70" i="16"/>
  <c r="C69" i="16"/>
  <c r="E66" i="14"/>
  <c r="F66" i="14" s="1"/>
  <c r="G68" i="14"/>
  <c r="C69" i="14"/>
  <c r="D69" i="14" s="1"/>
  <c r="CF67" i="14"/>
  <c r="CV67" i="14"/>
  <c r="BU67" i="14"/>
  <c r="CK67" i="14"/>
  <c r="DA67" i="14"/>
  <c r="BZ67" i="14"/>
  <c r="DF67" i="14"/>
  <c r="CD67" i="14"/>
  <c r="BS67" i="14"/>
  <c r="CY67" i="14"/>
  <c r="CL67" i="14"/>
  <c r="BW67" i="14"/>
  <c r="CJ67" i="14"/>
  <c r="CO67" i="14"/>
  <c r="DE67" i="14"/>
  <c r="CH67" i="14"/>
  <c r="CT67" i="14"/>
  <c r="CE67" i="14"/>
  <c r="CA67" i="14"/>
  <c r="DB67" i="14"/>
  <c r="CM67" i="14"/>
  <c r="DJ67" i="14"/>
  <c r="CB67" i="14"/>
  <c r="DH67" i="14"/>
  <c r="CG67" i="14"/>
  <c r="CX67" i="14"/>
  <c r="BV67" i="14"/>
  <c r="BT67" i="14"/>
  <c r="CZ67" i="14"/>
  <c r="BY67" i="14"/>
  <c r="DG67" i="14"/>
  <c r="CP67" i="14"/>
  <c r="CU67" i="14"/>
  <c r="CI67" i="14"/>
  <c r="DC67" i="14"/>
  <c r="CR67" i="14"/>
  <c r="CW67" i="14"/>
  <c r="BR67" i="14"/>
  <c r="DK67" i="14"/>
  <c r="CQ67" i="14"/>
  <c r="BX67" i="14"/>
  <c r="CN67" i="14"/>
  <c r="DD67" i="14"/>
  <c r="CC67" i="14"/>
  <c r="CS67" i="14"/>
  <c r="DI67" i="14"/>
  <c r="G69" i="16" l="1"/>
  <c r="F70" i="16"/>
  <c r="E70" i="16"/>
  <c r="D70" i="16"/>
  <c r="I68" i="14"/>
  <c r="M68" i="14"/>
  <c r="Q68" i="14"/>
  <c r="U68" i="14"/>
  <c r="Y68" i="14"/>
  <c r="AC68" i="14"/>
  <c r="AG68" i="14"/>
  <c r="AK68" i="14"/>
  <c r="AO68" i="14"/>
  <c r="AS68" i="14"/>
  <c r="AW68" i="14"/>
  <c r="BA68" i="14"/>
  <c r="BE68" i="14"/>
  <c r="BI68" i="14"/>
  <c r="BM68" i="14"/>
  <c r="BQ68" i="14"/>
  <c r="J68" i="14"/>
  <c r="N68" i="14"/>
  <c r="R68" i="14"/>
  <c r="V68" i="14"/>
  <c r="Z68" i="14"/>
  <c r="AD68" i="14"/>
  <c r="AH68" i="14"/>
  <c r="AL68" i="14"/>
  <c r="AP68" i="14"/>
  <c r="AT68" i="14"/>
  <c r="AX68" i="14"/>
  <c r="BB68" i="14"/>
  <c r="BF68" i="14"/>
  <c r="BJ68" i="14"/>
  <c r="BN68" i="14"/>
  <c r="O68" i="14"/>
  <c r="W68" i="14"/>
  <c r="AE68" i="14"/>
  <c r="AM68" i="14"/>
  <c r="AU68" i="14"/>
  <c r="BC68" i="14"/>
  <c r="BK68" i="14"/>
  <c r="P68" i="14"/>
  <c r="X68" i="14"/>
  <c r="AF68" i="14"/>
  <c r="AN68" i="14"/>
  <c r="AV68" i="14"/>
  <c r="BD68" i="14"/>
  <c r="BL68" i="14"/>
  <c r="S68" i="14"/>
  <c r="AI68" i="14"/>
  <c r="AY68" i="14"/>
  <c r="BO68" i="14"/>
  <c r="AB68" i="14"/>
  <c r="BH68" i="14"/>
  <c r="T68" i="14"/>
  <c r="AJ68" i="14"/>
  <c r="AZ68" i="14"/>
  <c r="BP68" i="14"/>
  <c r="K68" i="14"/>
  <c r="AA68" i="14"/>
  <c r="AQ68" i="14"/>
  <c r="BG68" i="14"/>
  <c r="H68" i="14"/>
  <c r="L68" i="14"/>
  <c r="AR68" i="14"/>
  <c r="B71" i="16"/>
  <c r="C70" i="16"/>
  <c r="E67" i="14"/>
  <c r="F67" i="14" s="1"/>
  <c r="G69" i="14"/>
  <c r="C70" i="14"/>
  <c r="D70" i="14" s="1"/>
  <c r="CG68" i="14"/>
  <c r="CW68" i="14"/>
  <c r="BR68" i="14"/>
  <c r="CH68" i="14"/>
  <c r="CX68" i="14"/>
  <c r="BW68" i="14"/>
  <c r="DC68" i="14"/>
  <c r="BS68" i="14"/>
  <c r="DH68" i="14"/>
  <c r="CV68" i="14"/>
  <c r="CQ68" i="14"/>
  <c r="BT68" i="14"/>
  <c r="BU68" i="14"/>
  <c r="CK68" i="14"/>
  <c r="CL68" i="14"/>
  <c r="DB68" i="14"/>
  <c r="DK68" i="14"/>
  <c r="CJ68" i="14"/>
  <c r="CS68" i="14"/>
  <c r="CT68" i="14"/>
  <c r="DA68" i="14"/>
  <c r="BV68" i="14"/>
  <c r="CE68" i="14"/>
  <c r="CA68" i="14"/>
  <c r="BX68" i="14"/>
  <c r="DG68" i="14"/>
  <c r="CC68" i="14"/>
  <c r="DJ68" i="14"/>
  <c r="CY68" i="14"/>
  <c r="BY68" i="14"/>
  <c r="CO68" i="14"/>
  <c r="DE68" i="14"/>
  <c r="BZ68" i="14"/>
  <c r="CP68" i="14"/>
  <c r="DF68" i="14"/>
  <c r="CM68" i="14"/>
  <c r="DD68" i="14"/>
  <c r="CI68" i="14"/>
  <c r="CB68" i="14"/>
  <c r="CF68" i="14"/>
  <c r="CZ68" i="14"/>
  <c r="DI68" i="14"/>
  <c r="CD68" i="14"/>
  <c r="CU68" i="14"/>
  <c r="CR68" i="14"/>
  <c r="CN68" i="14"/>
  <c r="G70" i="16" l="1"/>
  <c r="F71" i="16"/>
  <c r="D71" i="16"/>
  <c r="E71" i="16"/>
  <c r="L69" i="14"/>
  <c r="P69" i="14"/>
  <c r="T69" i="14"/>
  <c r="X69" i="14"/>
  <c r="AB69" i="14"/>
  <c r="AF69" i="14"/>
  <c r="AJ69" i="14"/>
  <c r="AN69" i="14"/>
  <c r="AR69" i="14"/>
  <c r="AV69" i="14"/>
  <c r="AZ69" i="14"/>
  <c r="BD69" i="14"/>
  <c r="BH69" i="14"/>
  <c r="BL69" i="14"/>
  <c r="BP69" i="14"/>
  <c r="I69" i="14"/>
  <c r="M69" i="14"/>
  <c r="Q69" i="14"/>
  <c r="U69" i="14"/>
  <c r="Y69" i="14"/>
  <c r="AC69" i="14"/>
  <c r="AG69" i="14"/>
  <c r="AK69" i="14"/>
  <c r="AO69" i="14"/>
  <c r="AS69" i="14"/>
  <c r="AW69" i="14"/>
  <c r="BA69" i="14"/>
  <c r="BE69" i="14"/>
  <c r="BI69" i="14"/>
  <c r="BM69" i="14"/>
  <c r="BQ69" i="14"/>
  <c r="J69" i="14"/>
  <c r="R69" i="14"/>
  <c r="Z69" i="14"/>
  <c r="AH69" i="14"/>
  <c r="AP69" i="14"/>
  <c r="AX69" i="14"/>
  <c r="BF69" i="14"/>
  <c r="BN69" i="14"/>
  <c r="K69" i="14"/>
  <c r="S69" i="14"/>
  <c r="AA69" i="14"/>
  <c r="AI69" i="14"/>
  <c r="AQ69" i="14"/>
  <c r="AY69" i="14"/>
  <c r="BG69" i="14"/>
  <c r="BO69" i="14"/>
  <c r="V69" i="14"/>
  <c r="AL69" i="14"/>
  <c r="BB69" i="14"/>
  <c r="AU69" i="14"/>
  <c r="H69" i="14"/>
  <c r="W69" i="14"/>
  <c r="AM69" i="14"/>
  <c r="BC69" i="14"/>
  <c r="N69" i="14"/>
  <c r="AD69" i="14"/>
  <c r="AT69" i="14"/>
  <c r="BJ69" i="14"/>
  <c r="O69" i="14"/>
  <c r="AE69" i="14"/>
  <c r="BK69" i="14"/>
  <c r="B72" i="16"/>
  <c r="C71" i="16"/>
  <c r="E68" i="14"/>
  <c r="F68" i="14" s="1"/>
  <c r="G70" i="14"/>
  <c r="C71" i="14"/>
  <c r="D71" i="14" s="1"/>
  <c r="CD69" i="14"/>
  <c r="CT69" i="14"/>
  <c r="DJ69" i="14"/>
  <c r="CE69" i="14"/>
  <c r="CU69" i="14"/>
  <c r="DK69" i="14"/>
  <c r="CR69" i="14"/>
  <c r="CC69" i="14"/>
  <c r="DI69" i="14"/>
  <c r="CV69" i="14"/>
  <c r="CO69" i="14"/>
  <c r="BX69" i="14"/>
  <c r="BR69" i="14"/>
  <c r="CH69" i="14"/>
  <c r="BS69" i="14"/>
  <c r="CI69" i="14"/>
  <c r="CY69" i="14"/>
  <c r="BT69" i="14"/>
  <c r="CZ69" i="14"/>
  <c r="CW69" i="14"/>
  <c r="CN69" i="14"/>
  <c r="CX69" i="14"/>
  <c r="CK69" i="14"/>
  <c r="CG69" i="14"/>
  <c r="CS69" i="14"/>
  <c r="DE69" i="14"/>
  <c r="BV69" i="14"/>
  <c r="CL69" i="14"/>
  <c r="DB69" i="14"/>
  <c r="BW69" i="14"/>
  <c r="CM69" i="14"/>
  <c r="DC69" i="14"/>
  <c r="CB69" i="14"/>
  <c r="DH69" i="14"/>
  <c r="DD69" i="14"/>
  <c r="BZ69" i="14"/>
  <c r="CP69" i="14"/>
  <c r="DF69" i="14"/>
  <c r="CA69" i="14"/>
  <c r="CQ69" i="14"/>
  <c r="DG69" i="14"/>
  <c r="CJ69" i="14"/>
  <c r="BU69" i="14"/>
  <c r="DA69" i="14"/>
  <c r="CF69" i="14"/>
  <c r="BY69" i="14"/>
  <c r="G71" i="16" l="1"/>
  <c r="F72" i="16"/>
  <c r="D72" i="16"/>
  <c r="E72" i="16" s="1"/>
  <c r="K70" i="14"/>
  <c r="O70" i="14"/>
  <c r="S70" i="14"/>
  <c r="W70" i="14"/>
  <c r="AA70" i="14"/>
  <c r="AE70" i="14"/>
  <c r="AI70" i="14"/>
  <c r="AM70" i="14"/>
  <c r="AQ70" i="14"/>
  <c r="AU70" i="14"/>
  <c r="AY70" i="14"/>
  <c r="BC70" i="14"/>
  <c r="BG70" i="14"/>
  <c r="BK70" i="14"/>
  <c r="BO70" i="14"/>
  <c r="L70" i="14"/>
  <c r="P70" i="14"/>
  <c r="T70" i="14"/>
  <c r="X70" i="14"/>
  <c r="AB70" i="14"/>
  <c r="AF70" i="14"/>
  <c r="AJ70" i="14"/>
  <c r="AN70" i="14"/>
  <c r="AR70" i="14"/>
  <c r="AV70" i="14"/>
  <c r="AZ70" i="14"/>
  <c r="BD70" i="14"/>
  <c r="BH70" i="14"/>
  <c r="BL70" i="14"/>
  <c r="BP70" i="14"/>
  <c r="M70" i="14"/>
  <c r="U70" i="14"/>
  <c r="AC70" i="14"/>
  <c r="AK70" i="14"/>
  <c r="AS70" i="14"/>
  <c r="BA70" i="14"/>
  <c r="BI70" i="14"/>
  <c r="BQ70" i="14"/>
  <c r="N70" i="14"/>
  <c r="V70" i="14"/>
  <c r="AD70" i="14"/>
  <c r="AL70" i="14"/>
  <c r="AT70" i="14"/>
  <c r="BB70" i="14"/>
  <c r="BJ70" i="14"/>
  <c r="I70" i="14"/>
  <c r="Y70" i="14"/>
  <c r="AO70" i="14"/>
  <c r="BE70" i="14"/>
  <c r="H70" i="14"/>
  <c r="R70" i="14"/>
  <c r="AX70" i="14"/>
  <c r="J70" i="14"/>
  <c r="Z70" i="14"/>
  <c r="AP70" i="14"/>
  <c r="BF70" i="14"/>
  <c r="Q70" i="14"/>
  <c r="AG70" i="14"/>
  <c r="AW70" i="14"/>
  <c r="BM70" i="14"/>
  <c r="AH70" i="14"/>
  <c r="BN70" i="14"/>
  <c r="B73" i="16"/>
  <c r="C72" i="16"/>
  <c r="E69" i="14"/>
  <c r="F69" i="14" s="1"/>
  <c r="G71" i="14"/>
  <c r="C72" i="14"/>
  <c r="D72" i="14" s="1"/>
  <c r="CE70" i="14"/>
  <c r="CU70" i="14"/>
  <c r="DK70" i="14"/>
  <c r="CF70" i="14"/>
  <c r="CV70" i="14"/>
  <c r="BY70" i="14"/>
  <c r="DE70" i="14"/>
  <c r="CP70" i="14"/>
  <c r="CL70" i="14"/>
  <c r="BS70" i="14"/>
  <c r="CI70" i="14"/>
  <c r="BT70" i="14"/>
  <c r="CG70" i="14"/>
  <c r="CX70" i="14"/>
  <c r="CT70" i="14"/>
  <c r="CY70" i="14"/>
  <c r="BU70" i="14"/>
  <c r="BW70" i="14"/>
  <c r="CM70" i="14"/>
  <c r="DC70" i="14"/>
  <c r="BX70" i="14"/>
  <c r="CN70" i="14"/>
  <c r="DD70" i="14"/>
  <c r="CO70" i="14"/>
  <c r="BZ70" i="14"/>
  <c r="DF70" i="14"/>
  <c r="CK70" i="14"/>
  <c r="BV70" i="14"/>
  <c r="DJ70" i="14"/>
  <c r="CS70" i="14"/>
  <c r="DB70" i="14"/>
  <c r="CB70" i="14"/>
  <c r="DH70" i="14"/>
  <c r="CW70" i="14"/>
  <c r="CH70" i="14"/>
  <c r="DA70" i="14"/>
  <c r="CD70" i="14"/>
  <c r="DI70" i="14"/>
  <c r="CJ70" i="14"/>
  <c r="CA70" i="14"/>
  <c r="CQ70" i="14"/>
  <c r="DG70" i="14"/>
  <c r="CR70" i="14"/>
  <c r="CZ70" i="14"/>
  <c r="BR70" i="14"/>
  <c r="CC70" i="14"/>
  <c r="G72" i="16" l="1"/>
  <c r="E73" i="16"/>
  <c r="F73" i="16"/>
  <c r="D73" i="16"/>
  <c r="J71" i="14"/>
  <c r="N71" i="14"/>
  <c r="R71" i="14"/>
  <c r="V71" i="14"/>
  <c r="Z71" i="14"/>
  <c r="AD71" i="14"/>
  <c r="AH71" i="14"/>
  <c r="AL71" i="14"/>
  <c r="AP71" i="14"/>
  <c r="AT71" i="14"/>
  <c r="AX71" i="14"/>
  <c r="BB71" i="14"/>
  <c r="BF71" i="14"/>
  <c r="BJ71" i="14"/>
  <c r="BN71" i="14"/>
  <c r="K71" i="14"/>
  <c r="O71" i="14"/>
  <c r="S71" i="14"/>
  <c r="W71" i="14"/>
  <c r="AA71" i="14"/>
  <c r="P71" i="14"/>
  <c r="X71" i="14"/>
  <c r="AE71" i="14"/>
  <c r="AJ71" i="14"/>
  <c r="AO71" i="14"/>
  <c r="AU71" i="14"/>
  <c r="AZ71" i="14"/>
  <c r="BE71" i="14"/>
  <c r="BK71" i="14"/>
  <c r="BP71" i="14"/>
  <c r="I71" i="14"/>
  <c r="Q71" i="14"/>
  <c r="Y71" i="14"/>
  <c r="AF71" i="14"/>
  <c r="AK71" i="14"/>
  <c r="AQ71" i="14"/>
  <c r="AV71" i="14"/>
  <c r="BA71" i="14"/>
  <c r="BG71" i="14"/>
  <c r="BL71" i="14"/>
  <c r="BQ71" i="14"/>
  <c r="L71" i="14"/>
  <c r="AB71" i="14"/>
  <c r="AM71" i="14"/>
  <c r="AW71" i="14"/>
  <c r="BH71" i="14"/>
  <c r="U71" i="14"/>
  <c r="AS71" i="14"/>
  <c r="BO71" i="14"/>
  <c r="M71" i="14"/>
  <c r="AC71" i="14"/>
  <c r="AN71" i="14"/>
  <c r="AY71" i="14"/>
  <c r="BI71" i="14"/>
  <c r="H71" i="14"/>
  <c r="T71" i="14"/>
  <c r="AG71" i="14"/>
  <c r="AR71" i="14"/>
  <c r="BC71" i="14"/>
  <c r="BM71" i="14"/>
  <c r="AI71" i="14"/>
  <c r="BD71" i="14"/>
  <c r="C73" i="16"/>
  <c r="B74" i="16"/>
  <c r="E70" i="14"/>
  <c r="F70" i="14" s="1"/>
  <c r="G72" i="14"/>
  <c r="C73" i="14"/>
  <c r="D73" i="14" s="1"/>
  <c r="CF71" i="14"/>
  <c r="CV71" i="14"/>
  <c r="BU71" i="14"/>
  <c r="CK71" i="14"/>
  <c r="DA71" i="14"/>
  <c r="CD71" i="14"/>
  <c r="DJ71" i="14"/>
  <c r="CU71" i="14"/>
  <c r="DF71" i="14"/>
  <c r="CI71" i="14"/>
  <c r="BZ71" i="14"/>
  <c r="CA71" i="14"/>
  <c r="BT71" i="14"/>
  <c r="CJ71" i="14"/>
  <c r="BY71" i="14"/>
  <c r="DE71" i="14"/>
  <c r="CL71" i="14"/>
  <c r="BW71" i="14"/>
  <c r="BR71" i="14"/>
  <c r="CY71" i="14"/>
  <c r="CX71" i="14"/>
  <c r="DG71" i="14"/>
  <c r="CZ71" i="14"/>
  <c r="CO71" i="14"/>
  <c r="DC71" i="14"/>
  <c r="CQ71" i="14"/>
  <c r="BX71" i="14"/>
  <c r="CN71" i="14"/>
  <c r="DD71" i="14"/>
  <c r="CC71" i="14"/>
  <c r="CS71" i="14"/>
  <c r="DI71" i="14"/>
  <c r="CT71" i="14"/>
  <c r="CE71" i="14"/>
  <c r="DK71" i="14"/>
  <c r="CH71" i="14"/>
  <c r="CB71" i="14"/>
  <c r="CR71" i="14"/>
  <c r="DH71" i="14"/>
  <c r="CG71" i="14"/>
  <c r="CW71" i="14"/>
  <c r="BV71" i="14"/>
  <c r="DB71" i="14"/>
  <c r="CM71" i="14"/>
  <c r="CP71" i="14"/>
  <c r="BS71" i="14"/>
  <c r="G73" i="16" l="1"/>
  <c r="F74" i="16"/>
  <c r="D74" i="16"/>
  <c r="E74" i="16"/>
  <c r="I72" i="14"/>
  <c r="M72" i="14"/>
  <c r="Q72" i="14"/>
  <c r="U72" i="14"/>
  <c r="Y72" i="14"/>
  <c r="AC72" i="14"/>
  <c r="AG72" i="14"/>
  <c r="AK72" i="14"/>
  <c r="AO72" i="14"/>
  <c r="AS72" i="14"/>
  <c r="AW72" i="14"/>
  <c r="BA72" i="14"/>
  <c r="BE72" i="14"/>
  <c r="BI72" i="14"/>
  <c r="BM72" i="14"/>
  <c r="BQ72" i="14"/>
  <c r="L72" i="14"/>
  <c r="R72" i="14"/>
  <c r="W72" i="14"/>
  <c r="AB72" i="14"/>
  <c r="AH72" i="14"/>
  <c r="AM72" i="14"/>
  <c r="AR72" i="14"/>
  <c r="AX72" i="14"/>
  <c r="BC72" i="14"/>
  <c r="BH72" i="14"/>
  <c r="BN72" i="14"/>
  <c r="N72" i="14"/>
  <c r="S72" i="14"/>
  <c r="X72" i="14"/>
  <c r="AD72" i="14"/>
  <c r="AI72" i="14"/>
  <c r="AN72" i="14"/>
  <c r="AT72" i="14"/>
  <c r="AY72" i="14"/>
  <c r="BD72" i="14"/>
  <c r="BJ72" i="14"/>
  <c r="BO72" i="14"/>
  <c r="J72" i="14"/>
  <c r="T72" i="14"/>
  <c r="AE72" i="14"/>
  <c r="AP72" i="14"/>
  <c r="AZ72" i="14"/>
  <c r="BK72" i="14"/>
  <c r="H72" i="14"/>
  <c r="AA72" i="14"/>
  <c r="AV72" i="14"/>
  <c r="BG72" i="14"/>
  <c r="K72" i="14"/>
  <c r="V72" i="14"/>
  <c r="AF72" i="14"/>
  <c r="AQ72" i="14"/>
  <c r="BB72" i="14"/>
  <c r="BL72" i="14"/>
  <c r="O72" i="14"/>
  <c r="Z72" i="14"/>
  <c r="AJ72" i="14"/>
  <c r="AU72" i="14"/>
  <c r="BF72" i="14"/>
  <c r="BP72" i="14"/>
  <c r="P72" i="14"/>
  <c r="AL72" i="14"/>
  <c r="B75" i="16"/>
  <c r="C74" i="16"/>
  <c r="E71" i="14"/>
  <c r="F71" i="14" s="1"/>
  <c r="G73" i="14"/>
  <c r="C74" i="14"/>
  <c r="D74" i="14" s="1"/>
  <c r="CG72" i="14"/>
  <c r="CW72" i="14"/>
  <c r="BR72" i="14"/>
  <c r="CH72" i="14"/>
  <c r="CX72" i="14"/>
  <c r="BS72" i="14"/>
  <c r="CY72" i="14"/>
  <c r="CJ72" i="14"/>
  <c r="DD72" i="14"/>
  <c r="CE72" i="14"/>
  <c r="BU72" i="14"/>
  <c r="DA72" i="14"/>
  <c r="CL72" i="14"/>
  <c r="CA72" i="14"/>
  <c r="CR72" i="14"/>
  <c r="BX72" i="14"/>
  <c r="BY72" i="14"/>
  <c r="CO72" i="14"/>
  <c r="DE72" i="14"/>
  <c r="BZ72" i="14"/>
  <c r="CP72" i="14"/>
  <c r="DF72" i="14"/>
  <c r="CI72" i="14"/>
  <c r="BT72" i="14"/>
  <c r="CZ72" i="14"/>
  <c r="CM72" i="14"/>
  <c r="CF72" i="14"/>
  <c r="DK72" i="14"/>
  <c r="CN72" i="14"/>
  <c r="CB72" i="14"/>
  <c r="DC72" i="14"/>
  <c r="DB72" i="14"/>
  <c r="DG72" i="14"/>
  <c r="CC72" i="14"/>
  <c r="CS72" i="14"/>
  <c r="DI72" i="14"/>
  <c r="CD72" i="14"/>
  <c r="CT72" i="14"/>
  <c r="DJ72" i="14"/>
  <c r="CQ72" i="14"/>
  <c r="DH72" i="14"/>
  <c r="CV72" i="14"/>
  <c r="CK72" i="14"/>
  <c r="BV72" i="14"/>
  <c r="BW72" i="14"/>
  <c r="CU72" i="14"/>
  <c r="G74" i="16" l="1"/>
  <c r="F75" i="16"/>
  <c r="D75" i="16"/>
  <c r="E75" i="16" s="1"/>
  <c r="L73" i="14"/>
  <c r="P73" i="14"/>
  <c r="T73" i="14"/>
  <c r="X73" i="14"/>
  <c r="AB73" i="14"/>
  <c r="AF73" i="14"/>
  <c r="AJ73" i="14"/>
  <c r="AN73" i="14"/>
  <c r="AR73" i="14"/>
  <c r="AV73" i="14"/>
  <c r="AZ73" i="14"/>
  <c r="BD73" i="14"/>
  <c r="BH73" i="14"/>
  <c r="BL73" i="14"/>
  <c r="BP73" i="14"/>
  <c r="J73" i="14"/>
  <c r="O73" i="14"/>
  <c r="U73" i="14"/>
  <c r="Z73" i="14"/>
  <c r="AE73" i="14"/>
  <c r="AK73" i="14"/>
  <c r="AP73" i="14"/>
  <c r="AU73" i="14"/>
  <c r="BA73" i="14"/>
  <c r="BF73" i="14"/>
  <c r="BK73" i="14"/>
  <c r="BQ73" i="14"/>
  <c r="K73" i="14"/>
  <c r="Q73" i="14"/>
  <c r="V73" i="14"/>
  <c r="AA73" i="14"/>
  <c r="AG73" i="14"/>
  <c r="AL73" i="14"/>
  <c r="AQ73" i="14"/>
  <c r="AW73" i="14"/>
  <c r="BB73" i="14"/>
  <c r="BG73" i="14"/>
  <c r="BM73" i="14"/>
  <c r="M73" i="14"/>
  <c r="W73" i="14"/>
  <c r="AH73" i="14"/>
  <c r="AS73" i="14"/>
  <c r="BC73" i="14"/>
  <c r="BN73" i="14"/>
  <c r="S73" i="14"/>
  <c r="AO73" i="14"/>
  <c r="BJ73" i="14"/>
  <c r="N73" i="14"/>
  <c r="Y73" i="14"/>
  <c r="AI73" i="14"/>
  <c r="AT73" i="14"/>
  <c r="BE73" i="14"/>
  <c r="BO73" i="14"/>
  <c r="R73" i="14"/>
  <c r="AC73" i="14"/>
  <c r="AM73" i="14"/>
  <c r="AX73" i="14"/>
  <c r="BI73" i="14"/>
  <c r="I73" i="14"/>
  <c r="AD73" i="14"/>
  <c r="AY73" i="14"/>
  <c r="H73" i="14"/>
  <c r="B76" i="16"/>
  <c r="C75" i="16"/>
  <c r="E72" i="14"/>
  <c r="F72" i="14" s="1"/>
  <c r="G74" i="14"/>
  <c r="C75" i="14"/>
  <c r="D75" i="14" s="1"/>
  <c r="CD73" i="14"/>
  <c r="CT73" i="14"/>
  <c r="DJ73" i="14"/>
  <c r="CE73" i="14"/>
  <c r="CU73" i="14"/>
  <c r="DK73" i="14"/>
  <c r="CV73" i="14"/>
  <c r="CO73" i="14"/>
  <c r="DI73" i="14"/>
  <c r="CJ73" i="14"/>
  <c r="BU73" i="14"/>
  <c r="CH73" i="14"/>
  <c r="CX73" i="14"/>
  <c r="BS73" i="14"/>
  <c r="CY73" i="14"/>
  <c r="CZ73" i="14"/>
  <c r="BR73" i="14"/>
  <c r="DE73" i="14"/>
  <c r="BV73" i="14"/>
  <c r="CL73" i="14"/>
  <c r="DB73" i="14"/>
  <c r="BW73" i="14"/>
  <c r="CM73" i="14"/>
  <c r="DC73" i="14"/>
  <c r="CF73" i="14"/>
  <c r="BY73" i="14"/>
  <c r="CR73" i="14"/>
  <c r="CC73" i="14"/>
  <c r="DA73" i="14"/>
  <c r="BX73" i="14"/>
  <c r="CB73" i="14"/>
  <c r="CK73" i="14"/>
  <c r="BZ73" i="14"/>
  <c r="CP73" i="14"/>
  <c r="DF73" i="14"/>
  <c r="CA73" i="14"/>
  <c r="CQ73" i="14"/>
  <c r="DG73" i="14"/>
  <c r="CN73" i="14"/>
  <c r="CG73" i="14"/>
  <c r="DH73" i="14"/>
  <c r="CS73" i="14"/>
  <c r="BT73" i="14"/>
  <c r="CI73" i="14"/>
  <c r="DD73" i="14"/>
  <c r="CW73" i="14"/>
  <c r="G75" i="16" l="1"/>
  <c r="F76" i="16"/>
  <c r="D76" i="16"/>
  <c r="E76" i="16" s="1"/>
  <c r="K74" i="14"/>
  <c r="O74" i="14"/>
  <c r="S74" i="14"/>
  <c r="W74" i="14"/>
  <c r="AA74" i="14"/>
  <c r="AE74" i="14"/>
  <c r="AI74" i="14"/>
  <c r="AM74" i="14"/>
  <c r="AQ74" i="14"/>
  <c r="AU74" i="14"/>
  <c r="AY74" i="14"/>
  <c r="BC74" i="14"/>
  <c r="BG74" i="14"/>
  <c r="BK74" i="14"/>
  <c r="BO74" i="14"/>
  <c r="M74" i="14"/>
  <c r="R74" i="14"/>
  <c r="X74" i="14"/>
  <c r="AC74" i="14"/>
  <c r="AH74" i="14"/>
  <c r="AN74" i="14"/>
  <c r="AS74" i="14"/>
  <c r="AX74" i="14"/>
  <c r="BD74" i="14"/>
  <c r="BI74" i="14"/>
  <c r="BN74" i="14"/>
  <c r="I74" i="14"/>
  <c r="N74" i="14"/>
  <c r="T74" i="14"/>
  <c r="Y74" i="14"/>
  <c r="AD74" i="14"/>
  <c r="AJ74" i="14"/>
  <c r="AO74" i="14"/>
  <c r="AT74" i="14"/>
  <c r="AZ74" i="14"/>
  <c r="BE74" i="14"/>
  <c r="BJ74" i="14"/>
  <c r="BP74" i="14"/>
  <c r="P74" i="14"/>
  <c r="Z74" i="14"/>
  <c r="AK74" i="14"/>
  <c r="AV74" i="14"/>
  <c r="BF74" i="14"/>
  <c r="BQ74" i="14"/>
  <c r="H74" i="14"/>
  <c r="V74" i="14"/>
  <c r="BB74" i="14"/>
  <c r="Q74" i="14"/>
  <c r="AB74" i="14"/>
  <c r="AL74" i="14"/>
  <c r="AW74" i="14"/>
  <c r="BH74" i="14"/>
  <c r="J74" i="14"/>
  <c r="U74" i="14"/>
  <c r="AF74" i="14"/>
  <c r="AP74" i="14"/>
  <c r="BA74" i="14"/>
  <c r="BL74" i="14"/>
  <c r="L74" i="14"/>
  <c r="AG74" i="14"/>
  <c r="AR74" i="14"/>
  <c r="BM74" i="14"/>
  <c r="B77" i="16"/>
  <c r="C76" i="16"/>
  <c r="E73" i="14"/>
  <c r="F73" i="14" s="1"/>
  <c r="G75" i="14"/>
  <c r="C76" i="14"/>
  <c r="D76" i="14" s="1"/>
  <c r="CE74" i="14"/>
  <c r="CU74" i="14"/>
  <c r="DK74" i="14"/>
  <c r="CF74" i="14"/>
  <c r="CV74" i="14"/>
  <c r="BU74" i="14"/>
  <c r="DA74" i="14"/>
  <c r="CL74" i="14"/>
  <c r="DE74" i="14"/>
  <c r="CH74" i="14"/>
  <c r="CG74" i="14"/>
  <c r="BZ74" i="14"/>
  <c r="CY74" i="14"/>
  <c r="BT74" i="14"/>
  <c r="CJ74" i="14"/>
  <c r="DI74" i="14"/>
  <c r="CT74" i="14"/>
  <c r="CX74" i="14"/>
  <c r="CW74" i="14"/>
  <c r="BS74" i="14"/>
  <c r="CI74" i="14"/>
  <c r="CZ74" i="14"/>
  <c r="CC74" i="14"/>
  <c r="CP74" i="14"/>
  <c r="DF74" i="14"/>
  <c r="BW74" i="14"/>
  <c r="CM74" i="14"/>
  <c r="DC74" i="14"/>
  <c r="BX74" i="14"/>
  <c r="CN74" i="14"/>
  <c r="DD74" i="14"/>
  <c r="CK74" i="14"/>
  <c r="BV74" i="14"/>
  <c r="DB74" i="14"/>
  <c r="BY74" i="14"/>
  <c r="CA74" i="14"/>
  <c r="CQ74" i="14"/>
  <c r="DG74" i="14"/>
  <c r="CB74" i="14"/>
  <c r="CR74" i="14"/>
  <c r="DH74" i="14"/>
  <c r="CS74" i="14"/>
  <c r="CD74" i="14"/>
  <c r="DJ74" i="14"/>
  <c r="CO74" i="14"/>
  <c r="BR74" i="14"/>
  <c r="G76" i="16" l="1"/>
  <c r="F77" i="16"/>
  <c r="D77" i="16"/>
  <c r="E77" i="16"/>
  <c r="J75" i="14"/>
  <c r="N75" i="14"/>
  <c r="R75" i="14"/>
  <c r="V75" i="14"/>
  <c r="Z75" i="14"/>
  <c r="AD75" i="14"/>
  <c r="AH75" i="14"/>
  <c r="AL75" i="14"/>
  <c r="AP75" i="14"/>
  <c r="AT75" i="14"/>
  <c r="AX75" i="14"/>
  <c r="BB75" i="14"/>
  <c r="BF75" i="14"/>
  <c r="BJ75" i="14"/>
  <c r="BN75" i="14"/>
  <c r="K75" i="14"/>
  <c r="P75" i="14"/>
  <c r="U75" i="14"/>
  <c r="AA75" i="14"/>
  <c r="AF75" i="14"/>
  <c r="AK75" i="14"/>
  <c r="AQ75" i="14"/>
  <c r="AV75" i="14"/>
  <c r="BA75" i="14"/>
  <c r="BG75" i="14"/>
  <c r="BL75" i="14"/>
  <c r="BQ75" i="14"/>
  <c r="L75" i="14"/>
  <c r="Q75" i="14"/>
  <c r="W75" i="14"/>
  <c r="AB75" i="14"/>
  <c r="AG75" i="14"/>
  <c r="AM75" i="14"/>
  <c r="AR75" i="14"/>
  <c r="AW75" i="14"/>
  <c r="BC75" i="14"/>
  <c r="BH75" i="14"/>
  <c r="BM75" i="14"/>
  <c r="S75" i="14"/>
  <c r="AC75" i="14"/>
  <c r="AN75" i="14"/>
  <c r="AY75" i="14"/>
  <c r="BI75" i="14"/>
  <c r="O75" i="14"/>
  <c r="AU75" i="14"/>
  <c r="BP75" i="14"/>
  <c r="I75" i="14"/>
  <c r="T75" i="14"/>
  <c r="AE75" i="14"/>
  <c r="AO75" i="14"/>
  <c r="AZ75" i="14"/>
  <c r="BK75" i="14"/>
  <c r="H75" i="14"/>
  <c r="M75" i="14"/>
  <c r="X75" i="14"/>
  <c r="AI75" i="14"/>
  <c r="AS75" i="14"/>
  <c r="BD75" i="14"/>
  <c r="BO75" i="14"/>
  <c r="Y75" i="14"/>
  <c r="AJ75" i="14"/>
  <c r="BE75" i="14"/>
  <c r="B78" i="16"/>
  <c r="C77" i="16"/>
  <c r="E74" i="14"/>
  <c r="F74" i="14" s="1"/>
  <c r="G76" i="14"/>
  <c r="C77" i="14"/>
  <c r="D77" i="14" s="1"/>
  <c r="CF75" i="14"/>
  <c r="CV75" i="14"/>
  <c r="BU75" i="14"/>
  <c r="CK75" i="14"/>
  <c r="DA75" i="14"/>
  <c r="BZ75" i="14"/>
  <c r="DF75" i="14"/>
  <c r="DG75" i="14"/>
  <c r="CT75" i="14"/>
  <c r="CU75" i="14"/>
  <c r="CM75" i="14"/>
  <c r="BY75" i="14"/>
  <c r="DE75" i="14"/>
  <c r="CH75" i="14"/>
  <c r="DJ75" i="14"/>
  <c r="BT75" i="14"/>
  <c r="CJ75" i="14"/>
  <c r="CZ75" i="14"/>
  <c r="CO75" i="14"/>
  <c r="CA75" i="14"/>
  <c r="BS75" i="14"/>
  <c r="DC75" i="14"/>
  <c r="BX75" i="14"/>
  <c r="CN75" i="14"/>
  <c r="DD75" i="14"/>
  <c r="CC75" i="14"/>
  <c r="CS75" i="14"/>
  <c r="DI75" i="14"/>
  <c r="CP75" i="14"/>
  <c r="CI75" i="14"/>
  <c r="CY75" i="14"/>
  <c r="CL75" i="14"/>
  <c r="DK75" i="14"/>
  <c r="CB75" i="14"/>
  <c r="CR75" i="14"/>
  <c r="DH75" i="14"/>
  <c r="CG75" i="14"/>
  <c r="CW75" i="14"/>
  <c r="BR75" i="14"/>
  <c r="CX75" i="14"/>
  <c r="CQ75" i="14"/>
  <c r="CD75" i="14"/>
  <c r="BW75" i="14"/>
  <c r="DB75" i="14"/>
  <c r="CE75" i="14"/>
  <c r="BV75" i="14"/>
  <c r="G77" i="16" l="1"/>
  <c r="F78" i="16"/>
  <c r="D78" i="16"/>
  <c r="E78" i="16" s="1"/>
  <c r="I76" i="14"/>
  <c r="M76" i="14"/>
  <c r="Q76" i="14"/>
  <c r="U76" i="14"/>
  <c r="Y76" i="14"/>
  <c r="AC76" i="14"/>
  <c r="AG76" i="14"/>
  <c r="AK76" i="14"/>
  <c r="AO76" i="14"/>
  <c r="AS76" i="14"/>
  <c r="AW76" i="14"/>
  <c r="BA76" i="14"/>
  <c r="BE76" i="14"/>
  <c r="BI76" i="14"/>
  <c r="BM76" i="14"/>
  <c r="BQ76" i="14"/>
  <c r="N76" i="14"/>
  <c r="S76" i="14"/>
  <c r="X76" i="14"/>
  <c r="AD76" i="14"/>
  <c r="AI76" i="14"/>
  <c r="AN76" i="14"/>
  <c r="AT76" i="14"/>
  <c r="AY76" i="14"/>
  <c r="BD76" i="14"/>
  <c r="BJ76" i="14"/>
  <c r="BO76" i="14"/>
  <c r="J76" i="14"/>
  <c r="O76" i="14"/>
  <c r="T76" i="14"/>
  <c r="Z76" i="14"/>
  <c r="AE76" i="14"/>
  <c r="AJ76" i="14"/>
  <c r="AP76" i="14"/>
  <c r="AU76" i="14"/>
  <c r="AZ76" i="14"/>
  <c r="BF76" i="14"/>
  <c r="BK76" i="14"/>
  <c r="BP76" i="14"/>
  <c r="K76" i="14"/>
  <c r="V76" i="14"/>
  <c r="AF76" i="14"/>
  <c r="AQ76" i="14"/>
  <c r="BB76" i="14"/>
  <c r="BL76" i="14"/>
  <c r="AB76" i="14"/>
  <c r="AX76" i="14"/>
  <c r="L76" i="14"/>
  <c r="W76" i="14"/>
  <c r="AH76" i="14"/>
  <c r="AR76" i="14"/>
  <c r="BC76" i="14"/>
  <c r="BN76" i="14"/>
  <c r="P76" i="14"/>
  <c r="AA76" i="14"/>
  <c r="AL76" i="14"/>
  <c r="AV76" i="14"/>
  <c r="BG76" i="14"/>
  <c r="H76" i="14"/>
  <c r="R76" i="14"/>
  <c r="AM76" i="14"/>
  <c r="BH76" i="14"/>
  <c r="B79" i="16"/>
  <c r="C78" i="16"/>
  <c r="E75" i="14"/>
  <c r="F75" i="14" s="1"/>
  <c r="G77" i="14"/>
  <c r="C78" i="14"/>
  <c r="D78" i="14" s="1"/>
  <c r="CG76" i="14"/>
  <c r="CW76" i="14"/>
  <c r="BR76" i="14"/>
  <c r="CH76" i="14"/>
  <c r="CX76" i="14"/>
  <c r="BW76" i="14"/>
  <c r="DC76" i="14"/>
  <c r="CR76" i="14"/>
  <c r="CV76" i="14"/>
  <c r="CI76" i="14"/>
  <c r="BU76" i="14"/>
  <c r="CK76" i="14"/>
  <c r="DA76" i="14"/>
  <c r="BV76" i="14"/>
  <c r="DB76" i="14"/>
  <c r="DK76" i="14"/>
  <c r="DH76" i="14"/>
  <c r="CL76" i="14"/>
  <c r="CE76" i="14"/>
  <c r="CF76" i="14"/>
  <c r="BY76" i="14"/>
  <c r="CO76" i="14"/>
  <c r="DE76" i="14"/>
  <c r="BZ76" i="14"/>
  <c r="CP76" i="14"/>
  <c r="DF76" i="14"/>
  <c r="CM76" i="14"/>
  <c r="CN76" i="14"/>
  <c r="CA76" i="14"/>
  <c r="BT76" i="14"/>
  <c r="DG76" i="14"/>
  <c r="CZ76" i="14"/>
  <c r="CS76" i="14"/>
  <c r="DI76" i="14"/>
  <c r="CD76" i="14"/>
  <c r="CT76" i="14"/>
  <c r="CU76" i="14"/>
  <c r="DD76" i="14"/>
  <c r="CY76" i="14"/>
  <c r="BX76" i="14"/>
  <c r="BS76" i="14"/>
  <c r="CQ76" i="14"/>
  <c r="CC76" i="14"/>
  <c r="DJ76" i="14"/>
  <c r="CJ76" i="14"/>
  <c r="CB76" i="14"/>
  <c r="G78" i="16" l="1"/>
  <c r="F79" i="16"/>
  <c r="D79" i="16"/>
  <c r="E79" i="16"/>
  <c r="L77" i="14"/>
  <c r="P77" i="14"/>
  <c r="T77" i="14"/>
  <c r="X77" i="14"/>
  <c r="AB77" i="14"/>
  <c r="AF77" i="14"/>
  <c r="AJ77" i="14"/>
  <c r="AN77" i="14"/>
  <c r="AR77" i="14"/>
  <c r="AV77" i="14"/>
  <c r="AZ77" i="14"/>
  <c r="BD77" i="14"/>
  <c r="BH77" i="14"/>
  <c r="K77" i="14"/>
  <c r="Q77" i="14"/>
  <c r="V77" i="14"/>
  <c r="AA77" i="14"/>
  <c r="AG77" i="14"/>
  <c r="AL77" i="14"/>
  <c r="AQ77" i="14"/>
  <c r="AW77" i="14"/>
  <c r="BB77" i="14"/>
  <c r="BG77" i="14"/>
  <c r="BL77" i="14"/>
  <c r="BP77" i="14"/>
  <c r="M77" i="14"/>
  <c r="R77" i="14"/>
  <c r="W77" i="14"/>
  <c r="AC77" i="14"/>
  <c r="AH77" i="14"/>
  <c r="AM77" i="14"/>
  <c r="AS77" i="14"/>
  <c r="AX77" i="14"/>
  <c r="BC77" i="14"/>
  <c r="BI77" i="14"/>
  <c r="BM77" i="14"/>
  <c r="BQ77" i="14"/>
  <c r="N77" i="14"/>
  <c r="Y77" i="14"/>
  <c r="AI77" i="14"/>
  <c r="AT77" i="14"/>
  <c r="BE77" i="14"/>
  <c r="BN77" i="14"/>
  <c r="U77" i="14"/>
  <c r="AP77" i="14"/>
  <c r="BK77" i="14"/>
  <c r="H77" i="14"/>
  <c r="O77" i="14"/>
  <c r="Z77" i="14"/>
  <c r="AK77" i="14"/>
  <c r="AU77" i="14"/>
  <c r="BF77" i="14"/>
  <c r="BO77" i="14"/>
  <c r="I77" i="14"/>
  <c r="S77" i="14"/>
  <c r="AD77" i="14"/>
  <c r="AO77" i="14"/>
  <c r="AY77" i="14"/>
  <c r="BJ77" i="14"/>
  <c r="J77" i="14"/>
  <c r="AE77" i="14"/>
  <c r="BA77" i="14"/>
  <c r="B80" i="16"/>
  <c r="C79" i="16"/>
  <c r="E76" i="14"/>
  <c r="F76" i="14" s="1"/>
  <c r="G78" i="14"/>
  <c r="C79" i="14"/>
  <c r="D79" i="14" s="1"/>
  <c r="CD77" i="14"/>
  <c r="CT77" i="14"/>
  <c r="DJ77" i="14"/>
  <c r="CE77" i="14"/>
  <c r="CU77" i="14"/>
  <c r="DK77" i="14"/>
  <c r="CR77" i="14"/>
  <c r="DI77" i="14"/>
  <c r="DE77" i="14"/>
  <c r="DA77" i="14"/>
  <c r="CF77" i="14"/>
  <c r="BR77" i="14"/>
  <c r="CH77" i="14"/>
  <c r="CI77" i="14"/>
  <c r="CY77" i="14"/>
  <c r="CZ77" i="14"/>
  <c r="BU77" i="14"/>
  <c r="CN77" i="14"/>
  <c r="CG77" i="14"/>
  <c r="CW77" i="14"/>
  <c r="CX77" i="14"/>
  <c r="BS77" i="14"/>
  <c r="BT77" i="14"/>
  <c r="BV77" i="14"/>
  <c r="CL77" i="14"/>
  <c r="DB77" i="14"/>
  <c r="BW77" i="14"/>
  <c r="CM77" i="14"/>
  <c r="DC77" i="14"/>
  <c r="CB77" i="14"/>
  <c r="DH77" i="14"/>
  <c r="CC77" i="14"/>
  <c r="BX77" i="14"/>
  <c r="BY77" i="14"/>
  <c r="DD77" i="14"/>
  <c r="BZ77" i="14"/>
  <c r="CP77" i="14"/>
  <c r="DF77" i="14"/>
  <c r="CA77" i="14"/>
  <c r="CQ77" i="14"/>
  <c r="DG77" i="14"/>
  <c r="CJ77" i="14"/>
  <c r="CS77" i="14"/>
  <c r="CV77" i="14"/>
  <c r="CO77" i="14"/>
  <c r="CK77" i="14"/>
  <c r="G79" i="16" l="1"/>
  <c r="D80" i="16"/>
  <c r="E80" i="16" s="1"/>
  <c r="F80" i="16"/>
  <c r="K78" i="14"/>
  <c r="O78" i="14"/>
  <c r="S78" i="14"/>
  <c r="W78" i="14"/>
  <c r="AA78" i="14"/>
  <c r="AE78" i="14"/>
  <c r="AI78" i="14"/>
  <c r="AM78" i="14"/>
  <c r="AQ78" i="14"/>
  <c r="AU78" i="14"/>
  <c r="AY78" i="14"/>
  <c r="BC78" i="14"/>
  <c r="BG78" i="14"/>
  <c r="BK78" i="14"/>
  <c r="BO78" i="14"/>
  <c r="L78" i="14"/>
  <c r="P78" i="14"/>
  <c r="T78" i="14"/>
  <c r="X78" i="14"/>
  <c r="AB78" i="14"/>
  <c r="AF78" i="14"/>
  <c r="AJ78" i="14"/>
  <c r="AN78" i="14"/>
  <c r="AR78" i="14"/>
  <c r="AV78" i="14"/>
  <c r="AZ78" i="14"/>
  <c r="BD78" i="14"/>
  <c r="BH78" i="14"/>
  <c r="BL78" i="14"/>
  <c r="BP78" i="14"/>
  <c r="M78" i="14"/>
  <c r="U78" i="14"/>
  <c r="AC78" i="14"/>
  <c r="AK78" i="14"/>
  <c r="AS78" i="14"/>
  <c r="BA78" i="14"/>
  <c r="BI78" i="14"/>
  <c r="BQ78" i="14"/>
  <c r="H78" i="14"/>
  <c r="Z78" i="14"/>
  <c r="AP78" i="14"/>
  <c r="BN78" i="14"/>
  <c r="N78" i="14"/>
  <c r="V78" i="14"/>
  <c r="AD78" i="14"/>
  <c r="AL78" i="14"/>
  <c r="AT78" i="14"/>
  <c r="BB78" i="14"/>
  <c r="BJ78" i="14"/>
  <c r="I78" i="14"/>
  <c r="Q78" i="14"/>
  <c r="Y78" i="14"/>
  <c r="AG78" i="14"/>
  <c r="AO78" i="14"/>
  <c r="AW78" i="14"/>
  <c r="BE78" i="14"/>
  <c r="BM78" i="14"/>
  <c r="J78" i="14"/>
  <c r="R78" i="14"/>
  <c r="AH78" i="14"/>
  <c r="AX78" i="14"/>
  <c r="BF78" i="14"/>
  <c r="B81" i="16"/>
  <c r="C80" i="16"/>
  <c r="E77" i="14"/>
  <c r="F77" i="14" s="1"/>
  <c r="G79" i="14"/>
  <c r="C80" i="14"/>
  <c r="D80" i="14" s="1"/>
  <c r="CE78" i="14"/>
  <c r="CU78" i="14"/>
  <c r="DK78" i="14"/>
  <c r="CF78" i="14"/>
  <c r="CV78" i="14"/>
  <c r="BY78" i="14"/>
  <c r="DE78" i="14"/>
  <c r="CH78" i="14"/>
  <c r="BU78" i="14"/>
  <c r="BV78" i="14"/>
  <c r="CS78" i="14"/>
  <c r="BS78" i="14"/>
  <c r="CI78" i="14"/>
  <c r="CJ78" i="14"/>
  <c r="CG78" i="14"/>
  <c r="CD78" i="14"/>
  <c r="CY78" i="14"/>
  <c r="BT78" i="14"/>
  <c r="CK78" i="14"/>
  <c r="BW78" i="14"/>
  <c r="CM78" i="14"/>
  <c r="DC78" i="14"/>
  <c r="BX78" i="14"/>
  <c r="CN78" i="14"/>
  <c r="DD78" i="14"/>
  <c r="CO78" i="14"/>
  <c r="DF78" i="14"/>
  <c r="DA78" i="14"/>
  <c r="DB78" i="14"/>
  <c r="BR78" i="14"/>
  <c r="CT78" i="14"/>
  <c r="DJ78" i="14"/>
  <c r="CC78" i="14"/>
  <c r="CX78" i="14"/>
  <c r="CA78" i="14"/>
  <c r="CQ78" i="14"/>
  <c r="DG78" i="14"/>
  <c r="CB78" i="14"/>
  <c r="CR78" i="14"/>
  <c r="DH78" i="14"/>
  <c r="CW78" i="14"/>
  <c r="BZ78" i="14"/>
  <c r="CP78" i="14"/>
  <c r="CZ78" i="14"/>
  <c r="CL78" i="14"/>
  <c r="DI78" i="14"/>
  <c r="G80" i="16" l="1"/>
  <c r="D81" i="16"/>
  <c r="E81" i="16" s="1"/>
  <c r="F81" i="16"/>
  <c r="J79" i="14"/>
  <c r="N79" i="14"/>
  <c r="R79" i="14"/>
  <c r="V79" i="14"/>
  <c r="Z79" i="14"/>
  <c r="AD79" i="14"/>
  <c r="AH79" i="14"/>
  <c r="AL79" i="14"/>
  <c r="AP79" i="14"/>
  <c r="AT79" i="14"/>
  <c r="AX79" i="14"/>
  <c r="BB79" i="14"/>
  <c r="BF79" i="14"/>
  <c r="BJ79" i="14"/>
  <c r="BN79" i="14"/>
  <c r="K79" i="14"/>
  <c r="O79" i="14"/>
  <c r="S79" i="14"/>
  <c r="W79" i="14"/>
  <c r="AA79" i="14"/>
  <c r="AE79" i="14"/>
  <c r="AI79" i="14"/>
  <c r="AM79" i="14"/>
  <c r="AQ79" i="14"/>
  <c r="AU79" i="14"/>
  <c r="AY79" i="14"/>
  <c r="BC79" i="14"/>
  <c r="BG79" i="14"/>
  <c r="BK79" i="14"/>
  <c r="BO79" i="14"/>
  <c r="P79" i="14"/>
  <c r="X79" i="14"/>
  <c r="AF79" i="14"/>
  <c r="AN79" i="14"/>
  <c r="AV79" i="14"/>
  <c r="BD79" i="14"/>
  <c r="BL79" i="14"/>
  <c r="U79" i="14"/>
  <c r="AK79" i="14"/>
  <c r="BA79" i="14"/>
  <c r="BQ79" i="14"/>
  <c r="I79" i="14"/>
  <c r="Q79" i="14"/>
  <c r="Y79" i="14"/>
  <c r="AG79" i="14"/>
  <c r="AO79" i="14"/>
  <c r="AW79" i="14"/>
  <c r="BE79" i="14"/>
  <c r="BM79" i="14"/>
  <c r="H79" i="14"/>
  <c r="L79" i="14"/>
  <c r="T79" i="14"/>
  <c r="AB79" i="14"/>
  <c r="AJ79" i="14"/>
  <c r="AR79" i="14"/>
  <c r="AZ79" i="14"/>
  <c r="BH79" i="14"/>
  <c r="BP79" i="14"/>
  <c r="M79" i="14"/>
  <c r="AC79" i="14"/>
  <c r="AS79" i="14"/>
  <c r="BI79" i="14"/>
  <c r="B82" i="16"/>
  <c r="C81" i="16"/>
  <c r="E78" i="14"/>
  <c r="F78" i="14" s="1"/>
  <c r="G80" i="14"/>
  <c r="C81" i="14"/>
  <c r="D81" i="14" s="1"/>
  <c r="CF79" i="14"/>
  <c r="CV79" i="14"/>
  <c r="BU79" i="14"/>
  <c r="CK79" i="14"/>
  <c r="DA79" i="14"/>
  <c r="CD79" i="14"/>
  <c r="DJ79" i="14"/>
  <c r="CM79" i="14"/>
  <c r="CH79" i="14"/>
  <c r="CA79" i="14"/>
  <c r="CP79" i="14"/>
  <c r="BS79" i="14"/>
  <c r="CJ79" i="14"/>
  <c r="BY79" i="14"/>
  <c r="DE79" i="14"/>
  <c r="CL79" i="14"/>
  <c r="DC79" i="14"/>
  <c r="CQ79" i="14"/>
  <c r="BT79" i="14"/>
  <c r="BW79" i="14"/>
  <c r="BX79" i="14"/>
  <c r="CN79" i="14"/>
  <c r="DD79" i="14"/>
  <c r="CC79" i="14"/>
  <c r="CS79" i="14"/>
  <c r="DI79" i="14"/>
  <c r="CT79" i="14"/>
  <c r="DG79" i="14"/>
  <c r="CU79" i="14"/>
  <c r="BR79" i="14"/>
  <c r="CY79" i="14"/>
  <c r="CI79" i="14"/>
  <c r="CB79" i="14"/>
  <c r="CR79" i="14"/>
  <c r="DH79" i="14"/>
  <c r="CG79" i="14"/>
  <c r="CW79" i="14"/>
  <c r="BV79" i="14"/>
  <c r="DB79" i="14"/>
  <c r="CE79" i="14"/>
  <c r="DK79" i="14"/>
  <c r="BZ79" i="14"/>
  <c r="CZ79" i="14"/>
  <c r="CO79" i="14"/>
  <c r="DF79" i="14"/>
  <c r="CX79" i="14"/>
  <c r="G81" i="16" l="1"/>
  <c r="F82" i="16"/>
  <c r="D82" i="16"/>
  <c r="E82" i="16"/>
  <c r="I80" i="14"/>
  <c r="M80" i="14"/>
  <c r="Q80" i="14"/>
  <c r="U80" i="14"/>
  <c r="Y80" i="14"/>
  <c r="AC80" i="14"/>
  <c r="AG80" i="14"/>
  <c r="AK80" i="14"/>
  <c r="AO80" i="14"/>
  <c r="AS80" i="14"/>
  <c r="AW80" i="14"/>
  <c r="BA80" i="14"/>
  <c r="BE80" i="14"/>
  <c r="BI80" i="14"/>
  <c r="BM80" i="14"/>
  <c r="BQ80" i="14"/>
  <c r="J80" i="14"/>
  <c r="N80" i="14"/>
  <c r="R80" i="14"/>
  <c r="V80" i="14"/>
  <c r="Z80" i="14"/>
  <c r="AD80" i="14"/>
  <c r="AH80" i="14"/>
  <c r="AL80" i="14"/>
  <c r="AP80" i="14"/>
  <c r="AT80" i="14"/>
  <c r="AX80" i="14"/>
  <c r="BB80" i="14"/>
  <c r="BF80" i="14"/>
  <c r="BJ80" i="14"/>
  <c r="BN80" i="14"/>
  <c r="K80" i="14"/>
  <c r="S80" i="14"/>
  <c r="AA80" i="14"/>
  <c r="AI80" i="14"/>
  <c r="AQ80" i="14"/>
  <c r="AY80" i="14"/>
  <c r="BG80" i="14"/>
  <c r="BO80" i="14"/>
  <c r="H80" i="14"/>
  <c r="X80" i="14"/>
  <c r="AN80" i="14"/>
  <c r="BD80" i="14"/>
  <c r="L80" i="14"/>
  <c r="T80" i="14"/>
  <c r="AB80" i="14"/>
  <c r="AJ80" i="14"/>
  <c r="AR80" i="14"/>
  <c r="AZ80" i="14"/>
  <c r="BH80" i="14"/>
  <c r="BP80" i="14"/>
  <c r="O80" i="14"/>
  <c r="W80" i="14"/>
  <c r="AE80" i="14"/>
  <c r="AM80" i="14"/>
  <c r="AU80" i="14"/>
  <c r="BC80" i="14"/>
  <c r="BK80" i="14"/>
  <c r="P80" i="14"/>
  <c r="AF80" i="14"/>
  <c r="AV80" i="14"/>
  <c r="BL80" i="14"/>
  <c r="B83" i="16"/>
  <c r="C82" i="16"/>
  <c r="E79" i="14"/>
  <c r="F79" i="14" s="1"/>
  <c r="G81" i="14"/>
  <c r="C82" i="14"/>
  <c r="D82" i="14" s="1"/>
  <c r="CG80" i="14"/>
  <c r="CW80" i="14"/>
  <c r="BR80" i="14"/>
  <c r="CH80" i="14"/>
  <c r="CX80" i="14"/>
  <c r="BS80" i="14"/>
  <c r="CY80" i="14"/>
  <c r="DK80" i="14"/>
  <c r="CN80" i="14"/>
  <c r="CJ80" i="14"/>
  <c r="CE80" i="14"/>
  <c r="BU80" i="14"/>
  <c r="DA80" i="14"/>
  <c r="BV80" i="14"/>
  <c r="DB80" i="14"/>
  <c r="CA80" i="14"/>
  <c r="CB80" i="14"/>
  <c r="DD80" i="14"/>
  <c r="CK80" i="14"/>
  <c r="CL80" i="14"/>
  <c r="DG80" i="14"/>
  <c r="CZ80" i="14"/>
  <c r="BY80" i="14"/>
  <c r="CO80" i="14"/>
  <c r="DE80" i="14"/>
  <c r="BZ80" i="14"/>
  <c r="CP80" i="14"/>
  <c r="DF80" i="14"/>
  <c r="CI80" i="14"/>
  <c r="CR80" i="14"/>
  <c r="BW80" i="14"/>
  <c r="DC80" i="14"/>
  <c r="CV80" i="14"/>
  <c r="DH80" i="14"/>
  <c r="BX80" i="14"/>
  <c r="CU80" i="14"/>
  <c r="CC80" i="14"/>
  <c r="CS80" i="14"/>
  <c r="DI80" i="14"/>
  <c r="CD80" i="14"/>
  <c r="CT80" i="14"/>
  <c r="DJ80" i="14"/>
  <c r="CQ80" i="14"/>
  <c r="CM80" i="14"/>
  <c r="BT80" i="14"/>
  <c r="CF80" i="14"/>
  <c r="G82" i="16" l="1"/>
  <c r="D83" i="16"/>
  <c r="E83" i="16" s="1"/>
  <c r="F83" i="16"/>
  <c r="L81" i="14"/>
  <c r="P81" i="14"/>
  <c r="T81" i="14"/>
  <c r="X81" i="14"/>
  <c r="AB81" i="14"/>
  <c r="AF81" i="14"/>
  <c r="AJ81" i="14"/>
  <c r="AN81" i="14"/>
  <c r="AR81" i="14"/>
  <c r="AV81" i="14"/>
  <c r="AZ81" i="14"/>
  <c r="BD81" i="14"/>
  <c r="BH81" i="14"/>
  <c r="BL81" i="14"/>
  <c r="BP81" i="14"/>
  <c r="I81" i="14"/>
  <c r="M81" i="14"/>
  <c r="Q81" i="14"/>
  <c r="U81" i="14"/>
  <c r="Y81" i="14"/>
  <c r="AC81" i="14"/>
  <c r="AG81" i="14"/>
  <c r="AK81" i="14"/>
  <c r="AO81" i="14"/>
  <c r="AS81" i="14"/>
  <c r="AW81" i="14"/>
  <c r="BA81" i="14"/>
  <c r="BE81" i="14"/>
  <c r="BI81" i="14"/>
  <c r="BM81" i="14"/>
  <c r="BQ81" i="14"/>
  <c r="N81" i="14"/>
  <c r="V81" i="14"/>
  <c r="AD81" i="14"/>
  <c r="AL81" i="14"/>
  <c r="AT81" i="14"/>
  <c r="BB81" i="14"/>
  <c r="BJ81" i="14"/>
  <c r="K81" i="14"/>
  <c r="AA81" i="14"/>
  <c r="AY81" i="14"/>
  <c r="BO81" i="14"/>
  <c r="O81" i="14"/>
  <c r="W81" i="14"/>
  <c r="AE81" i="14"/>
  <c r="AM81" i="14"/>
  <c r="AU81" i="14"/>
  <c r="BC81" i="14"/>
  <c r="BK81" i="14"/>
  <c r="J81" i="14"/>
  <c r="R81" i="14"/>
  <c r="Z81" i="14"/>
  <c r="AH81" i="14"/>
  <c r="AP81" i="14"/>
  <c r="AX81" i="14"/>
  <c r="BF81" i="14"/>
  <c r="BN81" i="14"/>
  <c r="S81" i="14"/>
  <c r="AI81" i="14"/>
  <c r="AQ81" i="14"/>
  <c r="BG81" i="14"/>
  <c r="H81" i="14"/>
  <c r="B84" i="16"/>
  <c r="C83" i="16"/>
  <c r="E80" i="14"/>
  <c r="F80" i="14" s="1"/>
  <c r="G82" i="14"/>
  <c r="C83" i="14"/>
  <c r="D83" i="14" s="1"/>
  <c r="CD81" i="14"/>
  <c r="CT81" i="14"/>
  <c r="DJ81" i="14"/>
  <c r="CE81" i="14"/>
  <c r="CU81" i="14"/>
  <c r="DK81" i="14"/>
  <c r="CV81" i="14"/>
  <c r="DE81" i="14"/>
  <c r="BT81" i="14"/>
  <c r="CZ81" i="14"/>
  <c r="BU81" i="14"/>
  <c r="BR81" i="14"/>
  <c r="CH81" i="14"/>
  <c r="CI81" i="14"/>
  <c r="DD81" i="14"/>
  <c r="CC81" i="14"/>
  <c r="CB81" i="14"/>
  <c r="DH81" i="14"/>
  <c r="CA81" i="14"/>
  <c r="CN81" i="14"/>
  <c r="CW81" i="14"/>
  <c r="CX81" i="14"/>
  <c r="BS81" i="14"/>
  <c r="CY81" i="14"/>
  <c r="BX81" i="14"/>
  <c r="BY81" i="14"/>
  <c r="CO81" i="14"/>
  <c r="CK81" i="14"/>
  <c r="CQ81" i="14"/>
  <c r="BV81" i="14"/>
  <c r="CL81" i="14"/>
  <c r="DB81" i="14"/>
  <c r="BW81" i="14"/>
  <c r="CM81" i="14"/>
  <c r="DC81" i="14"/>
  <c r="CF81" i="14"/>
  <c r="CG81" i="14"/>
  <c r="CS81" i="14"/>
  <c r="CJ81" i="14"/>
  <c r="DA81" i="14"/>
  <c r="CR81" i="14"/>
  <c r="BZ81" i="14"/>
  <c r="CP81" i="14"/>
  <c r="DF81" i="14"/>
  <c r="DG81" i="14"/>
  <c r="DI81" i="14"/>
  <c r="G83" i="16" l="1"/>
  <c r="F84" i="16"/>
  <c r="D84" i="16"/>
  <c r="E84" i="16"/>
  <c r="K82" i="14"/>
  <c r="O82" i="14"/>
  <c r="S82" i="14"/>
  <c r="W82" i="14"/>
  <c r="AA82" i="14"/>
  <c r="AE82" i="14"/>
  <c r="AI82" i="14"/>
  <c r="AM82" i="14"/>
  <c r="AQ82" i="14"/>
  <c r="AU82" i="14"/>
  <c r="AY82" i="14"/>
  <c r="BC82" i="14"/>
  <c r="BG82" i="14"/>
  <c r="BK82" i="14"/>
  <c r="BO82" i="14"/>
  <c r="L82" i="14"/>
  <c r="P82" i="14"/>
  <c r="T82" i="14"/>
  <c r="X82" i="14"/>
  <c r="AB82" i="14"/>
  <c r="AF82" i="14"/>
  <c r="AJ82" i="14"/>
  <c r="AN82" i="14"/>
  <c r="AR82" i="14"/>
  <c r="AV82" i="14"/>
  <c r="AZ82" i="14"/>
  <c r="BD82" i="14"/>
  <c r="BH82" i="14"/>
  <c r="BL82" i="14"/>
  <c r="BP82" i="14"/>
  <c r="I82" i="14"/>
  <c r="Q82" i="14"/>
  <c r="Y82" i="14"/>
  <c r="AG82" i="14"/>
  <c r="AO82" i="14"/>
  <c r="AW82" i="14"/>
  <c r="BE82" i="14"/>
  <c r="BM82" i="14"/>
  <c r="H82" i="14"/>
  <c r="V82" i="14"/>
  <c r="AD82" i="14"/>
  <c r="AT82" i="14"/>
  <c r="BJ82" i="14"/>
  <c r="J82" i="14"/>
  <c r="R82" i="14"/>
  <c r="Z82" i="14"/>
  <c r="AH82" i="14"/>
  <c r="AP82" i="14"/>
  <c r="AX82" i="14"/>
  <c r="BF82" i="14"/>
  <c r="BN82" i="14"/>
  <c r="M82" i="14"/>
  <c r="U82" i="14"/>
  <c r="AC82" i="14"/>
  <c r="AK82" i="14"/>
  <c r="AS82" i="14"/>
  <c r="BA82" i="14"/>
  <c r="BI82" i="14"/>
  <c r="BQ82" i="14"/>
  <c r="N82" i="14"/>
  <c r="AL82" i="14"/>
  <c r="BB82" i="14"/>
  <c r="B85" i="16"/>
  <c r="C84" i="16"/>
  <c r="E81" i="14"/>
  <c r="F81" i="14" s="1"/>
  <c r="G83" i="14"/>
  <c r="C84" i="14"/>
  <c r="D84" i="14" s="1"/>
  <c r="CE82" i="14"/>
  <c r="CU82" i="14"/>
  <c r="DK82" i="14"/>
  <c r="CF82" i="14"/>
  <c r="CV82" i="14"/>
  <c r="BU82" i="14"/>
  <c r="DA82" i="14"/>
  <c r="CW82" i="14"/>
  <c r="BR82" i="14"/>
  <c r="BV82" i="14"/>
  <c r="BZ82" i="14"/>
  <c r="BS82" i="14"/>
  <c r="CY82" i="14"/>
  <c r="CJ82" i="14"/>
  <c r="CZ82" i="14"/>
  <c r="DI82" i="14"/>
  <c r="DE82" i="14"/>
  <c r="CT82" i="14"/>
  <c r="BY82" i="14"/>
  <c r="CA82" i="14"/>
  <c r="DG82" i="14"/>
  <c r="CR82" i="14"/>
  <c r="CO82" i="14"/>
  <c r="CI82" i="14"/>
  <c r="BT82" i="14"/>
  <c r="CC82" i="14"/>
  <c r="CD82" i="14"/>
  <c r="CH82" i="14"/>
  <c r="CP82" i="14"/>
  <c r="CG82" i="14"/>
  <c r="DB82" i="14"/>
  <c r="CQ82" i="14"/>
  <c r="CB82" i="14"/>
  <c r="CS82" i="14"/>
  <c r="BW82" i="14"/>
  <c r="CM82" i="14"/>
  <c r="DC82" i="14"/>
  <c r="BX82" i="14"/>
  <c r="CN82" i="14"/>
  <c r="DD82" i="14"/>
  <c r="CK82" i="14"/>
  <c r="CL82" i="14"/>
  <c r="CX82" i="14"/>
  <c r="DF82" i="14"/>
  <c r="DH82" i="14"/>
  <c r="DJ82" i="14"/>
  <c r="G84" i="16" l="1"/>
  <c r="F85" i="16"/>
  <c r="D85" i="16"/>
  <c r="E85" i="16"/>
  <c r="J83" i="14"/>
  <c r="N83" i="14"/>
  <c r="R83" i="14"/>
  <c r="V83" i="14"/>
  <c r="Z83" i="14"/>
  <c r="AD83" i="14"/>
  <c r="AH83" i="14"/>
  <c r="AL83" i="14"/>
  <c r="AP83" i="14"/>
  <c r="AT83" i="14"/>
  <c r="AX83" i="14"/>
  <c r="BB83" i="14"/>
  <c r="BF83" i="14"/>
  <c r="BJ83" i="14"/>
  <c r="BN83" i="14"/>
  <c r="K83" i="14"/>
  <c r="O83" i="14"/>
  <c r="S83" i="14"/>
  <c r="W83" i="14"/>
  <c r="AA83" i="14"/>
  <c r="AE83" i="14"/>
  <c r="AI83" i="14"/>
  <c r="AM83" i="14"/>
  <c r="AQ83" i="14"/>
  <c r="AU83" i="14"/>
  <c r="AY83" i="14"/>
  <c r="BC83" i="14"/>
  <c r="BG83" i="14"/>
  <c r="BK83" i="14"/>
  <c r="BO83" i="14"/>
  <c r="L83" i="14"/>
  <c r="T83" i="14"/>
  <c r="AB83" i="14"/>
  <c r="AJ83" i="14"/>
  <c r="AR83" i="14"/>
  <c r="AZ83" i="14"/>
  <c r="BH83" i="14"/>
  <c r="BP83" i="14"/>
  <c r="Q83" i="14"/>
  <c r="AG83" i="14"/>
  <c r="AW83" i="14"/>
  <c r="BM83" i="14"/>
  <c r="M83" i="14"/>
  <c r="U83" i="14"/>
  <c r="AC83" i="14"/>
  <c r="AK83" i="14"/>
  <c r="AS83" i="14"/>
  <c r="BA83" i="14"/>
  <c r="BI83" i="14"/>
  <c r="BQ83" i="14"/>
  <c r="H83" i="14"/>
  <c r="P83" i="14"/>
  <c r="X83" i="14"/>
  <c r="AF83" i="14"/>
  <c r="AN83" i="14"/>
  <c r="AV83" i="14"/>
  <c r="BD83" i="14"/>
  <c r="BL83" i="14"/>
  <c r="I83" i="14"/>
  <c r="Y83" i="14"/>
  <c r="AO83" i="14"/>
  <c r="BE83" i="14"/>
  <c r="B86" i="16"/>
  <c r="C85" i="16"/>
  <c r="E82" i="14"/>
  <c r="F82" i="14" s="1"/>
  <c r="G84" i="14"/>
  <c r="C85" i="14"/>
  <c r="D85" i="14" s="1"/>
  <c r="CF83" i="14"/>
  <c r="CV83" i="14"/>
  <c r="BU83" i="14"/>
  <c r="CK83" i="14"/>
  <c r="DA83" i="14"/>
  <c r="BZ83" i="14"/>
  <c r="DF83" i="14"/>
  <c r="CA83" i="14"/>
  <c r="BV83" i="14"/>
  <c r="DB83" i="14"/>
  <c r="CE83" i="14"/>
  <c r="BT83" i="14"/>
  <c r="CZ83" i="14"/>
  <c r="BY83" i="14"/>
  <c r="CO83" i="14"/>
  <c r="CQ83" i="14"/>
  <c r="BW83" i="14"/>
  <c r="DJ83" i="14"/>
  <c r="CB83" i="14"/>
  <c r="CG83" i="14"/>
  <c r="CW83" i="14"/>
  <c r="BS83" i="14"/>
  <c r="DC83" i="14"/>
  <c r="CJ83" i="14"/>
  <c r="DE83" i="14"/>
  <c r="CH83" i="14"/>
  <c r="CL83" i="14"/>
  <c r="CU83" i="14"/>
  <c r="DH83" i="14"/>
  <c r="BR83" i="14"/>
  <c r="CX83" i="14"/>
  <c r="CY83" i="14"/>
  <c r="BX83" i="14"/>
  <c r="CN83" i="14"/>
  <c r="DD83" i="14"/>
  <c r="CC83" i="14"/>
  <c r="CS83" i="14"/>
  <c r="DI83" i="14"/>
  <c r="CP83" i="14"/>
  <c r="DG83" i="14"/>
  <c r="CT83" i="14"/>
  <c r="CM83" i="14"/>
  <c r="CI83" i="14"/>
  <c r="DK83" i="14"/>
  <c r="CR83" i="14"/>
  <c r="CD83" i="14"/>
  <c r="G85" i="16" l="1"/>
  <c r="F86" i="16"/>
  <c r="D86" i="16"/>
  <c r="E86" i="16" s="1"/>
  <c r="I84" i="14"/>
  <c r="M84" i="14"/>
  <c r="Q84" i="14"/>
  <c r="U84" i="14"/>
  <c r="Y84" i="14"/>
  <c r="AC84" i="14"/>
  <c r="AG84" i="14"/>
  <c r="AK84" i="14"/>
  <c r="AO84" i="14"/>
  <c r="AS84" i="14"/>
  <c r="AW84" i="14"/>
  <c r="BA84" i="14"/>
  <c r="BE84" i="14"/>
  <c r="BI84" i="14"/>
  <c r="BM84" i="14"/>
  <c r="BQ84" i="14"/>
  <c r="J84" i="14"/>
  <c r="N84" i="14"/>
  <c r="R84" i="14"/>
  <c r="V84" i="14"/>
  <c r="Z84" i="14"/>
  <c r="AD84" i="14"/>
  <c r="AH84" i="14"/>
  <c r="AL84" i="14"/>
  <c r="AP84" i="14"/>
  <c r="AT84" i="14"/>
  <c r="AX84" i="14"/>
  <c r="BB84" i="14"/>
  <c r="BF84" i="14"/>
  <c r="BJ84" i="14"/>
  <c r="BN84" i="14"/>
  <c r="O84" i="14"/>
  <c r="W84" i="14"/>
  <c r="AE84" i="14"/>
  <c r="AM84" i="14"/>
  <c r="AU84" i="14"/>
  <c r="BC84" i="14"/>
  <c r="BK84" i="14"/>
  <c r="T84" i="14"/>
  <c r="AJ84" i="14"/>
  <c r="AZ84" i="14"/>
  <c r="BP84" i="14"/>
  <c r="P84" i="14"/>
  <c r="X84" i="14"/>
  <c r="AF84" i="14"/>
  <c r="AN84" i="14"/>
  <c r="AV84" i="14"/>
  <c r="BD84" i="14"/>
  <c r="BL84" i="14"/>
  <c r="K84" i="14"/>
  <c r="S84" i="14"/>
  <c r="AA84" i="14"/>
  <c r="AI84" i="14"/>
  <c r="AQ84" i="14"/>
  <c r="AY84" i="14"/>
  <c r="BG84" i="14"/>
  <c r="BO84" i="14"/>
  <c r="H84" i="14"/>
  <c r="L84" i="14"/>
  <c r="AB84" i="14"/>
  <c r="AR84" i="14"/>
  <c r="BH84" i="14"/>
  <c r="B87" i="16"/>
  <c r="C86" i="16"/>
  <c r="E83" i="14"/>
  <c r="F83" i="14" s="1"/>
  <c r="G85" i="14"/>
  <c r="C86" i="14"/>
  <c r="D86" i="14" s="1"/>
  <c r="CG84" i="14"/>
  <c r="CW84" i="14"/>
  <c r="BR84" i="14"/>
  <c r="CH84" i="14"/>
  <c r="CX84" i="14"/>
  <c r="BW84" i="14"/>
  <c r="DC84" i="14"/>
  <c r="CF84" i="14"/>
  <c r="CA84" i="14"/>
  <c r="CI84" i="14"/>
  <c r="CB84" i="14"/>
  <c r="CK84" i="14"/>
  <c r="DA84" i="14"/>
  <c r="CL84" i="14"/>
  <c r="DB84" i="14"/>
  <c r="CE84" i="14"/>
  <c r="DK84" i="14"/>
  <c r="CQ84" i="14"/>
  <c r="BT84" i="14"/>
  <c r="CR84" i="14"/>
  <c r="CS84" i="14"/>
  <c r="DJ84" i="14"/>
  <c r="CU84" i="14"/>
  <c r="BS84" i="14"/>
  <c r="BU84" i="14"/>
  <c r="BV84" i="14"/>
  <c r="CN84" i="14"/>
  <c r="CY84" i="14"/>
  <c r="DI84" i="14"/>
  <c r="CD84" i="14"/>
  <c r="CV84" i="14"/>
  <c r="BY84" i="14"/>
  <c r="CO84" i="14"/>
  <c r="DE84" i="14"/>
  <c r="BZ84" i="14"/>
  <c r="CP84" i="14"/>
  <c r="DF84" i="14"/>
  <c r="CM84" i="14"/>
  <c r="DD84" i="14"/>
  <c r="DG84" i="14"/>
  <c r="CJ84" i="14"/>
  <c r="BX84" i="14"/>
  <c r="CZ84" i="14"/>
  <c r="CC84" i="14"/>
  <c r="CT84" i="14"/>
  <c r="DH84" i="14"/>
  <c r="G86" i="16" l="1"/>
  <c r="F87" i="16"/>
  <c r="D87" i="16"/>
  <c r="E87" i="16" s="1"/>
  <c r="L85" i="14"/>
  <c r="P85" i="14"/>
  <c r="T85" i="14"/>
  <c r="X85" i="14"/>
  <c r="AB85" i="14"/>
  <c r="AF85" i="14"/>
  <c r="AJ85" i="14"/>
  <c r="AN85" i="14"/>
  <c r="AR85" i="14"/>
  <c r="AV85" i="14"/>
  <c r="AZ85" i="14"/>
  <c r="BD85" i="14"/>
  <c r="BH85" i="14"/>
  <c r="BL85" i="14"/>
  <c r="BP85" i="14"/>
  <c r="I85" i="14"/>
  <c r="M85" i="14"/>
  <c r="Q85" i="14"/>
  <c r="U85" i="14"/>
  <c r="Y85" i="14"/>
  <c r="AC85" i="14"/>
  <c r="AG85" i="14"/>
  <c r="AK85" i="14"/>
  <c r="AO85" i="14"/>
  <c r="AS85" i="14"/>
  <c r="AW85" i="14"/>
  <c r="BA85" i="14"/>
  <c r="BE85" i="14"/>
  <c r="BI85" i="14"/>
  <c r="BM85" i="14"/>
  <c r="BQ85" i="14"/>
  <c r="J85" i="14"/>
  <c r="R85" i="14"/>
  <c r="Z85" i="14"/>
  <c r="AH85" i="14"/>
  <c r="AP85" i="14"/>
  <c r="AX85" i="14"/>
  <c r="BF85" i="14"/>
  <c r="BN85" i="14"/>
  <c r="W85" i="14"/>
  <c r="AM85" i="14"/>
  <c r="BK85" i="14"/>
  <c r="H85" i="14"/>
  <c r="K85" i="14"/>
  <c r="S85" i="14"/>
  <c r="AA85" i="14"/>
  <c r="AI85" i="14"/>
  <c r="AQ85" i="14"/>
  <c r="AY85" i="14"/>
  <c r="BG85" i="14"/>
  <c r="BO85" i="14"/>
  <c r="N85" i="14"/>
  <c r="V85" i="14"/>
  <c r="AD85" i="14"/>
  <c r="AL85" i="14"/>
  <c r="AT85" i="14"/>
  <c r="BB85" i="14"/>
  <c r="BJ85" i="14"/>
  <c r="O85" i="14"/>
  <c r="AE85" i="14"/>
  <c r="AU85" i="14"/>
  <c r="BC85" i="14"/>
  <c r="B88" i="16"/>
  <c r="C87" i="16"/>
  <c r="E84" i="14"/>
  <c r="F84" i="14" s="1"/>
  <c r="G86" i="14"/>
  <c r="C87" i="14"/>
  <c r="D87" i="14" s="1"/>
  <c r="CD85" i="14"/>
  <c r="CT85" i="14"/>
  <c r="DJ85" i="14"/>
  <c r="CE85" i="14"/>
  <c r="CU85" i="14"/>
  <c r="DK85" i="14"/>
  <c r="CR85" i="14"/>
  <c r="CS85" i="14"/>
  <c r="CC85" i="14"/>
  <c r="CN85" i="14"/>
  <c r="BY85" i="14"/>
  <c r="BR85" i="14"/>
  <c r="CX85" i="14"/>
  <c r="BS85" i="14"/>
  <c r="CY85" i="14"/>
  <c r="BT85" i="14"/>
  <c r="DA85" i="14"/>
  <c r="CF85" i="14"/>
  <c r="DI85" i="14"/>
  <c r="CO85" i="14"/>
  <c r="DE85" i="14"/>
  <c r="BZ85" i="14"/>
  <c r="CQ85" i="14"/>
  <c r="BX85" i="14"/>
  <c r="CH85" i="14"/>
  <c r="CI85" i="14"/>
  <c r="CZ85" i="14"/>
  <c r="CG85" i="14"/>
  <c r="DD85" i="14"/>
  <c r="CW85" i="14"/>
  <c r="CP85" i="14"/>
  <c r="DG85" i="14"/>
  <c r="BV85" i="14"/>
  <c r="CL85" i="14"/>
  <c r="DB85" i="14"/>
  <c r="BW85" i="14"/>
  <c r="CM85" i="14"/>
  <c r="DC85" i="14"/>
  <c r="CB85" i="14"/>
  <c r="DH85" i="14"/>
  <c r="BU85" i="14"/>
  <c r="CV85" i="14"/>
  <c r="DF85" i="14"/>
  <c r="CA85" i="14"/>
  <c r="CJ85" i="14"/>
  <c r="CK85" i="14"/>
  <c r="G87" i="16" l="1"/>
  <c r="F88" i="16"/>
  <c r="D88" i="16"/>
  <c r="E88" i="16" s="1"/>
  <c r="K86" i="14"/>
  <c r="O86" i="14"/>
  <c r="S86" i="14"/>
  <c r="W86" i="14"/>
  <c r="AA86" i="14"/>
  <c r="AE86" i="14"/>
  <c r="AI86" i="14"/>
  <c r="AM86" i="14"/>
  <c r="AQ86" i="14"/>
  <c r="AU86" i="14"/>
  <c r="AY86" i="14"/>
  <c r="BC86" i="14"/>
  <c r="BG86" i="14"/>
  <c r="BK86" i="14"/>
  <c r="BO86" i="14"/>
  <c r="L86" i="14"/>
  <c r="P86" i="14"/>
  <c r="T86" i="14"/>
  <c r="X86" i="14"/>
  <c r="AB86" i="14"/>
  <c r="AF86" i="14"/>
  <c r="AJ86" i="14"/>
  <c r="AN86" i="14"/>
  <c r="AR86" i="14"/>
  <c r="AV86" i="14"/>
  <c r="AZ86" i="14"/>
  <c r="BD86" i="14"/>
  <c r="BH86" i="14"/>
  <c r="BL86" i="14"/>
  <c r="BP86" i="14"/>
  <c r="M86" i="14"/>
  <c r="U86" i="14"/>
  <c r="AC86" i="14"/>
  <c r="AK86" i="14"/>
  <c r="AS86" i="14"/>
  <c r="BA86" i="14"/>
  <c r="BI86" i="14"/>
  <c r="BQ86" i="14"/>
  <c r="H86" i="14"/>
  <c r="R86" i="14"/>
  <c r="AH86" i="14"/>
  <c r="AX86" i="14"/>
  <c r="BN86" i="14"/>
  <c r="N86" i="14"/>
  <c r="V86" i="14"/>
  <c r="AD86" i="14"/>
  <c r="AL86" i="14"/>
  <c r="AT86" i="14"/>
  <c r="BB86" i="14"/>
  <c r="BJ86" i="14"/>
  <c r="I86" i="14"/>
  <c r="Q86" i="14"/>
  <c r="Y86" i="14"/>
  <c r="AG86" i="14"/>
  <c r="AO86" i="14"/>
  <c r="AW86" i="14"/>
  <c r="BE86" i="14"/>
  <c r="BM86" i="14"/>
  <c r="J86" i="14"/>
  <c r="Z86" i="14"/>
  <c r="AP86" i="14"/>
  <c r="BF86" i="14"/>
  <c r="B89" i="16"/>
  <c r="C88" i="16"/>
  <c r="E85" i="14"/>
  <c r="F85" i="14" s="1"/>
  <c r="G87" i="14"/>
  <c r="C88" i="14"/>
  <c r="D88" i="14" s="1"/>
  <c r="CE86" i="14"/>
  <c r="CU86" i="14"/>
  <c r="DK86" i="14"/>
  <c r="CF86" i="14"/>
  <c r="CV86" i="14"/>
  <c r="BY86" i="14"/>
  <c r="DE86" i="14"/>
  <c r="BR86" i="14"/>
  <c r="CS86" i="14"/>
  <c r="CD86" i="14"/>
  <c r="BZ86" i="14"/>
  <c r="CK86" i="14"/>
  <c r="BV86" i="14"/>
  <c r="BS86" i="14"/>
  <c r="CI86" i="14"/>
  <c r="BT86" i="14"/>
  <c r="CZ86" i="14"/>
  <c r="DF86" i="14"/>
  <c r="CT86" i="14"/>
  <c r="DI86" i="14"/>
  <c r="CA86" i="14"/>
  <c r="DH86" i="14"/>
  <c r="CC86" i="14"/>
  <c r="BU86" i="14"/>
  <c r="CY86" i="14"/>
  <c r="CJ86" i="14"/>
  <c r="CG86" i="14"/>
  <c r="CH86" i="14"/>
  <c r="CL86" i="14"/>
  <c r="DA86" i="14"/>
  <c r="DG86" i="14"/>
  <c r="CB86" i="14"/>
  <c r="CW86" i="14"/>
  <c r="BW86" i="14"/>
  <c r="CM86" i="14"/>
  <c r="DC86" i="14"/>
  <c r="BX86" i="14"/>
  <c r="CN86" i="14"/>
  <c r="DD86" i="14"/>
  <c r="CO86" i="14"/>
  <c r="CP86" i="14"/>
  <c r="DB86" i="14"/>
  <c r="DJ86" i="14"/>
  <c r="CQ86" i="14"/>
  <c r="CR86" i="14"/>
  <c r="CX86" i="14"/>
  <c r="G88" i="16" l="1"/>
  <c r="F89" i="16"/>
  <c r="D89" i="16"/>
  <c r="E89" i="16" s="1"/>
  <c r="J87" i="14"/>
  <c r="N87" i="14"/>
  <c r="R87" i="14"/>
  <c r="V87" i="14"/>
  <c r="Z87" i="14"/>
  <c r="AD87" i="14"/>
  <c r="AH87" i="14"/>
  <c r="AL87" i="14"/>
  <c r="AP87" i="14"/>
  <c r="AT87" i="14"/>
  <c r="AX87" i="14"/>
  <c r="BB87" i="14"/>
  <c r="BF87" i="14"/>
  <c r="BJ87" i="14"/>
  <c r="BN87" i="14"/>
  <c r="K87" i="14"/>
  <c r="O87" i="14"/>
  <c r="S87" i="14"/>
  <c r="W87" i="14"/>
  <c r="AA87" i="14"/>
  <c r="AE87" i="14"/>
  <c r="AI87" i="14"/>
  <c r="AM87" i="14"/>
  <c r="AQ87" i="14"/>
  <c r="AU87" i="14"/>
  <c r="AY87" i="14"/>
  <c r="BC87" i="14"/>
  <c r="BG87" i="14"/>
  <c r="BK87" i="14"/>
  <c r="BO87" i="14"/>
  <c r="P87" i="14"/>
  <c r="X87" i="14"/>
  <c r="AF87" i="14"/>
  <c r="AN87" i="14"/>
  <c r="AV87" i="14"/>
  <c r="BD87" i="14"/>
  <c r="BL87" i="14"/>
  <c r="U87" i="14"/>
  <c r="AS87" i="14"/>
  <c r="BI87" i="14"/>
  <c r="I87" i="14"/>
  <c r="Q87" i="14"/>
  <c r="Y87" i="14"/>
  <c r="AG87" i="14"/>
  <c r="AO87" i="14"/>
  <c r="AW87" i="14"/>
  <c r="BE87" i="14"/>
  <c r="BM87" i="14"/>
  <c r="H87" i="14"/>
  <c r="L87" i="14"/>
  <c r="T87" i="14"/>
  <c r="AB87" i="14"/>
  <c r="AJ87" i="14"/>
  <c r="AR87" i="14"/>
  <c r="AZ87" i="14"/>
  <c r="BH87" i="14"/>
  <c r="BP87" i="14"/>
  <c r="M87" i="14"/>
  <c r="AC87" i="14"/>
  <c r="AK87" i="14"/>
  <c r="BA87" i="14"/>
  <c r="BQ87" i="14"/>
  <c r="B90" i="16"/>
  <c r="C89" i="16"/>
  <c r="E86" i="14"/>
  <c r="F86" i="14" s="1"/>
  <c r="G88" i="14"/>
  <c r="C89" i="14"/>
  <c r="D89" i="14" s="1"/>
  <c r="CF87" i="14"/>
  <c r="CV87" i="14"/>
  <c r="BU87" i="14"/>
  <c r="CK87" i="14"/>
  <c r="DA87" i="14"/>
  <c r="CD87" i="14"/>
  <c r="DJ87" i="14"/>
  <c r="CE87" i="14"/>
  <c r="DF87" i="14"/>
  <c r="CQ87" i="14"/>
  <c r="CX87" i="14"/>
  <c r="CI87" i="14"/>
  <c r="BT87" i="14"/>
  <c r="CJ87" i="14"/>
  <c r="BY87" i="14"/>
  <c r="DE87" i="14"/>
  <c r="CL87" i="14"/>
  <c r="BR87" i="14"/>
  <c r="DH87" i="14"/>
  <c r="CW87" i="14"/>
  <c r="BV87" i="14"/>
  <c r="DK87" i="14"/>
  <c r="CM87" i="14"/>
  <c r="CZ87" i="14"/>
  <c r="CO87" i="14"/>
  <c r="CU87" i="14"/>
  <c r="CY87" i="14"/>
  <c r="CR87" i="14"/>
  <c r="BW87" i="14"/>
  <c r="CA87" i="14"/>
  <c r="BS87" i="14"/>
  <c r="BX87" i="14"/>
  <c r="CN87" i="14"/>
  <c r="DD87" i="14"/>
  <c r="CC87" i="14"/>
  <c r="CS87" i="14"/>
  <c r="DI87" i="14"/>
  <c r="CT87" i="14"/>
  <c r="DC87" i="14"/>
  <c r="BZ87" i="14"/>
  <c r="DG87" i="14"/>
  <c r="CB87" i="14"/>
  <c r="CG87" i="14"/>
  <c r="DB87" i="14"/>
  <c r="CH87" i="14"/>
  <c r="CP87" i="14"/>
  <c r="F90" i="16" l="1"/>
  <c r="D90" i="16"/>
  <c r="E90" i="16" s="1"/>
  <c r="G89" i="16"/>
  <c r="I88" i="14"/>
  <c r="M88" i="14"/>
  <c r="Q88" i="14"/>
  <c r="U88" i="14"/>
  <c r="Y88" i="14"/>
  <c r="AC88" i="14"/>
  <c r="AG88" i="14"/>
  <c r="AK88" i="14"/>
  <c r="AO88" i="14"/>
  <c r="AS88" i="14"/>
  <c r="AW88" i="14"/>
  <c r="BA88" i="14"/>
  <c r="BE88" i="14"/>
  <c r="BI88" i="14"/>
  <c r="BM88" i="14"/>
  <c r="BQ88" i="14"/>
  <c r="J88" i="14"/>
  <c r="N88" i="14"/>
  <c r="R88" i="14"/>
  <c r="V88" i="14"/>
  <c r="Z88" i="14"/>
  <c r="AD88" i="14"/>
  <c r="AH88" i="14"/>
  <c r="AL88" i="14"/>
  <c r="AP88" i="14"/>
  <c r="AT88" i="14"/>
  <c r="AX88" i="14"/>
  <c r="BB88" i="14"/>
  <c r="BF88" i="14"/>
  <c r="BJ88" i="14"/>
  <c r="BN88" i="14"/>
  <c r="K88" i="14"/>
  <c r="S88" i="14"/>
  <c r="AA88" i="14"/>
  <c r="AI88" i="14"/>
  <c r="AQ88" i="14"/>
  <c r="AY88" i="14"/>
  <c r="BG88" i="14"/>
  <c r="BO88" i="14"/>
  <c r="H88" i="14"/>
  <c r="X88" i="14"/>
  <c r="AN88" i="14"/>
  <c r="BD88" i="14"/>
  <c r="L88" i="14"/>
  <c r="T88" i="14"/>
  <c r="AB88" i="14"/>
  <c r="AJ88" i="14"/>
  <c r="AR88" i="14"/>
  <c r="AZ88" i="14"/>
  <c r="BH88" i="14"/>
  <c r="BP88" i="14"/>
  <c r="O88" i="14"/>
  <c r="W88" i="14"/>
  <c r="AE88" i="14"/>
  <c r="AM88" i="14"/>
  <c r="AU88" i="14"/>
  <c r="BC88" i="14"/>
  <c r="BK88" i="14"/>
  <c r="P88" i="14"/>
  <c r="AF88" i="14"/>
  <c r="AV88" i="14"/>
  <c r="BL88" i="14"/>
  <c r="B91" i="16"/>
  <c r="C90" i="16"/>
  <c r="E87" i="14"/>
  <c r="F87" i="14" s="1"/>
  <c r="G89" i="14"/>
  <c r="C90" i="14"/>
  <c r="D90" i="14" s="1"/>
  <c r="CG88" i="14"/>
  <c r="CW88" i="14"/>
  <c r="BR88" i="14"/>
  <c r="CH88" i="14"/>
  <c r="CX88" i="14"/>
  <c r="BS88" i="14"/>
  <c r="CY88" i="14"/>
  <c r="DH88" i="14"/>
  <c r="DC88" i="14"/>
  <c r="CV88" i="14"/>
  <c r="CU88" i="14"/>
  <c r="BU88" i="14"/>
  <c r="DA88" i="14"/>
  <c r="BV88" i="14"/>
  <c r="DB88" i="14"/>
  <c r="DG88" i="14"/>
  <c r="BT88" i="14"/>
  <c r="DK88" i="14"/>
  <c r="CF88" i="14"/>
  <c r="DF88" i="14"/>
  <c r="CI88" i="14"/>
  <c r="CJ88" i="14"/>
  <c r="CB88" i="14"/>
  <c r="DI88" i="14"/>
  <c r="CD88" i="14"/>
  <c r="DJ88" i="14"/>
  <c r="CQ88" i="14"/>
  <c r="CM88" i="14"/>
  <c r="CZ88" i="14"/>
  <c r="CK88" i="14"/>
  <c r="CL88" i="14"/>
  <c r="CA88" i="14"/>
  <c r="BZ88" i="14"/>
  <c r="BX88" i="14"/>
  <c r="DD88" i="14"/>
  <c r="CS88" i="14"/>
  <c r="CT88" i="14"/>
  <c r="CN88" i="14"/>
  <c r="BY88" i="14"/>
  <c r="CO88" i="14"/>
  <c r="DE88" i="14"/>
  <c r="CP88" i="14"/>
  <c r="BW88" i="14"/>
  <c r="CC88" i="14"/>
  <c r="CR88" i="14"/>
  <c r="CE88" i="14"/>
  <c r="G90" i="16" l="1"/>
  <c r="F91" i="16"/>
  <c r="D91" i="16"/>
  <c r="E91" i="16" s="1"/>
  <c r="L89" i="14"/>
  <c r="P89" i="14"/>
  <c r="T89" i="14"/>
  <c r="X89" i="14"/>
  <c r="AB89" i="14"/>
  <c r="AF89" i="14"/>
  <c r="AJ89" i="14"/>
  <c r="AN89" i="14"/>
  <c r="AR89" i="14"/>
  <c r="AV89" i="14"/>
  <c r="AZ89" i="14"/>
  <c r="BD89" i="14"/>
  <c r="BH89" i="14"/>
  <c r="BL89" i="14"/>
  <c r="BP89" i="14"/>
  <c r="I89" i="14"/>
  <c r="M89" i="14"/>
  <c r="Q89" i="14"/>
  <c r="U89" i="14"/>
  <c r="Y89" i="14"/>
  <c r="AC89" i="14"/>
  <c r="AG89" i="14"/>
  <c r="AK89" i="14"/>
  <c r="AO89" i="14"/>
  <c r="AS89" i="14"/>
  <c r="AW89" i="14"/>
  <c r="BA89" i="14"/>
  <c r="BE89" i="14"/>
  <c r="BI89" i="14"/>
  <c r="BM89" i="14"/>
  <c r="BQ89" i="14"/>
  <c r="N89" i="14"/>
  <c r="V89" i="14"/>
  <c r="AD89" i="14"/>
  <c r="AL89" i="14"/>
  <c r="AT89" i="14"/>
  <c r="BB89" i="14"/>
  <c r="BJ89" i="14"/>
  <c r="K89" i="14"/>
  <c r="AA89" i="14"/>
  <c r="AQ89" i="14"/>
  <c r="BG89" i="14"/>
  <c r="O89" i="14"/>
  <c r="W89" i="14"/>
  <c r="AE89" i="14"/>
  <c r="AM89" i="14"/>
  <c r="AU89" i="14"/>
  <c r="BC89" i="14"/>
  <c r="BK89" i="14"/>
  <c r="J89" i="14"/>
  <c r="R89" i="14"/>
  <c r="Z89" i="14"/>
  <c r="AH89" i="14"/>
  <c r="AP89" i="14"/>
  <c r="AX89" i="14"/>
  <c r="BF89" i="14"/>
  <c r="BN89" i="14"/>
  <c r="S89" i="14"/>
  <c r="AI89" i="14"/>
  <c r="AY89" i="14"/>
  <c r="BO89" i="14"/>
  <c r="H89" i="14"/>
  <c r="B92" i="16"/>
  <c r="C91" i="16"/>
  <c r="E88" i="14"/>
  <c r="F88" i="14" s="1"/>
  <c r="G90" i="14"/>
  <c r="C91" i="14"/>
  <c r="D91" i="14" s="1"/>
  <c r="CD89" i="14"/>
  <c r="CT89" i="14"/>
  <c r="DJ89" i="14"/>
  <c r="CE89" i="14"/>
  <c r="CU89" i="14"/>
  <c r="DK89" i="14"/>
  <c r="CV89" i="14"/>
  <c r="CB89" i="14"/>
  <c r="CC89" i="14"/>
  <c r="CG89" i="14"/>
  <c r="CR89" i="14"/>
  <c r="BU89" i="14"/>
  <c r="BR89" i="14"/>
  <c r="CX89" i="14"/>
  <c r="BS89" i="14"/>
  <c r="CY89" i="14"/>
  <c r="CZ89" i="14"/>
  <c r="CO89" i="14"/>
  <c r="CK89" i="14"/>
  <c r="DI89" i="14"/>
  <c r="BT89" i="14"/>
  <c r="DA89" i="14"/>
  <c r="CP89" i="14"/>
  <c r="DG89" i="14"/>
  <c r="BY89" i="14"/>
  <c r="CH89" i="14"/>
  <c r="CI89" i="14"/>
  <c r="BX89" i="14"/>
  <c r="DD89" i="14"/>
  <c r="CS89" i="14"/>
  <c r="DH89" i="14"/>
  <c r="CW89" i="14"/>
  <c r="BZ89" i="14"/>
  <c r="CQ89" i="14"/>
  <c r="DE89" i="14"/>
  <c r="BV89" i="14"/>
  <c r="CL89" i="14"/>
  <c r="DB89" i="14"/>
  <c r="BW89" i="14"/>
  <c r="CM89" i="14"/>
  <c r="DC89" i="14"/>
  <c r="CF89" i="14"/>
  <c r="DF89" i="14"/>
  <c r="CA89" i="14"/>
  <c r="CN89" i="14"/>
  <c r="CJ89" i="14"/>
  <c r="G91" i="16" l="1"/>
  <c r="F92" i="16"/>
  <c r="D92" i="16"/>
  <c r="E92" i="16"/>
  <c r="K90" i="14"/>
  <c r="O90" i="14"/>
  <c r="S90" i="14"/>
  <c r="W90" i="14"/>
  <c r="AA90" i="14"/>
  <c r="AE90" i="14"/>
  <c r="AI90" i="14"/>
  <c r="AM90" i="14"/>
  <c r="AQ90" i="14"/>
  <c r="AU90" i="14"/>
  <c r="AY90" i="14"/>
  <c r="BC90" i="14"/>
  <c r="BG90" i="14"/>
  <c r="BK90" i="14"/>
  <c r="BO90" i="14"/>
  <c r="L90" i="14"/>
  <c r="P90" i="14"/>
  <c r="T90" i="14"/>
  <c r="X90" i="14"/>
  <c r="AB90" i="14"/>
  <c r="AF90" i="14"/>
  <c r="AJ90" i="14"/>
  <c r="AN90" i="14"/>
  <c r="AR90" i="14"/>
  <c r="AV90" i="14"/>
  <c r="AZ90" i="14"/>
  <c r="BD90" i="14"/>
  <c r="BH90" i="14"/>
  <c r="BL90" i="14"/>
  <c r="BP90" i="14"/>
  <c r="I90" i="14"/>
  <c r="Q90" i="14"/>
  <c r="Y90" i="14"/>
  <c r="AG90" i="14"/>
  <c r="AO90" i="14"/>
  <c r="AW90" i="14"/>
  <c r="BE90" i="14"/>
  <c r="BM90" i="14"/>
  <c r="H90" i="14"/>
  <c r="N90" i="14"/>
  <c r="AD90" i="14"/>
  <c r="AL90" i="14"/>
  <c r="AT90" i="14"/>
  <c r="BJ90" i="14"/>
  <c r="J90" i="14"/>
  <c r="R90" i="14"/>
  <c r="Z90" i="14"/>
  <c r="AH90" i="14"/>
  <c r="AP90" i="14"/>
  <c r="AX90" i="14"/>
  <c r="BF90" i="14"/>
  <c r="BN90" i="14"/>
  <c r="M90" i="14"/>
  <c r="U90" i="14"/>
  <c r="AC90" i="14"/>
  <c r="AK90" i="14"/>
  <c r="AS90" i="14"/>
  <c r="BA90" i="14"/>
  <c r="BI90" i="14"/>
  <c r="BQ90" i="14"/>
  <c r="V90" i="14"/>
  <c r="BB90" i="14"/>
  <c r="B93" i="16"/>
  <c r="C92" i="16"/>
  <c r="E89" i="14"/>
  <c r="F89" i="14" s="1"/>
  <c r="G91" i="14"/>
  <c r="C92" i="14"/>
  <c r="D92" i="14" s="1"/>
  <c r="CE90" i="14"/>
  <c r="CU90" i="14"/>
  <c r="DK90" i="14"/>
  <c r="CF90" i="14"/>
  <c r="CV90" i="14"/>
  <c r="BU90" i="14"/>
  <c r="DA90" i="14"/>
  <c r="BY90" i="14"/>
  <c r="BV90" i="14"/>
  <c r="DB90" i="14"/>
  <c r="CG90" i="14"/>
  <c r="BZ90" i="14"/>
  <c r="BS90" i="14"/>
  <c r="CI90" i="14"/>
  <c r="CJ90" i="14"/>
  <c r="CC90" i="14"/>
  <c r="BR90" i="14"/>
  <c r="CD90" i="14"/>
  <c r="CW90" i="14"/>
  <c r="CP90" i="14"/>
  <c r="CA90" i="14"/>
  <c r="DH90" i="14"/>
  <c r="CT90" i="14"/>
  <c r="CY90" i="14"/>
  <c r="BT90" i="14"/>
  <c r="CZ90" i="14"/>
  <c r="DI90" i="14"/>
  <c r="CO90" i="14"/>
  <c r="DJ90" i="14"/>
  <c r="DG90" i="14"/>
  <c r="CB90" i="14"/>
  <c r="DF90" i="14"/>
  <c r="BW90" i="14"/>
  <c r="CM90" i="14"/>
  <c r="DC90" i="14"/>
  <c r="BX90" i="14"/>
  <c r="CN90" i="14"/>
  <c r="DD90" i="14"/>
  <c r="CK90" i="14"/>
  <c r="DE90" i="14"/>
  <c r="CH90" i="14"/>
  <c r="CL90" i="14"/>
  <c r="CX90" i="14"/>
  <c r="CQ90" i="14"/>
  <c r="CR90" i="14"/>
  <c r="CS90" i="14"/>
  <c r="G92" i="16" l="1"/>
  <c r="F93" i="16"/>
  <c r="D93" i="16"/>
  <c r="E93" i="16"/>
  <c r="J91" i="14"/>
  <c r="N91" i="14"/>
  <c r="R91" i="14"/>
  <c r="V91" i="14"/>
  <c r="Z91" i="14"/>
  <c r="AD91" i="14"/>
  <c r="AH91" i="14"/>
  <c r="AL91" i="14"/>
  <c r="AP91" i="14"/>
  <c r="AT91" i="14"/>
  <c r="AX91" i="14"/>
  <c r="BB91" i="14"/>
  <c r="BF91" i="14"/>
  <c r="BJ91" i="14"/>
  <c r="BN91" i="14"/>
  <c r="K91" i="14"/>
  <c r="O91" i="14"/>
  <c r="S91" i="14"/>
  <c r="W91" i="14"/>
  <c r="AA91" i="14"/>
  <c r="AE91" i="14"/>
  <c r="AI91" i="14"/>
  <c r="AM91" i="14"/>
  <c r="AQ91" i="14"/>
  <c r="AU91" i="14"/>
  <c r="AY91" i="14"/>
  <c r="BC91" i="14"/>
  <c r="BG91" i="14"/>
  <c r="BK91" i="14"/>
  <c r="BO91" i="14"/>
  <c r="L91" i="14"/>
  <c r="T91" i="14"/>
  <c r="AB91" i="14"/>
  <c r="AJ91" i="14"/>
  <c r="AR91" i="14"/>
  <c r="AZ91" i="14"/>
  <c r="BH91" i="14"/>
  <c r="BP91" i="14"/>
  <c r="I91" i="14"/>
  <c r="Y91" i="14"/>
  <c r="AO91" i="14"/>
  <c r="BE91" i="14"/>
  <c r="M91" i="14"/>
  <c r="U91" i="14"/>
  <c r="AC91" i="14"/>
  <c r="AK91" i="14"/>
  <c r="AS91" i="14"/>
  <c r="BA91" i="14"/>
  <c r="BI91" i="14"/>
  <c r="BQ91" i="14"/>
  <c r="H91" i="14"/>
  <c r="P91" i="14"/>
  <c r="X91" i="14"/>
  <c r="AF91" i="14"/>
  <c r="AN91" i="14"/>
  <c r="AV91" i="14"/>
  <c r="BD91" i="14"/>
  <c r="BL91" i="14"/>
  <c r="Q91" i="14"/>
  <c r="AG91" i="14"/>
  <c r="AW91" i="14"/>
  <c r="BM91" i="14"/>
  <c r="B94" i="16"/>
  <c r="C93" i="16"/>
  <c r="E90" i="14"/>
  <c r="F90" i="14" s="1"/>
  <c r="G92" i="14"/>
  <c r="C93" i="14"/>
  <c r="D93" i="14" s="1"/>
  <c r="CF91" i="14"/>
  <c r="CV91" i="14"/>
  <c r="BU91" i="14"/>
  <c r="CK91" i="14"/>
  <c r="DA91" i="14"/>
  <c r="BZ91" i="14"/>
  <c r="DF91" i="14"/>
  <c r="CL91" i="14"/>
  <c r="CM91" i="14"/>
  <c r="CQ91" i="14"/>
  <c r="CU91" i="14"/>
  <c r="BT91" i="14"/>
  <c r="CJ91" i="14"/>
  <c r="CO91" i="14"/>
  <c r="DE91" i="14"/>
  <c r="CH91" i="14"/>
  <c r="CY91" i="14"/>
  <c r="CD91" i="14"/>
  <c r="DC91" i="14"/>
  <c r="DH91" i="14"/>
  <c r="BV91" i="14"/>
  <c r="CI91" i="14"/>
  <c r="CE91" i="14"/>
  <c r="CZ91" i="14"/>
  <c r="BY91" i="14"/>
  <c r="DB91" i="14"/>
  <c r="BS91" i="14"/>
  <c r="CB91" i="14"/>
  <c r="CW91" i="14"/>
  <c r="CX91" i="14"/>
  <c r="BX91" i="14"/>
  <c r="CN91" i="14"/>
  <c r="DD91" i="14"/>
  <c r="CC91" i="14"/>
  <c r="CS91" i="14"/>
  <c r="DI91" i="14"/>
  <c r="CP91" i="14"/>
  <c r="DJ91" i="14"/>
  <c r="CA91" i="14"/>
  <c r="DG91" i="14"/>
  <c r="CT91" i="14"/>
  <c r="DK91" i="14"/>
  <c r="CR91" i="14"/>
  <c r="CG91" i="14"/>
  <c r="BR91" i="14"/>
  <c r="BW91" i="14"/>
  <c r="G93" i="16" l="1"/>
  <c r="F94" i="16"/>
  <c r="D94" i="16"/>
  <c r="E94" i="16" s="1"/>
  <c r="I92" i="14"/>
  <c r="M92" i="14"/>
  <c r="Q92" i="14"/>
  <c r="U92" i="14"/>
  <c r="Y92" i="14"/>
  <c r="AC92" i="14"/>
  <c r="AG92" i="14"/>
  <c r="AK92" i="14"/>
  <c r="AO92" i="14"/>
  <c r="AS92" i="14"/>
  <c r="AW92" i="14"/>
  <c r="BA92" i="14"/>
  <c r="BE92" i="14"/>
  <c r="BI92" i="14"/>
  <c r="BM92" i="14"/>
  <c r="BQ92" i="14"/>
  <c r="J92" i="14"/>
  <c r="N92" i="14"/>
  <c r="R92" i="14"/>
  <c r="V92" i="14"/>
  <c r="Z92" i="14"/>
  <c r="AD92" i="14"/>
  <c r="AH92" i="14"/>
  <c r="AL92" i="14"/>
  <c r="AP92" i="14"/>
  <c r="AT92" i="14"/>
  <c r="AX92" i="14"/>
  <c r="BB92" i="14"/>
  <c r="BF92" i="14"/>
  <c r="BJ92" i="14"/>
  <c r="BN92" i="14"/>
  <c r="O92" i="14"/>
  <c r="W92" i="14"/>
  <c r="AE92" i="14"/>
  <c r="AM92" i="14"/>
  <c r="AU92" i="14"/>
  <c r="BC92" i="14"/>
  <c r="BK92" i="14"/>
  <c r="L92" i="14"/>
  <c r="AJ92" i="14"/>
  <c r="AZ92" i="14"/>
  <c r="BP92" i="14"/>
  <c r="P92" i="14"/>
  <c r="X92" i="14"/>
  <c r="AF92" i="14"/>
  <c r="AN92" i="14"/>
  <c r="AV92" i="14"/>
  <c r="BD92" i="14"/>
  <c r="BL92" i="14"/>
  <c r="K92" i="14"/>
  <c r="S92" i="14"/>
  <c r="AA92" i="14"/>
  <c r="AI92" i="14"/>
  <c r="AQ92" i="14"/>
  <c r="AY92" i="14"/>
  <c r="BG92" i="14"/>
  <c r="BO92" i="14"/>
  <c r="H92" i="14"/>
  <c r="T92" i="14"/>
  <c r="AB92" i="14"/>
  <c r="AR92" i="14"/>
  <c r="BH92" i="14"/>
  <c r="B95" i="16"/>
  <c r="C94" i="16"/>
  <c r="E91" i="14"/>
  <c r="F91" i="14" s="1"/>
  <c r="G93" i="14"/>
  <c r="C94" i="14"/>
  <c r="D94" i="14" s="1"/>
  <c r="CG92" i="14"/>
  <c r="CW92" i="14"/>
  <c r="BR92" i="14"/>
  <c r="CH92" i="14"/>
  <c r="CX92" i="14"/>
  <c r="BW92" i="14"/>
  <c r="DC92" i="14"/>
  <c r="CJ92" i="14"/>
  <c r="CV92" i="14"/>
  <c r="CA92" i="14"/>
  <c r="CB92" i="14"/>
  <c r="BU92" i="14"/>
  <c r="CK92" i="14"/>
  <c r="DA92" i="14"/>
  <c r="BV92" i="14"/>
  <c r="CL92" i="14"/>
  <c r="DB92" i="14"/>
  <c r="DK92" i="14"/>
  <c r="BS92" i="14"/>
  <c r="CR92" i="14"/>
  <c r="DD92" i="14"/>
  <c r="CQ92" i="14"/>
  <c r="CS92" i="14"/>
  <c r="DJ92" i="14"/>
  <c r="CE92" i="14"/>
  <c r="CZ92" i="14"/>
  <c r="CC92" i="14"/>
  <c r="CT92" i="14"/>
  <c r="CU92" i="14"/>
  <c r="CY92" i="14"/>
  <c r="CN92" i="14"/>
  <c r="BY92" i="14"/>
  <c r="CO92" i="14"/>
  <c r="DE92" i="14"/>
  <c r="BZ92" i="14"/>
  <c r="CP92" i="14"/>
  <c r="DF92" i="14"/>
  <c r="CM92" i="14"/>
  <c r="CF92" i="14"/>
  <c r="CI92" i="14"/>
  <c r="BX92" i="14"/>
  <c r="DG92" i="14"/>
  <c r="DH92" i="14"/>
  <c r="DI92" i="14"/>
  <c r="CD92" i="14"/>
  <c r="BT92" i="14"/>
  <c r="G94" i="16" l="1"/>
  <c r="F95" i="16"/>
  <c r="D95" i="16"/>
  <c r="E95" i="16"/>
  <c r="L93" i="14"/>
  <c r="P93" i="14"/>
  <c r="T93" i="14"/>
  <c r="X93" i="14"/>
  <c r="AB93" i="14"/>
  <c r="AF93" i="14"/>
  <c r="AJ93" i="14"/>
  <c r="AN93" i="14"/>
  <c r="AR93" i="14"/>
  <c r="AV93" i="14"/>
  <c r="AZ93" i="14"/>
  <c r="BD93" i="14"/>
  <c r="BH93" i="14"/>
  <c r="BL93" i="14"/>
  <c r="BP93" i="14"/>
  <c r="I93" i="14"/>
  <c r="M93" i="14"/>
  <c r="Q93" i="14"/>
  <c r="U93" i="14"/>
  <c r="Y93" i="14"/>
  <c r="AC93" i="14"/>
  <c r="AG93" i="14"/>
  <c r="AK93" i="14"/>
  <c r="AO93" i="14"/>
  <c r="AS93" i="14"/>
  <c r="AW93" i="14"/>
  <c r="BA93" i="14"/>
  <c r="BE93" i="14"/>
  <c r="BI93" i="14"/>
  <c r="BM93" i="14"/>
  <c r="BQ93" i="14"/>
  <c r="J93" i="14"/>
  <c r="R93" i="14"/>
  <c r="Z93" i="14"/>
  <c r="AH93" i="14"/>
  <c r="AP93" i="14"/>
  <c r="AX93" i="14"/>
  <c r="BF93" i="14"/>
  <c r="BN93" i="14"/>
  <c r="W93" i="14"/>
  <c r="AM93" i="14"/>
  <c r="BC93" i="14"/>
  <c r="K93" i="14"/>
  <c r="S93" i="14"/>
  <c r="AA93" i="14"/>
  <c r="AI93" i="14"/>
  <c r="AQ93" i="14"/>
  <c r="AY93" i="14"/>
  <c r="BG93" i="14"/>
  <c r="BO93" i="14"/>
  <c r="N93" i="14"/>
  <c r="V93" i="14"/>
  <c r="AD93" i="14"/>
  <c r="AL93" i="14"/>
  <c r="AT93" i="14"/>
  <c r="BB93" i="14"/>
  <c r="BJ93" i="14"/>
  <c r="O93" i="14"/>
  <c r="AE93" i="14"/>
  <c r="AU93" i="14"/>
  <c r="BK93" i="14"/>
  <c r="H93" i="14"/>
  <c r="B96" i="16"/>
  <c r="C95" i="16"/>
  <c r="E92" i="14"/>
  <c r="F92" i="14" s="1"/>
  <c r="G94" i="14"/>
  <c r="C95" i="14"/>
  <c r="D95" i="14" s="1"/>
  <c r="CD93" i="14"/>
  <c r="CT93" i="14"/>
  <c r="DJ93" i="14"/>
  <c r="CE93" i="14"/>
  <c r="CU93" i="14"/>
  <c r="DK93" i="14"/>
  <c r="CR93" i="14"/>
  <c r="CK93" i="14"/>
  <c r="BX93" i="14"/>
  <c r="CS93" i="14"/>
  <c r="CF93" i="14"/>
  <c r="CG93" i="14"/>
  <c r="CH93" i="14"/>
  <c r="CX93" i="14"/>
  <c r="BS93" i="14"/>
  <c r="CY93" i="14"/>
  <c r="DI93" i="14"/>
  <c r="BY93" i="14"/>
  <c r="CV93" i="14"/>
  <c r="CL93" i="14"/>
  <c r="DB93" i="14"/>
  <c r="BW93" i="14"/>
  <c r="DC93" i="14"/>
  <c r="CB93" i="14"/>
  <c r="CO93" i="14"/>
  <c r="DE93" i="14"/>
  <c r="BZ93" i="14"/>
  <c r="DF93" i="14"/>
  <c r="CA93" i="14"/>
  <c r="BR93" i="14"/>
  <c r="CI93" i="14"/>
  <c r="BT93" i="14"/>
  <c r="CZ93" i="14"/>
  <c r="CN93" i="14"/>
  <c r="DA93" i="14"/>
  <c r="CW93" i="14"/>
  <c r="BV93" i="14"/>
  <c r="CM93" i="14"/>
  <c r="DH93" i="14"/>
  <c r="DD93" i="14"/>
  <c r="BU93" i="14"/>
  <c r="CP93" i="14"/>
  <c r="CQ93" i="14"/>
  <c r="DG93" i="14"/>
  <c r="CC93" i="14"/>
  <c r="CJ93" i="14"/>
  <c r="G95" i="16" l="1"/>
  <c r="E96" i="16"/>
  <c r="D96" i="16"/>
  <c r="F96" i="16"/>
  <c r="K94" i="14"/>
  <c r="O94" i="14"/>
  <c r="S94" i="14"/>
  <c r="W94" i="14"/>
  <c r="AA94" i="14"/>
  <c r="AE94" i="14"/>
  <c r="AI94" i="14"/>
  <c r="AM94" i="14"/>
  <c r="AQ94" i="14"/>
  <c r="AU94" i="14"/>
  <c r="AY94" i="14"/>
  <c r="BC94" i="14"/>
  <c r="BG94" i="14"/>
  <c r="BK94" i="14"/>
  <c r="BO94" i="14"/>
  <c r="L94" i="14"/>
  <c r="P94" i="14"/>
  <c r="T94" i="14"/>
  <c r="X94" i="14"/>
  <c r="AB94" i="14"/>
  <c r="AF94" i="14"/>
  <c r="AJ94" i="14"/>
  <c r="AN94" i="14"/>
  <c r="AR94" i="14"/>
  <c r="AV94" i="14"/>
  <c r="AZ94" i="14"/>
  <c r="BD94" i="14"/>
  <c r="BH94" i="14"/>
  <c r="BL94" i="14"/>
  <c r="BP94" i="14"/>
  <c r="M94" i="14"/>
  <c r="U94" i="14"/>
  <c r="AC94" i="14"/>
  <c r="AK94" i="14"/>
  <c r="AS94" i="14"/>
  <c r="BA94" i="14"/>
  <c r="BI94" i="14"/>
  <c r="BQ94" i="14"/>
  <c r="H94" i="14"/>
  <c r="J94" i="14"/>
  <c r="Z94" i="14"/>
  <c r="AP94" i="14"/>
  <c r="BF94" i="14"/>
  <c r="BN94" i="14"/>
  <c r="N94" i="14"/>
  <c r="V94" i="14"/>
  <c r="AD94" i="14"/>
  <c r="AL94" i="14"/>
  <c r="AT94" i="14"/>
  <c r="BB94" i="14"/>
  <c r="BJ94" i="14"/>
  <c r="I94" i="14"/>
  <c r="Q94" i="14"/>
  <c r="Y94" i="14"/>
  <c r="AG94" i="14"/>
  <c r="AO94" i="14"/>
  <c r="AW94" i="14"/>
  <c r="BE94" i="14"/>
  <c r="BM94" i="14"/>
  <c r="R94" i="14"/>
  <c r="AH94" i="14"/>
  <c r="AX94" i="14"/>
  <c r="B97" i="16"/>
  <c r="C96" i="16"/>
  <c r="E93" i="14"/>
  <c r="F93" i="14" s="1"/>
  <c r="G95" i="14"/>
  <c r="C96" i="14"/>
  <c r="D96" i="14" s="1"/>
  <c r="CE94" i="14"/>
  <c r="CU94" i="14"/>
  <c r="DK94" i="14"/>
  <c r="CF94" i="14"/>
  <c r="CV94" i="14"/>
  <c r="BY94" i="14"/>
  <c r="DE94" i="14"/>
  <c r="CH94" i="14"/>
  <c r="CC94" i="14"/>
  <c r="CD94" i="14"/>
  <c r="DA94" i="14"/>
  <c r="BV94" i="14"/>
  <c r="BS94" i="14"/>
  <c r="CI94" i="14"/>
  <c r="BT94" i="14"/>
  <c r="CJ94" i="14"/>
  <c r="CZ94" i="14"/>
  <c r="CX94" i="14"/>
  <c r="DB94" i="14"/>
  <c r="BR94" i="14"/>
  <c r="CY94" i="14"/>
  <c r="CG94" i="14"/>
  <c r="CS94" i="14"/>
  <c r="CL94" i="14"/>
  <c r="BW94" i="14"/>
  <c r="CM94" i="14"/>
  <c r="DC94" i="14"/>
  <c r="BX94" i="14"/>
  <c r="CN94" i="14"/>
  <c r="DD94" i="14"/>
  <c r="CO94" i="14"/>
  <c r="DI94" i="14"/>
  <c r="DJ94" i="14"/>
  <c r="CP94" i="14"/>
  <c r="BU94" i="14"/>
  <c r="CT94" i="14"/>
  <c r="CA94" i="14"/>
  <c r="CQ94" i="14"/>
  <c r="DG94" i="14"/>
  <c r="CB94" i="14"/>
  <c r="CR94" i="14"/>
  <c r="DH94" i="14"/>
  <c r="CW94" i="14"/>
  <c r="BZ94" i="14"/>
  <c r="DF94" i="14"/>
  <c r="CK94" i="14"/>
  <c r="G96" i="16" l="1"/>
  <c r="D97" i="16"/>
  <c r="E97" i="16" s="1"/>
  <c r="F97" i="16"/>
  <c r="J95" i="14"/>
  <c r="N95" i="14"/>
  <c r="R95" i="14"/>
  <c r="V95" i="14"/>
  <c r="Z95" i="14"/>
  <c r="AD95" i="14"/>
  <c r="AH95" i="14"/>
  <c r="AL95" i="14"/>
  <c r="AP95" i="14"/>
  <c r="AT95" i="14"/>
  <c r="AX95" i="14"/>
  <c r="BB95" i="14"/>
  <c r="BF95" i="14"/>
  <c r="BJ95" i="14"/>
  <c r="BN95" i="14"/>
  <c r="K95" i="14"/>
  <c r="O95" i="14"/>
  <c r="S95" i="14"/>
  <c r="W95" i="14"/>
  <c r="AA95" i="14"/>
  <c r="AE95" i="14"/>
  <c r="AI95" i="14"/>
  <c r="AM95" i="14"/>
  <c r="AQ95" i="14"/>
  <c r="AU95" i="14"/>
  <c r="AY95" i="14"/>
  <c r="BC95" i="14"/>
  <c r="BG95" i="14"/>
  <c r="BK95" i="14"/>
  <c r="BO95" i="14"/>
  <c r="P95" i="14"/>
  <c r="X95" i="14"/>
  <c r="AF95" i="14"/>
  <c r="AN95" i="14"/>
  <c r="AV95" i="14"/>
  <c r="BD95" i="14"/>
  <c r="BL95" i="14"/>
  <c r="M95" i="14"/>
  <c r="AC95" i="14"/>
  <c r="AS95" i="14"/>
  <c r="BA95" i="14"/>
  <c r="BQ95" i="14"/>
  <c r="I95" i="14"/>
  <c r="Q95" i="14"/>
  <c r="Y95" i="14"/>
  <c r="AG95" i="14"/>
  <c r="AO95" i="14"/>
  <c r="AW95" i="14"/>
  <c r="BE95" i="14"/>
  <c r="BM95" i="14"/>
  <c r="H95" i="14"/>
  <c r="L95" i="14"/>
  <c r="T95" i="14"/>
  <c r="AB95" i="14"/>
  <c r="AJ95" i="14"/>
  <c r="AR95" i="14"/>
  <c r="AZ95" i="14"/>
  <c r="BH95" i="14"/>
  <c r="BP95" i="14"/>
  <c r="U95" i="14"/>
  <c r="AK95" i="14"/>
  <c r="BI95" i="14"/>
  <c r="B98" i="16"/>
  <c r="C97" i="16"/>
  <c r="E94" i="14"/>
  <c r="F94" i="14" s="1"/>
  <c r="G96" i="14"/>
  <c r="C97" i="14"/>
  <c r="D97" i="14" s="1"/>
  <c r="CF95" i="14"/>
  <c r="CV95" i="14"/>
  <c r="BU95" i="14"/>
  <c r="CK95" i="14"/>
  <c r="DA95" i="14"/>
  <c r="CD95" i="14"/>
  <c r="DJ95" i="14"/>
  <c r="CU95" i="14"/>
  <c r="BR95" i="14"/>
  <c r="BS95" i="14"/>
  <c r="BW95" i="14"/>
  <c r="DF95" i="14"/>
  <c r="CA95" i="14"/>
  <c r="BT95" i="14"/>
  <c r="CJ95" i="14"/>
  <c r="CO95" i="14"/>
  <c r="DE95" i="14"/>
  <c r="CL95" i="14"/>
  <c r="CH95" i="14"/>
  <c r="CI95" i="14"/>
  <c r="CE95" i="14"/>
  <c r="CT95" i="14"/>
  <c r="CY95" i="14"/>
  <c r="CZ95" i="14"/>
  <c r="BY95" i="14"/>
  <c r="DK95" i="14"/>
  <c r="CQ95" i="14"/>
  <c r="CM95" i="14"/>
  <c r="DG95" i="14"/>
  <c r="BX95" i="14"/>
  <c r="CN95" i="14"/>
  <c r="DD95" i="14"/>
  <c r="CC95" i="14"/>
  <c r="CS95" i="14"/>
  <c r="DI95" i="14"/>
  <c r="CX95" i="14"/>
  <c r="BZ95" i="14"/>
  <c r="CB95" i="14"/>
  <c r="CR95" i="14"/>
  <c r="DH95" i="14"/>
  <c r="CG95" i="14"/>
  <c r="CW95" i="14"/>
  <c r="BV95" i="14"/>
  <c r="DB95" i="14"/>
  <c r="DC95" i="14"/>
  <c r="CP95" i="14"/>
  <c r="G97" i="16" l="1"/>
  <c r="F98" i="16"/>
  <c r="D98" i="16"/>
  <c r="E98" i="16"/>
  <c r="I96" i="14"/>
  <c r="M96" i="14"/>
  <c r="Q96" i="14"/>
  <c r="U96" i="14"/>
  <c r="Y96" i="14"/>
  <c r="AC96" i="14"/>
  <c r="AG96" i="14"/>
  <c r="AK96" i="14"/>
  <c r="AO96" i="14"/>
  <c r="AS96" i="14"/>
  <c r="AW96" i="14"/>
  <c r="BA96" i="14"/>
  <c r="BE96" i="14"/>
  <c r="BI96" i="14"/>
  <c r="BM96" i="14"/>
  <c r="BQ96" i="14"/>
  <c r="J96" i="14"/>
  <c r="N96" i="14"/>
  <c r="R96" i="14"/>
  <c r="V96" i="14"/>
  <c r="Z96" i="14"/>
  <c r="AD96" i="14"/>
  <c r="AH96" i="14"/>
  <c r="AL96" i="14"/>
  <c r="AP96" i="14"/>
  <c r="AT96" i="14"/>
  <c r="AX96" i="14"/>
  <c r="BB96" i="14"/>
  <c r="BF96" i="14"/>
  <c r="BJ96" i="14"/>
  <c r="BN96" i="14"/>
  <c r="K96" i="14"/>
  <c r="S96" i="14"/>
  <c r="AA96" i="14"/>
  <c r="AI96" i="14"/>
  <c r="AQ96" i="14"/>
  <c r="AY96" i="14"/>
  <c r="BG96" i="14"/>
  <c r="BO96" i="14"/>
  <c r="H96" i="14"/>
  <c r="X96" i="14"/>
  <c r="AN96" i="14"/>
  <c r="BD96" i="14"/>
  <c r="L96" i="14"/>
  <c r="T96" i="14"/>
  <c r="AB96" i="14"/>
  <c r="AJ96" i="14"/>
  <c r="AR96" i="14"/>
  <c r="AZ96" i="14"/>
  <c r="BH96" i="14"/>
  <c r="BP96" i="14"/>
  <c r="O96" i="14"/>
  <c r="W96" i="14"/>
  <c r="AE96" i="14"/>
  <c r="AM96" i="14"/>
  <c r="AU96" i="14"/>
  <c r="BC96" i="14"/>
  <c r="BK96" i="14"/>
  <c r="P96" i="14"/>
  <c r="AF96" i="14"/>
  <c r="AV96" i="14"/>
  <c r="BL96" i="14"/>
  <c r="B99" i="16"/>
  <c r="C98" i="16"/>
  <c r="E95" i="14"/>
  <c r="F95" i="14" s="1"/>
  <c r="G97" i="14"/>
  <c r="C98" i="14"/>
  <c r="D98" i="14" s="1"/>
  <c r="CG96" i="14"/>
  <c r="CW96" i="14"/>
  <c r="BR96" i="14"/>
  <c r="CH96" i="14"/>
  <c r="CX96" i="14"/>
  <c r="BS96" i="14"/>
  <c r="CY96" i="14"/>
  <c r="BT96" i="14"/>
  <c r="DC96" i="14"/>
  <c r="DD96" i="14"/>
  <c r="CZ96" i="14"/>
  <c r="CM96" i="14"/>
  <c r="BU96" i="14"/>
  <c r="CK96" i="14"/>
  <c r="BV96" i="14"/>
  <c r="CL96" i="14"/>
  <c r="DG96" i="14"/>
  <c r="DK96" i="14"/>
  <c r="DA96" i="14"/>
  <c r="DB96" i="14"/>
  <c r="CA96" i="14"/>
  <c r="CJ96" i="14"/>
  <c r="CF96" i="14"/>
  <c r="BY96" i="14"/>
  <c r="CO96" i="14"/>
  <c r="DE96" i="14"/>
  <c r="BZ96" i="14"/>
  <c r="CP96" i="14"/>
  <c r="DF96" i="14"/>
  <c r="CI96" i="14"/>
  <c r="CR96" i="14"/>
  <c r="CE96" i="14"/>
  <c r="BX96" i="14"/>
  <c r="CV96" i="14"/>
  <c r="CU96" i="14"/>
  <c r="CB96" i="14"/>
  <c r="CC96" i="14"/>
  <c r="CS96" i="14"/>
  <c r="DI96" i="14"/>
  <c r="CD96" i="14"/>
  <c r="CT96" i="14"/>
  <c r="DJ96" i="14"/>
  <c r="CQ96" i="14"/>
  <c r="DH96" i="14"/>
  <c r="CN96" i="14"/>
  <c r="BW96" i="14"/>
  <c r="G98" i="16" l="1"/>
  <c r="D99" i="16"/>
  <c r="E99" i="16" s="1"/>
  <c r="F99" i="16"/>
  <c r="L97" i="14"/>
  <c r="P97" i="14"/>
  <c r="T97" i="14"/>
  <c r="X97" i="14"/>
  <c r="AB97" i="14"/>
  <c r="AF97" i="14"/>
  <c r="AJ97" i="14"/>
  <c r="AN97" i="14"/>
  <c r="AR97" i="14"/>
  <c r="AV97" i="14"/>
  <c r="AZ97" i="14"/>
  <c r="BD97" i="14"/>
  <c r="BH97" i="14"/>
  <c r="BL97" i="14"/>
  <c r="BP97" i="14"/>
  <c r="I97" i="14"/>
  <c r="M97" i="14"/>
  <c r="Q97" i="14"/>
  <c r="U97" i="14"/>
  <c r="Y97" i="14"/>
  <c r="AC97" i="14"/>
  <c r="AG97" i="14"/>
  <c r="AK97" i="14"/>
  <c r="AO97" i="14"/>
  <c r="AS97" i="14"/>
  <c r="AW97" i="14"/>
  <c r="BA97" i="14"/>
  <c r="BE97" i="14"/>
  <c r="BI97" i="14"/>
  <c r="BM97" i="14"/>
  <c r="BQ97" i="14"/>
  <c r="N97" i="14"/>
  <c r="V97" i="14"/>
  <c r="AD97" i="14"/>
  <c r="AL97" i="14"/>
  <c r="AT97" i="14"/>
  <c r="BB97" i="14"/>
  <c r="BJ97" i="14"/>
  <c r="K97" i="14"/>
  <c r="AA97" i="14"/>
  <c r="AQ97" i="14"/>
  <c r="AY97" i="14"/>
  <c r="BO97" i="14"/>
  <c r="H97" i="14"/>
  <c r="O97" i="14"/>
  <c r="W97" i="14"/>
  <c r="AE97" i="14"/>
  <c r="AM97" i="14"/>
  <c r="AU97" i="14"/>
  <c r="BC97" i="14"/>
  <c r="BK97" i="14"/>
  <c r="J97" i="14"/>
  <c r="R97" i="14"/>
  <c r="Z97" i="14"/>
  <c r="AH97" i="14"/>
  <c r="AP97" i="14"/>
  <c r="AX97" i="14"/>
  <c r="BF97" i="14"/>
  <c r="BN97" i="14"/>
  <c r="S97" i="14"/>
  <c r="AI97" i="14"/>
  <c r="BG97" i="14"/>
  <c r="B100" i="16"/>
  <c r="C99" i="16"/>
  <c r="E96" i="14"/>
  <c r="F96" i="14" s="1"/>
  <c r="G98" i="14"/>
  <c r="C99" i="14"/>
  <c r="D99" i="14" s="1"/>
  <c r="CD97" i="14"/>
  <c r="CT97" i="14"/>
  <c r="DJ97" i="14"/>
  <c r="CE97" i="14"/>
  <c r="CU97" i="14"/>
  <c r="DK97" i="14"/>
  <c r="CV97" i="14"/>
  <c r="DA97" i="14"/>
  <c r="DE97" i="14"/>
  <c r="CR97" i="14"/>
  <c r="BU97" i="14"/>
  <c r="CX97" i="14"/>
  <c r="BX97" i="14"/>
  <c r="BT97" i="14"/>
  <c r="CZ97" i="14"/>
  <c r="CK97" i="14"/>
  <c r="DC97" i="14"/>
  <c r="CW97" i="14"/>
  <c r="CJ97" i="14"/>
  <c r="BR97" i="14"/>
  <c r="CH97" i="14"/>
  <c r="BS97" i="14"/>
  <c r="CI97" i="14"/>
  <c r="CY97" i="14"/>
  <c r="DD97" i="14"/>
  <c r="CG97" i="14"/>
  <c r="BY97" i="14"/>
  <c r="BV97" i="14"/>
  <c r="CL97" i="14"/>
  <c r="DB97" i="14"/>
  <c r="BW97" i="14"/>
  <c r="CM97" i="14"/>
  <c r="BZ97" i="14"/>
  <c r="CP97" i="14"/>
  <c r="DF97" i="14"/>
  <c r="CA97" i="14"/>
  <c r="CQ97" i="14"/>
  <c r="DG97" i="14"/>
  <c r="CN97" i="14"/>
  <c r="DH97" i="14"/>
  <c r="CS97" i="14"/>
  <c r="CO97" i="14"/>
  <c r="CB97" i="14"/>
  <c r="CF97" i="14"/>
  <c r="CC97" i="14"/>
  <c r="DI97" i="14"/>
  <c r="G99" i="16" l="1"/>
  <c r="F100" i="16"/>
  <c r="D100" i="16"/>
  <c r="E100" i="16"/>
  <c r="K98" i="14"/>
  <c r="O98" i="14"/>
  <c r="S98" i="14"/>
  <c r="W98" i="14"/>
  <c r="AA98" i="14"/>
  <c r="AE98" i="14"/>
  <c r="AI98" i="14"/>
  <c r="AM98" i="14"/>
  <c r="AQ98" i="14"/>
  <c r="AU98" i="14"/>
  <c r="AY98" i="14"/>
  <c r="BC98" i="14"/>
  <c r="BG98" i="14"/>
  <c r="BK98" i="14"/>
  <c r="BO98" i="14"/>
  <c r="L98" i="14"/>
  <c r="P98" i="14"/>
  <c r="T98" i="14"/>
  <c r="X98" i="14"/>
  <c r="AB98" i="14"/>
  <c r="AF98" i="14"/>
  <c r="AJ98" i="14"/>
  <c r="AN98" i="14"/>
  <c r="AR98" i="14"/>
  <c r="I98" i="14"/>
  <c r="Q98" i="14"/>
  <c r="Y98" i="14"/>
  <c r="AG98" i="14"/>
  <c r="AO98" i="14"/>
  <c r="AV98" i="14"/>
  <c r="BA98" i="14"/>
  <c r="BF98" i="14"/>
  <c r="BL98" i="14"/>
  <c r="BQ98" i="14"/>
  <c r="H98" i="14"/>
  <c r="N98" i="14"/>
  <c r="AD98" i="14"/>
  <c r="AL98" i="14"/>
  <c r="AZ98" i="14"/>
  <c r="BE98" i="14"/>
  <c r="BP98" i="14"/>
  <c r="J98" i="14"/>
  <c r="R98" i="14"/>
  <c r="Z98" i="14"/>
  <c r="AH98" i="14"/>
  <c r="AP98" i="14"/>
  <c r="AW98" i="14"/>
  <c r="BB98" i="14"/>
  <c r="BH98" i="14"/>
  <c r="BM98" i="14"/>
  <c r="M98" i="14"/>
  <c r="U98" i="14"/>
  <c r="AC98" i="14"/>
  <c r="AK98" i="14"/>
  <c r="AS98" i="14"/>
  <c r="AX98" i="14"/>
  <c r="BD98" i="14"/>
  <c r="BI98" i="14"/>
  <c r="BN98" i="14"/>
  <c r="V98" i="14"/>
  <c r="AT98" i="14"/>
  <c r="BJ98" i="14"/>
  <c r="B101" i="16"/>
  <c r="C100" i="16"/>
  <c r="E97" i="14"/>
  <c r="F97" i="14" s="1"/>
  <c r="G99" i="14"/>
  <c r="C100" i="14"/>
  <c r="D100" i="14" s="1"/>
  <c r="CE98" i="14"/>
  <c r="CU98" i="14"/>
  <c r="DK98" i="14"/>
  <c r="CF98" i="14"/>
  <c r="CV98" i="14"/>
  <c r="BU98" i="14"/>
  <c r="DA98" i="14"/>
  <c r="BV98" i="14"/>
  <c r="DE98" i="14"/>
  <c r="CP98" i="14"/>
  <c r="CL98" i="14"/>
  <c r="CG98" i="14"/>
  <c r="BS98" i="14"/>
  <c r="CI98" i="14"/>
  <c r="CY98" i="14"/>
  <c r="BT98" i="14"/>
  <c r="CZ98" i="14"/>
  <c r="CC98" i="14"/>
  <c r="DI98" i="14"/>
  <c r="CD98" i="14"/>
  <c r="DF98" i="14"/>
  <c r="CW98" i="14"/>
  <c r="CT98" i="14"/>
  <c r="BR98" i="14"/>
  <c r="CX98" i="14"/>
  <c r="CJ98" i="14"/>
  <c r="DJ98" i="14"/>
  <c r="CH98" i="14"/>
  <c r="BY98" i="14"/>
  <c r="BW98" i="14"/>
  <c r="CM98" i="14"/>
  <c r="DC98" i="14"/>
  <c r="BX98" i="14"/>
  <c r="CN98" i="14"/>
  <c r="DD98" i="14"/>
  <c r="CK98" i="14"/>
  <c r="CA98" i="14"/>
  <c r="CQ98" i="14"/>
  <c r="DG98" i="14"/>
  <c r="CB98" i="14"/>
  <c r="CR98" i="14"/>
  <c r="DH98" i="14"/>
  <c r="CS98" i="14"/>
  <c r="DB98" i="14"/>
  <c r="CO98" i="14"/>
  <c r="BZ98" i="14"/>
  <c r="G100" i="16" l="1"/>
  <c r="C101" i="16"/>
  <c r="F101" i="16"/>
  <c r="D101" i="16"/>
  <c r="E101" i="16" s="1"/>
  <c r="J99" i="14"/>
  <c r="N99" i="14"/>
  <c r="R99" i="14"/>
  <c r="V99" i="14"/>
  <c r="Z99" i="14"/>
  <c r="AD99" i="14"/>
  <c r="AH99" i="14"/>
  <c r="AL99" i="14"/>
  <c r="AP99" i="14"/>
  <c r="AT99" i="14"/>
  <c r="AX99" i="14"/>
  <c r="BB99" i="14"/>
  <c r="BF99" i="14"/>
  <c r="BJ99" i="14"/>
  <c r="BN99" i="14"/>
  <c r="M99" i="14"/>
  <c r="S99" i="14"/>
  <c r="X99" i="14"/>
  <c r="AC99" i="14"/>
  <c r="AI99" i="14"/>
  <c r="AN99" i="14"/>
  <c r="AS99" i="14"/>
  <c r="AY99" i="14"/>
  <c r="BD99" i="14"/>
  <c r="BI99" i="14"/>
  <c r="BO99" i="14"/>
  <c r="W99" i="14"/>
  <c r="AG99" i="14"/>
  <c r="AR99" i="14"/>
  <c r="BC99" i="14"/>
  <c r="BM99" i="14"/>
  <c r="I99" i="14"/>
  <c r="O99" i="14"/>
  <c r="T99" i="14"/>
  <c r="Y99" i="14"/>
  <c r="AE99" i="14"/>
  <c r="AJ99" i="14"/>
  <c r="AO99" i="14"/>
  <c r="AU99" i="14"/>
  <c r="AZ99" i="14"/>
  <c r="BE99" i="14"/>
  <c r="BK99" i="14"/>
  <c r="BP99" i="14"/>
  <c r="H99" i="14"/>
  <c r="K99" i="14"/>
  <c r="P99" i="14"/>
  <c r="U99" i="14"/>
  <c r="AA99" i="14"/>
  <c r="AF99" i="14"/>
  <c r="AK99" i="14"/>
  <c r="AQ99" i="14"/>
  <c r="AV99" i="14"/>
  <c r="BA99" i="14"/>
  <c r="BG99" i="14"/>
  <c r="BL99" i="14"/>
  <c r="BQ99" i="14"/>
  <c r="L99" i="14"/>
  <c r="Q99" i="14"/>
  <c r="AB99" i="14"/>
  <c r="AM99" i="14"/>
  <c r="AW99" i="14"/>
  <c r="BH99" i="14"/>
  <c r="E98" i="14"/>
  <c r="F98" i="14" s="1"/>
  <c r="G100" i="14"/>
  <c r="C101" i="14"/>
  <c r="D101" i="14" s="1"/>
  <c r="CF99" i="14"/>
  <c r="CV99" i="14"/>
  <c r="BU99" i="14"/>
  <c r="CK99" i="14"/>
  <c r="DA99" i="14"/>
  <c r="BZ99" i="14"/>
  <c r="DF99" i="14"/>
  <c r="CA99" i="14"/>
  <c r="CU99" i="14"/>
  <c r="CY99" i="14"/>
  <c r="CT99" i="14"/>
  <c r="CM99" i="14"/>
  <c r="BT99" i="14"/>
  <c r="CJ99" i="14"/>
  <c r="CO99" i="14"/>
  <c r="BV99" i="14"/>
  <c r="DC99" i="14"/>
  <c r="CC99" i="14"/>
  <c r="DG99" i="14"/>
  <c r="BS99" i="14"/>
  <c r="DK99" i="14"/>
  <c r="CZ99" i="14"/>
  <c r="BY99" i="14"/>
  <c r="DE99" i="14"/>
  <c r="CH99" i="14"/>
  <c r="CQ99" i="14"/>
  <c r="DJ99" i="14"/>
  <c r="CS99" i="14"/>
  <c r="BX99" i="14"/>
  <c r="CN99" i="14"/>
  <c r="DD99" i="14"/>
  <c r="DI99" i="14"/>
  <c r="CP99" i="14"/>
  <c r="CL99" i="14"/>
  <c r="CB99" i="14"/>
  <c r="CR99" i="14"/>
  <c r="DH99" i="14"/>
  <c r="CG99" i="14"/>
  <c r="CW99" i="14"/>
  <c r="BR99" i="14"/>
  <c r="CX99" i="14"/>
  <c r="DB99" i="14"/>
  <c r="CE99" i="14"/>
  <c r="CI99" i="14"/>
  <c r="CD99" i="14"/>
  <c r="BW99" i="14"/>
  <c r="G101" i="16" l="1"/>
  <c r="D23" i="15"/>
  <c r="F23" i="15"/>
  <c r="G23" i="15"/>
  <c r="H23" i="15"/>
  <c r="G82" i="11"/>
  <c r="F18" i="15"/>
  <c r="M100" i="11"/>
  <c r="M76" i="11"/>
  <c r="M67" i="11"/>
  <c r="M35" i="11"/>
  <c r="M46" i="11"/>
  <c r="G32" i="11"/>
  <c r="E20" i="15"/>
  <c r="M17" i="11"/>
  <c r="M31" i="11"/>
  <c r="G138" i="11"/>
  <c r="D19" i="15"/>
  <c r="M58" i="11"/>
  <c r="M81" i="11"/>
  <c r="G50" i="11"/>
  <c r="G97" i="11"/>
  <c r="F20" i="15"/>
  <c r="G107" i="11"/>
  <c r="G104" i="11"/>
  <c r="G58" i="11"/>
  <c r="M113" i="11"/>
  <c r="M40" i="11"/>
  <c r="M74" i="11"/>
  <c r="G70" i="11"/>
  <c r="M47" i="11"/>
  <c r="G77" i="11"/>
  <c r="M131" i="11"/>
  <c r="M137" i="11"/>
  <c r="M37" i="11"/>
  <c r="E23" i="15"/>
  <c r="G21" i="11"/>
  <c r="M69" i="11"/>
  <c r="M62" i="11"/>
  <c r="E26" i="15"/>
  <c r="G115" i="11"/>
  <c r="M121" i="11"/>
  <c r="M93" i="11"/>
  <c r="M139" i="11"/>
  <c r="D22" i="15"/>
  <c r="M22" i="11"/>
  <c r="M98" i="11"/>
  <c r="M86" i="11"/>
  <c r="M72" i="11"/>
  <c r="M134" i="11"/>
  <c r="M38" i="11"/>
  <c r="M89" i="11"/>
  <c r="M96" i="11"/>
  <c r="M79" i="11"/>
  <c r="G49" i="11"/>
  <c r="G87" i="11"/>
  <c r="M50" i="11"/>
  <c r="G67" i="11"/>
  <c r="M123" i="11"/>
  <c r="M52" i="11"/>
  <c r="M29" i="11"/>
  <c r="G78" i="11"/>
  <c r="M104" i="11"/>
  <c r="G42" i="11"/>
  <c r="G110" i="11"/>
  <c r="G56" i="11"/>
  <c r="G89" i="11"/>
  <c r="E19" i="15"/>
  <c r="D18" i="15"/>
  <c r="M133" i="11"/>
  <c r="M124" i="11"/>
  <c r="M80" i="11"/>
  <c r="G88" i="11"/>
  <c r="G105" i="11"/>
  <c r="G106" i="11"/>
  <c r="M48" i="11"/>
  <c r="G119" i="11"/>
  <c r="G92" i="11"/>
  <c r="G13" i="11"/>
  <c r="M114" i="11"/>
  <c r="G39" i="11"/>
  <c r="G45" i="11"/>
  <c r="M110" i="11"/>
  <c r="G122" i="11"/>
  <c r="G76" i="11"/>
  <c r="G27" i="11"/>
  <c r="G86" i="11"/>
  <c r="G68" i="11"/>
  <c r="E22" i="15"/>
  <c r="E18" i="15"/>
  <c r="G100" i="11"/>
  <c r="M108" i="11"/>
  <c r="M36" i="11"/>
  <c r="M41" i="11"/>
  <c r="G25" i="11"/>
  <c r="M77" i="11"/>
  <c r="G43" i="11"/>
  <c r="M83" i="11"/>
  <c r="M56" i="11"/>
  <c r="G14" i="11"/>
  <c r="M75" i="11"/>
  <c r="G53" i="11"/>
  <c r="M78" i="11"/>
  <c r="M24" i="11"/>
  <c r="G51" i="11"/>
  <c r="G52" i="11"/>
  <c r="M128" i="11"/>
  <c r="G28" i="11"/>
  <c r="M125" i="11"/>
  <c r="M127" i="11"/>
  <c r="M73" i="11"/>
  <c r="M92" i="11"/>
  <c r="M103" i="11"/>
  <c r="G34" i="11"/>
  <c r="M64" i="11"/>
  <c r="G63" i="11"/>
  <c r="G114" i="11"/>
  <c r="G120" i="11"/>
  <c r="G96" i="11"/>
  <c r="G103" i="11"/>
  <c r="M117" i="11"/>
  <c r="M60" i="11"/>
  <c r="M105" i="11"/>
  <c r="G29" i="11"/>
  <c r="G112" i="11"/>
  <c r="G69" i="11"/>
  <c r="M28" i="11"/>
  <c r="M118" i="11"/>
  <c r="G57" i="11"/>
  <c r="G94" i="11"/>
  <c r="M109" i="11"/>
  <c r="G124" i="11"/>
  <c r="G129" i="11"/>
  <c r="G75" i="11"/>
  <c r="M49" i="11"/>
  <c r="M55" i="11"/>
  <c r="M25" i="11"/>
  <c r="M82" i="11"/>
  <c r="M88" i="11"/>
  <c r="G31" i="11"/>
  <c r="G55" i="11"/>
  <c r="M70" i="11"/>
  <c r="M87" i="11"/>
  <c r="M85" i="11"/>
  <c r="M129" i="11"/>
  <c r="G61" i="11"/>
  <c r="G23" i="11"/>
  <c r="G132" i="11"/>
  <c r="M57" i="11"/>
  <c r="G117" i="11"/>
  <c r="M99" i="11"/>
  <c r="G118" i="11"/>
  <c r="G79" i="11"/>
  <c r="G84" i="11"/>
  <c r="E21" i="15"/>
  <c r="G109" i="11"/>
  <c r="M54" i="11"/>
  <c r="G111" i="11"/>
  <c r="M101" i="11"/>
  <c r="G90" i="11"/>
  <c r="M66" i="11"/>
  <c r="G35" i="11"/>
  <c r="G24" i="11"/>
  <c r="G36" i="11"/>
  <c r="M126" i="11"/>
  <c r="M116" i="11"/>
  <c r="G80" i="11"/>
  <c r="G125" i="11"/>
  <c r="G130" i="11"/>
  <c r="M120" i="11"/>
  <c r="M138" i="11"/>
  <c r="G134" i="11"/>
  <c r="M122" i="11"/>
  <c r="G60" i="11"/>
  <c r="H19" i="15"/>
  <c r="M51" i="11"/>
  <c r="M34" i="11"/>
  <c r="G101" i="11"/>
  <c r="G98" i="11"/>
  <c r="G37" i="11"/>
  <c r="G136" i="11"/>
  <c r="M111" i="11"/>
  <c r="G85" i="11"/>
  <c r="G128" i="11"/>
  <c r="G26" i="11"/>
  <c r="M119" i="11"/>
  <c r="M107" i="11"/>
  <c r="G30" i="11"/>
  <c r="G73" i="11"/>
  <c r="M39" i="11"/>
  <c r="G91" i="11"/>
  <c r="M65" i="11"/>
  <c r="M106" i="11"/>
  <c r="G113" i="11"/>
  <c r="G135" i="11"/>
  <c r="G95" i="11"/>
  <c r="G99" i="11"/>
  <c r="G21" i="15"/>
  <c r="D21" i="15"/>
  <c r="M13" i="11"/>
  <c r="G38" i="11"/>
  <c r="G71" i="11"/>
  <c r="G131" i="11"/>
  <c r="M27" i="11"/>
  <c r="M30" i="11"/>
  <c r="G123" i="11"/>
  <c r="G22" i="15"/>
  <c r="M63" i="11"/>
  <c r="G46" i="11"/>
  <c r="G18" i="15"/>
  <c r="M97" i="11"/>
  <c r="F22" i="15"/>
  <c r="G59" i="11"/>
  <c r="G33" i="11"/>
  <c r="M59" i="11"/>
  <c r="G137" i="11"/>
  <c r="M16" i="11"/>
  <c r="F21" i="15"/>
  <c r="M90" i="11"/>
  <c r="M102" i="11"/>
  <c r="M43" i="11"/>
  <c r="F27" i="15"/>
  <c r="M33" i="11"/>
  <c r="M53" i="11"/>
  <c r="M115" i="11"/>
  <c r="G40" i="11"/>
  <c r="G126" i="11"/>
  <c r="M112" i="11"/>
  <c r="G83" i="11"/>
  <c r="G44" i="11"/>
  <c r="M135" i="11"/>
  <c r="M91" i="11"/>
  <c r="G133" i="11"/>
  <c r="G48" i="11"/>
  <c r="M32" i="11"/>
  <c r="M61" i="11"/>
  <c r="F19" i="15"/>
  <c r="G108" i="11"/>
  <c r="M45" i="11"/>
  <c r="M136" i="11"/>
  <c r="G93" i="11"/>
  <c r="M132" i="11"/>
  <c r="M14" i="11"/>
  <c r="M71" i="11"/>
  <c r="M68" i="11"/>
  <c r="M18" i="11"/>
  <c r="M95" i="11"/>
  <c r="D20" i="15"/>
  <c r="G65" i="11"/>
  <c r="G74" i="11"/>
  <c r="G64" i="11"/>
  <c r="G81" i="11"/>
  <c r="G54" i="11"/>
  <c r="H21" i="15"/>
  <c r="G121" i="11"/>
  <c r="G47" i="11"/>
  <c r="M15" i="11"/>
  <c r="M26" i="11"/>
  <c r="G102" i="11"/>
  <c r="M23" i="11"/>
  <c r="M84" i="11"/>
  <c r="M44" i="11"/>
  <c r="M94" i="11"/>
  <c r="G19" i="15"/>
  <c r="M21" i="11"/>
  <c r="G15" i="11"/>
  <c r="G139" i="11"/>
  <c r="G62" i="11"/>
  <c r="H20" i="15"/>
  <c r="G127" i="11"/>
  <c r="M42" i="11"/>
  <c r="G116" i="11"/>
  <c r="G20" i="15"/>
  <c r="M130" i="11"/>
  <c r="G72" i="11"/>
  <c r="H22" i="15"/>
  <c r="G20" i="11"/>
  <c r="I20" i="15"/>
  <c r="I21" i="15"/>
  <c r="H18" i="15"/>
  <c r="I19" i="15"/>
  <c r="I22" i="15"/>
  <c r="K21" i="15"/>
  <c r="L19" i="15"/>
  <c r="J22" i="15"/>
  <c r="J26" i="15"/>
  <c r="I28" i="15"/>
  <c r="J28" i="15"/>
  <c r="J20" i="15"/>
  <c r="J19" i="15"/>
  <c r="J21" i="15"/>
  <c r="L21" i="15"/>
  <c r="K28" i="15"/>
  <c r="K19" i="15"/>
  <c r="M20" i="15"/>
  <c r="L22" i="15"/>
  <c r="K20" i="15"/>
  <c r="L20" i="15"/>
  <c r="K25" i="15"/>
  <c r="K22" i="15"/>
  <c r="M28" i="15"/>
  <c r="L26" i="15"/>
  <c r="M22" i="15"/>
  <c r="L25" i="15"/>
  <c r="L28" i="15"/>
  <c r="M19" i="15"/>
  <c r="M27" i="15"/>
  <c r="M21" i="15"/>
  <c r="I27" i="15"/>
  <c r="L27" i="15"/>
  <c r="J27" i="15"/>
  <c r="K27" i="15"/>
  <c r="I26" i="15"/>
  <c r="K26" i="15"/>
  <c r="M26" i="15"/>
  <c r="I25" i="15"/>
  <c r="G41" i="11"/>
  <c r="J25" i="15"/>
  <c r="M25" i="15"/>
  <c r="I24" i="15"/>
  <c r="J24" i="15"/>
  <c r="L24" i="15"/>
  <c r="M24" i="15"/>
  <c r="K24" i="15"/>
  <c r="K23" i="15"/>
  <c r="I23" i="15"/>
  <c r="J23" i="15"/>
  <c r="L23" i="15"/>
  <c r="M23" i="15"/>
  <c r="G1" i="14"/>
  <c r="I100" i="14"/>
  <c r="M100" i="14"/>
  <c r="Q100" i="14"/>
  <c r="U100" i="14"/>
  <c r="Y100" i="14"/>
  <c r="AC100" i="14"/>
  <c r="AG100" i="14"/>
  <c r="AK100" i="14"/>
  <c r="AO100" i="14"/>
  <c r="AS100" i="14"/>
  <c r="AW100" i="14"/>
  <c r="BA100" i="14"/>
  <c r="BE100" i="14"/>
  <c r="BI100" i="14"/>
  <c r="BM100" i="14"/>
  <c r="BQ100" i="14"/>
  <c r="K100" i="14"/>
  <c r="P100" i="14"/>
  <c r="V100" i="14"/>
  <c r="AA100" i="14"/>
  <c r="AF100" i="14"/>
  <c r="AL100" i="14"/>
  <c r="AQ100" i="14"/>
  <c r="AV100" i="14"/>
  <c r="BB100" i="14"/>
  <c r="BG100" i="14"/>
  <c r="BL100" i="14"/>
  <c r="O100" i="14"/>
  <c r="Z100" i="14"/>
  <c r="AJ100" i="14"/>
  <c r="AZ100" i="14"/>
  <c r="BK100" i="14"/>
  <c r="L100" i="14"/>
  <c r="R100" i="14"/>
  <c r="W100" i="14"/>
  <c r="AB100" i="14"/>
  <c r="AH100" i="14"/>
  <c r="AM100" i="14"/>
  <c r="AR100" i="14"/>
  <c r="AX100" i="14"/>
  <c r="BC100" i="14"/>
  <c r="BH100" i="14"/>
  <c r="BN100" i="14"/>
  <c r="N100" i="14"/>
  <c r="S100" i="14"/>
  <c r="X100" i="14"/>
  <c r="AD100" i="14"/>
  <c r="AI100" i="14"/>
  <c r="AN100" i="14"/>
  <c r="AT100" i="14"/>
  <c r="AY100" i="14"/>
  <c r="BD100" i="14"/>
  <c r="BJ100" i="14"/>
  <c r="BO100" i="14"/>
  <c r="H100" i="14"/>
  <c r="J100" i="14"/>
  <c r="T100" i="14"/>
  <c r="AE100" i="14"/>
  <c r="AP100" i="14"/>
  <c r="AU100" i="14"/>
  <c r="BF100" i="14"/>
  <c r="BP100" i="14"/>
  <c r="E99" i="14"/>
  <c r="F99" i="14" s="1"/>
  <c r="C102" i="14"/>
  <c r="D102" i="14" s="1"/>
  <c r="G101" i="14"/>
  <c r="CG100" i="14"/>
  <c r="CW100" i="14"/>
  <c r="BR100" i="14"/>
  <c r="CH100" i="14"/>
  <c r="CX100" i="14"/>
  <c r="BW100" i="14"/>
  <c r="DC100" i="14"/>
  <c r="CF100" i="14"/>
  <c r="CA100" i="14"/>
  <c r="CB100" i="14"/>
  <c r="CY100" i="14"/>
  <c r="BT100" i="14"/>
  <c r="BU100" i="14"/>
  <c r="CK100" i="14"/>
  <c r="BV100" i="14"/>
  <c r="CL100" i="14"/>
  <c r="CE100" i="14"/>
  <c r="CV100" i="14"/>
  <c r="CQ100" i="14"/>
  <c r="BX100" i="14"/>
  <c r="CR100" i="14"/>
  <c r="DA100" i="14"/>
  <c r="DB100" i="14"/>
  <c r="DK100" i="14"/>
  <c r="CJ100" i="14"/>
  <c r="BY100" i="14"/>
  <c r="CO100" i="14"/>
  <c r="DE100" i="14"/>
  <c r="BZ100" i="14"/>
  <c r="CP100" i="14"/>
  <c r="DF100" i="14"/>
  <c r="CM100" i="14"/>
  <c r="DG100" i="14"/>
  <c r="CZ100" i="14"/>
  <c r="CN100" i="14"/>
  <c r="BS100" i="14"/>
  <c r="DH100" i="14"/>
  <c r="CC100" i="14"/>
  <c r="CS100" i="14"/>
  <c r="DI100" i="14"/>
  <c r="CD100" i="14"/>
  <c r="CT100" i="14"/>
  <c r="DJ100" i="14"/>
  <c r="CU100" i="14"/>
  <c r="DD100" i="14"/>
  <c r="CI100" i="14"/>
  <c r="S116" i="11" l="1"/>
  <c r="T116" i="11"/>
  <c r="T47" i="11"/>
  <c r="S47" i="11"/>
  <c r="V136" i="11"/>
  <c r="U136" i="11"/>
  <c r="U91" i="11"/>
  <c r="V91" i="11"/>
  <c r="T137" i="11"/>
  <c r="S137" i="11"/>
  <c r="U13" i="11"/>
  <c r="V13" i="11"/>
  <c r="T128" i="11"/>
  <c r="S128" i="11"/>
  <c r="S125" i="11"/>
  <c r="T125" i="11"/>
  <c r="S90" i="11"/>
  <c r="T90" i="11"/>
  <c r="S118" i="11"/>
  <c r="T118" i="11"/>
  <c r="U85" i="11"/>
  <c r="V85" i="11"/>
  <c r="U118" i="11"/>
  <c r="V118" i="11"/>
  <c r="T103" i="11"/>
  <c r="S103" i="11"/>
  <c r="U92" i="11"/>
  <c r="V92" i="11"/>
  <c r="U77" i="11"/>
  <c r="V77" i="11"/>
  <c r="V114" i="11"/>
  <c r="U114" i="11"/>
  <c r="U80" i="11"/>
  <c r="V80" i="11"/>
  <c r="S42" i="11"/>
  <c r="T42" i="11"/>
  <c r="T87" i="11"/>
  <c r="S87" i="11"/>
  <c r="V86" i="11"/>
  <c r="U86" i="11"/>
  <c r="S77" i="11"/>
  <c r="T77" i="11"/>
  <c r="T107" i="11"/>
  <c r="S107" i="11"/>
  <c r="U100" i="11"/>
  <c r="V100" i="11"/>
  <c r="U94" i="11"/>
  <c r="V94" i="11"/>
  <c r="S121" i="11"/>
  <c r="T121" i="11"/>
  <c r="V95" i="11"/>
  <c r="U95" i="11"/>
  <c r="U135" i="11"/>
  <c r="V135" i="11"/>
  <c r="T91" i="11"/>
  <c r="S91" i="11"/>
  <c r="S85" i="11"/>
  <c r="T85" i="11"/>
  <c r="S80" i="11"/>
  <c r="T80" i="11"/>
  <c r="U101" i="11"/>
  <c r="V101" i="11"/>
  <c r="U99" i="11"/>
  <c r="V99" i="11"/>
  <c r="V87" i="11"/>
  <c r="U87" i="11"/>
  <c r="T96" i="11"/>
  <c r="S96" i="11"/>
  <c r="V73" i="11"/>
  <c r="U73" i="11"/>
  <c r="U78" i="11"/>
  <c r="V78" i="11"/>
  <c r="S25" i="11"/>
  <c r="T25" i="11"/>
  <c r="S86" i="11"/>
  <c r="T86" i="11"/>
  <c r="S13" i="11"/>
  <c r="T13" i="11"/>
  <c r="U124" i="11"/>
  <c r="V124" i="11"/>
  <c r="U104" i="11"/>
  <c r="V104" i="11"/>
  <c r="S49" i="11"/>
  <c r="T49" i="11"/>
  <c r="V98" i="11"/>
  <c r="U98" i="11"/>
  <c r="T127" i="11"/>
  <c r="S127" i="11"/>
  <c r="S108" i="11"/>
  <c r="T108" i="11"/>
  <c r="T44" i="11"/>
  <c r="S44" i="11"/>
  <c r="T33" i="11"/>
  <c r="S33" i="11"/>
  <c r="T123" i="11"/>
  <c r="S123" i="11"/>
  <c r="V111" i="11"/>
  <c r="U111" i="11"/>
  <c r="T60" i="11"/>
  <c r="S60" i="11"/>
  <c r="U116" i="11"/>
  <c r="V116" i="11"/>
  <c r="S111" i="11"/>
  <c r="T111" i="11"/>
  <c r="S117" i="11"/>
  <c r="T117" i="11"/>
  <c r="U70" i="11"/>
  <c r="V70" i="11"/>
  <c r="T75" i="11"/>
  <c r="S75" i="11"/>
  <c r="S69" i="11"/>
  <c r="T69" i="11"/>
  <c r="S120" i="11"/>
  <c r="T120" i="11"/>
  <c r="V127" i="11"/>
  <c r="U127" i="11"/>
  <c r="S53" i="11"/>
  <c r="T53" i="11"/>
  <c r="S27" i="11"/>
  <c r="T27" i="11"/>
  <c r="S92" i="11"/>
  <c r="T92" i="11"/>
  <c r="U133" i="11"/>
  <c r="V133" i="11"/>
  <c r="S78" i="11"/>
  <c r="T78" i="11"/>
  <c r="U79" i="11"/>
  <c r="V79" i="11"/>
  <c r="U69" i="11"/>
  <c r="V69" i="11"/>
  <c r="S70" i="11"/>
  <c r="T70" i="11"/>
  <c r="T97" i="11"/>
  <c r="S97" i="11"/>
  <c r="T82" i="11"/>
  <c r="S82" i="11"/>
  <c r="T41" i="11"/>
  <c r="S41" i="11"/>
  <c r="S20" i="11"/>
  <c r="T20" i="11"/>
  <c r="U84" i="11"/>
  <c r="V84" i="11"/>
  <c r="S54" i="11"/>
  <c r="T54" i="11"/>
  <c r="T83" i="11"/>
  <c r="S83" i="11"/>
  <c r="S59" i="11"/>
  <c r="T59" i="11"/>
  <c r="T99" i="11"/>
  <c r="S99" i="11"/>
  <c r="T73" i="11"/>
  <c r="S73" i="11"/>
  <c r="T136" i="11"/>
  <c r="S136" i="11"/>
  <c r="V122" i="11"/>
  <c r="U122" i="11"/>
  <c r="V126" i="11"/>
  <c r="U126" i="11"/>
  <c r="T55" i="11"/>
  <c r="S55" i="11"/>
  <c r="S129" i="11"/>
  <c r="T129" i="11"/>
  <c r="T112" i="11"/>
  <c r="S112" i="11"/>
  <c r="T114" i="11"/>
  <c r="S114" i="11"/>
  <c r="U125" i="11"/>
  <c r="V125" i="11"/>
  <c r="U75" i="11"/>
  <c r="V75" i="11"/>
  <c r="S76" i="11"/>
  <c r="T76" i="11"/>
  <c r="S119" i="11"/>
  <c r="T119" i="11"/>
  <c r="U96" i="11"/>
  <c r="V96" i="11"/>
  <c r="T21" i="11"/>
  <c r="S21" i="11"/>
  <c r="V74" i="11"/>
  <c r="U74" i="11"/>
  <c r="S50" i="11"/>
  <c r="T50" i="11"/>
  <c r="T62" i="11"/>
  <c r="S62" i="11"/>
  <c r="T81" i="11"/>
  <c r="S81" i="11"/>
  <c r="V71" i="11"/>
  <c r="U71" i="11"/>
  <c r="V112" i="11"/>
  <c r="U112" i="11"/>
  <c r="V102" i="11"/>
  <c r="U102" i="11"/>
  <c r="S95" i="11"/>
  <c r="T95" i="11"/>
  <c r="T30" i="11"/>
  <c r="S30" i="11"/>
  <c r="S37" i="11"/>
  <c r="T37" i="11"/>
  <c r="S134" i="11"/>
  <c r="T134" i="11"/>
  <c r="S36" i="11"/>
  <c r="T36" i="11"/>
  <c r="S109" i="11"/>
  <c r="T109" i="11"/>
  <c r="S132" i="11"/>
  <c r="T132" i="11"/>
  <c r="T31" i="11"/>
  <c r="S31" i="11"/>
  <c r="S124" i="11"/>
  <c r="T124" i="11"/>
  <c r="T63" i="11"/>
  <c r="S63" i="11"/>
  <c r="T28" i="11"/>
  <c r="S28" i="11"/>
  <c r="U108" i="11"/>
  <c r="V108" i="11"/>
  <c r="S122" i="11"/>
  <c r="T122" i="11"/>
  <c r="U89" i="11"/>
  <c r="V89" i="11"/>
  <c r="U139" i="11"/>
  <c r="V139" i="11"/>
  <c r="U81" i="11"/>
  <c r="V81" i="11"/>
  <c r="T72" i="11"/>
  <c r="S72" i="11"/>
  <c r="T139" i="11"/>
  <c r="S139" i="11"/>
  <c r="T102" i="11"/>
  <c r="S102" i="11"/>
  <c r="S64" i="11"/>
  <c r="T64" i="11"/>
  <c r="T126" i="11"/>
  <c r="S126" i="11"/>
  <c r="V90" i="11"/>
  <c r="U90" i="11"/>
  <c r="V97" i="11"/>
  <c r="U97" i="11"/>
  <c r="T131" i="11"/>
  <c r="S131" i="11"/>
  <c r="S135" i="11"/>
  <c r="T135" i="11"/>
  <c r="U107" i="11"/>
  <c r="V107" i="11"/>
  <c r="T98" i="11"/>
  <c r="S98" i="11"/>
  <c r="V138" i="11"/>
  <c r="U138" i="11"/>
  <c r="T24" i="11"/>
  <c r="S24" i="11"/>
  <c r="T23" i="11"/>
  <c r="S23" i="11"/>
  <c r="U88" i="11"/>
  <c r="V88" i="11"/>
  <c r="U109" i="11"/>
  <c r="V109" i="11"/>
  <c r="U105" i="11"/>
  <c r="V105" i="11"/>
  <c r="U128" i="11"/>
  <c r="V128" i="11"/>
  <c r="S100" i="11"/>
  <c r="T100" i="11"/>
  <c r="V110" i="11"/>
  <c r="U110" i="11"/>
  <c r="T106" i="11"/>
  <c r="S106" i="11"/>
  <c r="S89" i="11"/>
  <c r="T89" i="11"/>
  <c r="U123" i="11"/>
  <c r="V123" i="11"/>
  <c r="U93" i="11"/>
  <c r="V93" i="11"/>
  <c r="V113" i="11"/>
  <c r="U113" i="11"/>
  <c r="V130" i="11"/>
  <c r="U130" i="11"/>
  <c r="T15" i="11"/>
  <c r="S15" i="11"/>
  <c r="T74" i="11"/>
  <c r="S74" i="11"/>
  <c r="U132" i="11"/>
  <c r="V132" i="11"/>
  <c r="S48" i="11"/>
  <c r="T48" i="11"/>
  <c r="T40" i="11"/>
  <c r="S40" i="11"/>
  <c r="S71" i="11"/>
  <c r="T71" i="11"/>
  <c r="T113" i="11"/>
  <c r="S113" i="11"/>
  <c r="U119" i="11"/>
  <c r="V119" i="11"/>
  <c r="S101" i="11"/>
  <c r="T101" i="11"/>
  <c r="U120" i="11"/>
  <c r="V120" i="11"/>
  <c r="T35" i="11"/>
  <c r="S35" i="11"/>
  <c r="S84" i="11"/>
  <c r="T84" i="11"/>
  <c r="T61" i="11"/>
  <c r="S61" i="11"/>
  <c r="V82" i="11"/>
  <c r="U82" i="11"/>
  <c r="T94" i="11"/>
  <c r="S94" i="11"/>
  <c r="T34" i="11"/>
  <c r="S34" i="11"/>
  <c r="T52" i="11"/>
  <c r="S52" i="11"/>
  <c r="U83" i="11"/>
  <c r="V83" i="11"/>
  <c r="T45" i="11"/>
  <c r="S45" i="11"/>
  <c r="S105" i="11"/>
  <c r="T105" i="11"/>
  <c r="U134" i="11"/>
  <c r="V134" i="11"/>
  <c r="V121" i="11"/>
  <c r="U121" i="11"/>
  <c r="V137" i="11"/>
  <c r="U137" i="11"/>
  <c r="S58" i="11"/>
  <c r="T58" i="11"/>
  <c r="T65" i="11"/>
  <c r="S65" i="11"/>
  <c r="S93" i="11"/>
  <c r="T93" i="11"/>
  <c r="S133" i="11"/>
  <c r="T133" i="11"/>
  <c r="U115" i="11"/>
  <c r="V115" i="11"/>
  <c r="T46" i="11"/>
  <c r="S46" i="11"/>
  <c r="S38" i="11"/>
  <c r="T38" i="11"/>
  <c r="V106" i="11"/>
  <c r="U106" i="11"/>
  <c r="S26" i="11"/>
  <c r="T26" i="11"/>
  <c r="S130" i="11"/>
  <c r="T130" i="11"/>
  <c r="S79" i="11"/>
  <c r="T79" i="11"/>
  <c r="U129" i="11"/>
  <c r="V129" i="11"/>
  <c r="T57" i="11"/>
  <c r="S57" i="11"/>
  <c r="U117" i="11"/>
  <c r="V117" i="11"/>
  <c r="V103" i="11"/>
  <c r="U103" i="11"/>
  <c r="S43" i="11"/>
  <c r="T43" i="11"/>
  <c r="T39" i="11"/>
  <c r="S39" i="11"/>
  <c r="S88" i="11"/>
  <c r="T88" i="11"/>
  <c r="S110" i="11"/>
  <c r="T110" i="11"/>
  <c r="V72" i="11"/>
  <c r="U72" i="11"/>
  <c r="T115" i="11"/>
  <c r="S115" i="11"/>
  <c r="U131" i="11"/>
  <c r="V131" i="11"/>
  <c r="S104" i="11"/>
  <c r="T104" i="11"/>
  <c r="T138" i="11"/>
  <c r="S138" i="11"/>
  <c r="U76" i="11"/>
  <c r="V76" i="11"/>
  <c r="V53" i="11"/>
  <c r="U53" i="11"/>
  <c r="V63" i="11"/>
  <c r="U63" i="11"/>
  <c r="V65" i="11"/>
  <c r="U65" i="11"/>
  <c r="U51" i="11"/>
  <c r="V51" i="11"/>
  <c r="V55" i="11"/>
  <c r="U55" i="11"/>
  <c r="V24" i="11"/>
  <c r="U24" i="11"/>
  <c r="V31" i="11"/>
  <c r="U31" i="11"/>
  <c r="V45" i="11"/>
  <c r="U45" i="11"/>
  <c r="V33" i="11"/>
  <c r="U33" i="11"/>
  <c r="U59" i="11"/>
  <c r="V59" i="11"/>
  <c r="V49" i="11"/>
  <c r="U49" i="11"/>
  <c r="V28" i="11"/>
  <c r="U28" i="11"/>
  <c r="V62" i="11"/>
  <c r="U62" i="11"/>
  <c r="V47" i="11"/>
  <c r="U47" i="11"/>
  <c r="U42" i="11"/>
  <c r="V42" i="11"/>
  <c r="U44" i="11"/>
  <c r="V44" i="11"/>
  <c r="U18" i="11"/>
  <c r="V18" i="11"/>
  <c r="V39" i="11"/>
  <c r="U39" i="11"/>
  <c r="V41" i="11"/>
  <c r="U41" i="11"/>
  <c r="V22" i="11"/>
  <c r="U22" i="11"/>
  <c r="U43" i="11"/>
  <c r="V43" i="11"/>
  <c r="V30" i="11"/>
  <c r="U30" i="11"/>
  <c r="V54" i="11"/>
  <c r="U54" i="11"/>
  <c r="V57" i="11"/>
  <c r="U57" i="11"/>
  <c r="U36" i="11"/>
  <c r="V36" i="11"/>
  <c r="V29" i="11"/>
  <c r="U29" i="11"/>
  <c r="V61" i="11"/>
  <c r="U61" i="11"/>
  <c r="U27" i="11"/>
  <c r="V27" i="11"/>
  <c r="V48" i="11"/>
  <c r="U48" i="11"/>
  <c r="V52" i="11"/>
  <c r="U52" i="11"/>
  <c r="V40" i="11"/>
  <c r="U40" i="11"/>
  <c r="V46" i="11"/>
  <c r="U46" i="11"/>
  <c r="V23" i="11"/>
  <c r="U23" i="11"/>
  <c r="V56" i="11"/>
  <c r="U56" i="11"/>
  <c r="V38" i="11"/>
  <c r="U38" i="11"/>
  <c r="V37" i="11"/>
  <c r="U37" i="11"/>
  <c r="V58" i="11"/>
  <c r="U58" i="11"/>
  <c r="U35" i="11"/>
  <c r="V35" i="11"/>
  <c r="U68" i="11"/>
  <c r="V68" i="11"/>
  <c r="V32" i="11"/>
  <c r="U32" i="11"/>
  <c r="V64" i="11"/>
  <c r="U64" i="11"/>
  <c r="V26" i="11"/>
  <c r="U26" i="11"/>
  <c r="U60" i="11"/>
  <c r="V60" i="11"/>
  <c r="U67" i="11"/>
  <c r="V67" i="11"/>
  <c r="V21" i="11"/>
  <c r="U21" i="11"/>
  <c r="V34" i="11"/>
  <c r="U34" i="11"/>
  <c r="U66" i="11"/>
  <c r="V66" i="11"/>
  <c r="V25" i="11"/>
  <c r="U25" i="11"/>
  <c r="V50" i="11"/>
  <c r="U50" i="11"/>
  <c r="V17" i="11"/>
  <c r="U17" i="11"/>
  <c r="U15" i="11"/>
  <c r="V15" i="11"/>
  <c r="U14" i="11"/>
  <c r="V14" i="11"/>
  <c r="T68" i="11"/>
  <c r="S68" i="11"/>
  <c r="T67" i="11"/>
  <c r="S67" i="11"/>
  <c r="T56" i="11"/>
  <c r="S56" i="11"/>
  <c r="S51" i="11"/>
  <c r="T51" i="11"/>
  <c r="T32" i="11"/>
  <c r="S32" i="11"/>
  <c r="T29" i="11"/>
  <c r="S29" i="11"/>
  <c r="U16" i="11"/>
  <c r="V16" i="11"/>
  <c r="S14" i="11"/>
  <c r="T14" i="11"/>
  <c r="D24" i="15"/>
  <c r="F24" i="15"/>
  <c r="E24" i="15"/>
  <c r="G24" i="15"/>
  <c r="M20" i="11"/>
  <c r="H28" i="15"/>
  <c r="G17" i="11"/>
  <c r="H27" i="15"/>
  <c r="H26" i="15"/>
  <c r="H25" i="15"/>
  <c r="H24" i="15"/>
  <c r="L101" i="14"/>
  <c r="P101" i="14"/>
  <c r="T101" i="14"/>
  <c r="X101" i="14"/>
  <c r="AB101" i="14"/>
  <c r="AF101" i="14"/>
  <c r="AJ101" i="14"/>
  <c r="AN101" i="14"/>
  <c r="AR101" i="14"/>
  <c r="AV101" i="14"/>
  <c r="AZ101" i="14"/>
  <c r="BD101" i="14"/>
  <c r="BH101" i="14"/>
  <c r="BL101" i="14"/>
  <c r="BP101" i="14"/>
  <c r="I101" i="14"/>
  <c r="N101" i="14"/>
  <c r="S101" i="14"/>
  <c r="Y101" i="14"/>
  <c r="AD101" i="14"/>
  <c r="AI101" i="14"/>
  <c r="AO101" i="14"/>
  <c r="AT101" i="14"/>
  <c r="AY101" i="14"/>
  <c r="BE101" i="14"/>
  <c r="BJ101" i="14"/>
  <c r="BO101" i="14"/>
  <c r="M101" i="14"/>
  <c r="W101" i="14"/>
  <c r="AH101" i="14"/>
  <c r="AM101" i="14"/>
  <c r="AX101" i="14"/>
  <c r="BI101" i="14"/>
  <c r="J101" i="14"/>
  <c r="O101" i="14"/>
  <c r="U101" i="14"/>
  <c r="Z101" i="14"/>
  <c r="AE101" i="14"/>
  <c r="AK101" i="14"/>
  <c r="AP101" i="14"/>
  <c r="AU101" i="14"/>
  <c r="BA101" i="14"/>
  <c r="BF101" i="14"/>
  <c r="BK101" i="14"/>
  <c r="BQ101" i="14"/>
  <c r="K101" i="14"/>
  <c r="Q101" i="14"/>
  <c r="V101" i="14"/>
  <c r="AA101" i="14"/>
  <c r="AG101" i="14"/>
  <c r="AL101" i="14"/>
  <c r="AQ101" i="14"/>
  <c r="AW101" i="14"/>
  <c r="BB101" i="14"/>
  <c r="BG101" i="14"/>
  <c r="BM101" i="14"/>
  <c r="R101" i="14"/>
  <c r="AC101" i="14"/>
  <c r="AS101" i="14"/>
  <c r="BC101" i="14"/>
  <c r="BN101" i="14"/>
  <c r="H101" i="14"/>
  <c r="E100" i="14"/>
  <c r="F100" i="14" s="1"/>
  <c r="CD101" i="14"/>
  <c r="CT101" i="14"/>
  <c r="DJ101" i="14"/>
  <c r="CE101" i="14"/>
  <c r="CU101" i="14"/>
  <c r="DK101" i="14"/>
  <c r="CR101" i="14"/>
  <c r="DI101" i="14"/>
  <c r="CV101" i="14"/>
  <c r="CW101" i="14"/>
  <c r="DA101" i="14"/>
  <c r="CN101" i="14"/>
  <c r="BY101" i="14"/>
  <c r="BR101" i="14"/>
  <c r="CH101" i="14"/>
  <c r="CI101" i="14"/>
  <c r="CY101" i="14"/>
  <c r="BT101" i="14"/>
  <c r="BU101" i="14"/>
  <c r="CX101" i="14"/>
  <c r="BS101" i="14"/>
  <c r="DD101" i="14"/>
  <c r="BV101" i="14"/>
  <c r="CL101" i="14"/>
  <c r="DB101" i="14"/>
  <c r="BW101" i="14"/>
  <c r="CM101" i="14"/>
  <c r="DC101" i="14"/>
  <c r="CB101" i="14"/>
  <c r="DH101" i="14"/>
  <c r="CC101" i="14"/>
  <c r="DE101" i="14"/>
  <c r="CZ101" i="14"/>
  <c r="BZ101" i="14"/>
  <c r="CP101" i="14"/>
  <c r="DF101" i="14"/>
  <c r="CA101" i="14"/>
  <c r="CQ101" i="14"/>
  <c r="DG101" i="14"/>
  <c r="CJ101" i="14"/>
  <c r="CS101" i="14"/>
  <c r="BX101" i="14"/>
  <c r="CG101" i="14"/>
  <c r="CK101" i="14"/>
  <c r="CF101" i="14"/>
  <c r="CO101" i="14"/>
  <c r="G102" i="14"/>
  <c r="C103" i="14"/>
  <c r="D103" i="14" s="1"/>
  <c r="T17" i="11" l="1"/>
  <c r="S17" i="11"/>
  <c r="F40" i="18"/>
  <c r="V20" i="11"/>
  <c r="U20" i="11"/>
  <c r="F41" i="18"/>
  <c r="F39" i="18"/>
  <c r="F39" i="9"/>
  <c r="F40" i="9"/>
  <c r="F41" i="9"/>
  <c r="D8" i="15"/>
  <c r="E8" i="15"/>
  <c r="G8" i="15"/>
  <c r="F8" i="15"/>
  <c r="H12" i="15"/>
  <c r="H11" i="15"/>
  <c r="H10" i="15"/>
  <c r="H9" i="15"/>
  <c r="H8" i="15"/>
  <c r="D7" i="15"/>
  <c r="G7" i="15"/>
  <c r="F7" i="15"/>
  <c r="E7" i="15"/>
  <c r="H7" i="15"/>
  <c r="E3" i="15"/>
  <c r="E4" i="15"/>
  <c r="F6" i="15"/>
  <c r="F5" i="15"/>
  <c r="D5" i="15"/>
  <c r="D3" i="15"/>
  <c r="E6" i="15"/>
  <c r="E5" i="15"/>
  <c r="G3" i="15"/>
  <c r="F3" i="15"/>
  <c r="D4" i="15"/>
  <c r="G5" i="15"/>
  <c r="G4" i="15"/>
  <c r="G6" i="15"/>
  <c r="H3" i="15"/>
  <c r="F4" i="15"/>
  <c r="H4" i="15"/>
  <c r="D6" i="15"/>
  <c r="H5" i="15"/>
  <c r="J3" i="15"/>
  <c r="I6" i="15"/>
  <c r="J5" i="15"/>
  <c r="I5" i="15"/>
  <c r="H6" i="15"/>
  <c r="I4" i="15"/>
  <c r="K6" i="15"/>
  <c r="J6" i="15"/>
  <c r="K3" i="15"/>
  <c r="K4" i="15"/>
  <c r="I3" i="15"/>
  <c r="J4" i="15"/>
  <c r="K5" i="15"/>
  <c r="L4" i="15"/>
  <c r="L3" i="15"/>
  <c r="L6" i="15"/>
  <c r="M6" i="15"/>
  <c r="L5" i="15"/>
  <c r="M3" i="15"/>
  <c r="M4" i="15"/>
  <c r="K12" i="15"/>
  <c r="I12" i="15"/>
  <c r="J12" i="15"/>
  <c r="M5" i="15"/>
  <c r="L12" i="15"/>
  <c r="M12" i="15"/>
  <c r="I11" i="15"/>
  <c r="J11" i="15"/>
  <c r="L11" i="15"/>
  <c r="K11" i="15"/>
  <c r="M11" i="15"/>
  <c r="I10" i="15"/>
  <c r="K10" i="15"/>
  <c r="L10" i="15"/>
  <c r="J10" i="15"/>
  <c r="M10" i="15"/>
  <c r="I9" i="15"/>
  <c r="J9" i="15"/>
  <c r="M9" i="15"/>
  <c r="K9" i="15"/>
  <c r="L9" i="15"/>
  <c r="I8" i="15"/>
  <c r="L8" i="15"/>
  <c r="J8" i="15"/>
  <c r="M8" i="15"/>
  <c r="K8" i="15"/>
  <c r="I7" i="15"/>
  <c r="K7" i="15"/>
  <c r="J7" i="15"/>
  <c r="M7" i="15"/>
  <c r="L7" i="15"/>
  <c r="K102" i="14"/>
  <c r="O102" i="14"/>
  <c r="S102" i="14"/>
  <c r="W102" i="14"/>
  <c r="AA102" i="14"/>
  <c r="AE102" i="14"/>
  <c r="AI102" i="14"/>
  <c r="AM102" i="14"/>
  <c r="AQ102" i="14"/>
  <c r="AU102" i="14"/>
  <c r="AY102" i="14"/>
  <c r="BC102" i="14"/>
  <c r="BG102" i="14"/>
  <c r="BK102" i="14"/>
  <c r="BO102" i="14"/>
  <c r="L102" i="14"/>
  <c r="Q102" i="14"/>
  <c r="V102" i="14"/>
  <c r="AB102" i="14"/>
  <c r="AG102" i="14"/>
  <c r="AL102" i="14"/>
  <c r="AR102" i="14"/>
  <c r="AW102" i="14"/>
  <c r="BB102" i="14"/>
  <c r="BH102" i="14"/>
  <c r="BM102" i="14"/>
  <c r="H102" i="14"/>
  <c r="J102" i="14"/>
  <c r="U102" i="14"/>
  <c r="AK102" i="14"/>
  <c r="AV102" i="14"/>
  <c r="BL102" i="14"/>
  <c r="M102" i="14"/>
  <c r="R102" i="14"/>
  <c r="X102" i="14"/>
  <c r="AC102" i="14"/>
  <c r="AH102" i="14"/>
  <c r="AN102" i="14"/>
  <c r="AS102" i="14"/>
  <c r="AX102" i="14"/>
  <c r="BD102" i="14"/>
  <c r="BI102" i="14"/>
  <c r="BN102" i="14"/>
  <c r="I102" i="14"/>
  <c r="N102" i="14"/>
  <c r="T102" i="14"/>
  <c r="Y102" i="14"/>
  <c r="AD102" i="14"/>
  <c r="AJ102" i="14"/>
  <c r="AO102" i="14"/>
  <c r="AT102" i="14"/>
  <c r="AZ102" i="14"/>
  <c r="BE102" i="14"/>
  <c r="BJ102" i="14"/>
  <c r="BP102" i="14"/>
  <c r="P102" i="14"/>
  <c r="Z102" i="14"/>
  <c r="AF102" i="14"/>
  <c r="AP102" i="14"/>
  <c r="BA102" i="14"/>
  <c r="BF102" i="14"/>
  <c r="BQ102" i="14"/>
  <c r="E101" i="14"/>
  <c r="F101" i="14" s="1"/>
  <c r="C104" i="14"/>
  <c r="D104" i="14" s="1"/>
  <c r="G103" i="14"/>
  <c r="CB102" i="14"/>
  <c r="CR102" i="14"/>
  <c r="DH102" i="14"/>
  <c r="CO102" i="14"/>
  <c r="BV102" i="14"/>
  <c r="DB102" i="14"/>
  <c r="CM102" i="14"/>
  <c r="BY102" i="14"/>
  <c r="BR102" i="14"/>
  <c r="CX102" i="14"/>
  <c r="CI102" i="14"/>
  <c r="CV102" i="14"/>
  <c r="CD102" i="14"/>
  <c r="CK102" i="14"/>
  <c r="DF102" i="14"/>
  <c r="CQ102" i="14"/>
  <c r="CF102" i="14"/>
  <c r="BU102" i="14"/>
  <c r="CS102" i="14"/>
  <c r="DJ102" i="14"/>
  <c r="CU102" i="14"/>
  <c r="BZ102" i="14"/>
  <c r="BT102" i="14"/>
  <c r="CJ102" i="14"/>
  <c r="CZ102" i="14"/>
  <c r="CC102" i="14"/>
  <c r="DA102" i="14"/>
  <c r="CL102" i="14"/>
  <c r="BW102" i="14"/>
  <c r="DC102" i="14"/>
  <c r="CW102" i="14"/>
  <c r="CH102" i="14"/>
  <c r="CY102" i="14"/>
  <c r="BX102" i="14"/>
  <c r="CN102" i="14"/>
  <c r="DD102" i="14"/>
  <c r="CG102" i="14"/>
  <c r="DE102" i="14"/>
  <c r="CT102" i="14"/>
  <c r="CE102" i="14"/>
  <c r="DK102" i="14"/>
  <c r="DI102" i="14"/>
  <c r="CP102" i="14"/>
  <c r="CA102" i="14"/>
  <c r="DG102" i="14"/>
  <c r="BS102" i="14"/>
  <c r="J103" i="14" l="1"/>
  <c r="N103" i="14"/>
  <c r="R103" i="14"/>
  <c r="V103" i="14"/>
  <c r="Z103" i="14"/>
  <c r="AD103" i="14"/>
  <c r="AH103" i="14"/>
  <c r="AL103" i="14"/>
  <c r="AP103" i="14"/>
  <c r="AT103" i="14"/>
  <c r="AX103" i="14"/>
  <c r="BB103" i="14"/>
  <c r="BF103" i="14"/>
  <c r="BJ103" i="14"/>
  <c r="BN103" i="14"/>
  <c r="I103" i="14"/>
  <c r="O103" i="14"/>
  <c r="T103" i="14"/>
  <c r="Y103" i="14"/>
  <c r="AE103" i="14"/>
  <c r="AJ103" i="14"/>
  <c r="AO103" i="14"/>
  <c r="AU103" i="14"/>
  <c r="AZ103" i="14"/>
  <c r="BE103" i="14"/>
  <c r="BK103" i="14"/>
  <c r="BP103" i="14"/>
  <c r="M103" i="14"/>
  <c r="S103" i="14"/>
  <c r="AC103" i="14"/>
  <c r="AN103" i="14"/>
  <c r="AY103" i="14"/>
  <c r="BD103" i="14"/>
  <c r="BO103" i="14"/>
  <c r="K103" i="14"/>
  <c r="P103" i="14"/>
  <c r="U103" i="14"/>
  <c r="AA103" i="14"/>
  <c r="AF103" i="14"/>
  <c r="AK103" i="14"/>
  <c r="AQ103" i="14"/>
  <c r="AV103" i="14"/>
  <c r="BA103" i="14"/>
  <c r="BG103" i="14"/>
  <c r="BL103" i="14"/>
  <c r="BQ103" i="14"/>
  <c r="H103" i="14"/>
  <c r="L103" i="14"/>
  <c r="Q103" i="14"/>
  <c r="W103" i="14"/>
  <c r="AB103" i="14"/>
  <c r="AG103" i="14"/>
  <c r="AM103" i="14"/>
  <c r="AR103" i="14"/>
  <c r="AW103" i="14"/>
  <c r="BC103" i="14"/>
  <c r="BH103" i="14"/>
  <c r="BM103" i="14"/>
  <c r="X103" i="14"/>
  <c r="AI103" i="14"/>
  <c r="AS103" i="14"/>
  <c r="BI103" i="14"/>
  <c r="E102" i="14"/>
  <c r="F102" i="14" s="1"/>
  <c r="CG103" i="14"/>
  <c r="CW103" i="14"/>
  <c r="CL103" i="14"/>
  <c r="CU103" i="14"/>
  <c r="CV103" i="14"/>
  <c r="DB103" i="14"/>
  <c r="CQ103" i="14"/>
  <c r="CR103" i="14"/>
  <c r="CO103" i="14"/>
  <c r="BZ103" i="14"/>
  <c r="DG103" i="14"/>
  <c r="BU103" i="14"/>
  <c r="CK103" i="14"/>
  <c r="DA103" i="14"/>
  <c r="BR103" i="14"/>
  <c r="CP103" i="14"/>
  <c r="BS103" i="14"/>
  <c r="DC103" i="14"/>
  <c r="BT103" i="14"/>
  <c r="DD103" i="14"/>
  <c r="BV103" i="14"/>
  <c r="DJ103" i="14"/>
  <c r="BW103" i="14"/>
  <c r="CY103" i="14"/>
  <c r="BX103" i="14"/>
  <c r="CZ103" i="14"/>
  <c r="CF103" i="14"/>
  <c r="CE103" i="14"/>
  <c r="CB103" i="14"/>
  <c r="BY103" i="14"/>
  <c r="CX103" i="14"/>
  <c r="DH103" i="14"/>
  <c r="CC103" i="14"/>
  <c r="CS103" i="14"/>
  <c r="DI103" i="14"/>
  <c r="CD103" i="14"/>
  <c r="DF103" i="14"/>
  <c r="CI103" i="14"/>
  <c r="CN103" i="14"/>
  <c r="CT103" i="14"/>
  <c r="CM103" i="14"/>
  <c r="DK103" i="14"/>
  <c r="CJ103" i="14"/>
  <c r="DE103" i="14"/>
  <c r="CA103" i="14"/>
  <c r="CH103" i="14"/>
  <c r="G104" i="14"/>
  <c r="C105" i="14"/>
  <c r="D105" i="14" s="1"/>
  <c r="I104" i="14" l="1"/>
  <c r="M104" i="14"/>
  <c r="Q104" i="14"/>
  <c r="U104" i="14"/>
  <c r="L104" i="14"/>
  <c r="R104" i="14"/>
  <c r="W104" i="14"/>
  <c r="AA104" i="14"/>
  <c r="AE104" i="14"/>
  <c r="AI104" i="14"/>
  <c r="AM104" i="14"/>
  <c r="AQ104" i="14"/>
  <c r="AU104" i="14"/>
  <c r="AY104" i="14"/>
  <c r="BC104" i="14"/>
  <c r="BG104" i="14"/>
  <c r="BK104" i="14"/>
  <c r="BO104" i="14"/>
  <c r="H104" i="14"/>
  <c r="P104" i="14"/>
  <c r="Z104" i="14"/>
  <c r="AH104" i="14"/>
  <c r="AT104" i="14"/>
  <c r="AX104" i="14"/>
  <c r="BJ104" i="14"/>
  <c r="N104" i="14"/>
  <c r="S104" i="14"/>
  <c r="X104" i="14"/>
  <c r="AB104" i="14"/>
  <c r="AF104" i="14"/>
  <c r="AJ104" i="14"/>
  <c r="AN104" i="14"/>
  <c r="AR104" i="14"/>
  <c r="AV104" i="14"/>
  <c r="AZ104" i="14"/>
  <c r="BD104" i="14"/>
  <c r="BH104" i="14"/>
  <c r="BL104" i="14"/>
  <c r="BP104" i="14"/>
  <c r="J104" i="14"/>
  <c r="O104" i="14"/>
  <c r="T104" i="14"/>
  <c r="Y104" i="14"/>
  <c r="AC104" i="14"/>
  <c r="AG104" i="14"/>
  <c r="AK104" i="14"/>
  <c r="AO104" i="14"/>
  <c r="AS104" i="14"/>
  <c r="AW104" i="14"/>
  <c r="BA104" i="14"/>
  <c r="BE104" i="14"/>
  <c r="BI104" i="14"/>
  <c r="BM104" i="14"/>
  <c r="BQ104" i="14"/>
  <c r="K104" i="14"/>
  <c r="V104" i="14"/>
  <c r="AD104" i="14"/>
  <c r="AL104" i="14"/>
  <c r="AP104" i="14"/>
  <c r="BB104" i="14"/>
  <c r="BF104" i="14"/>
  <c r="BN104" i="14"/>
  <c r="E103" i="14"/>
  <c r="F103" i="14" s="1"/>
  <c r="G105" i="14"/>
  <c r="BV104" i="14"/>
  <c r="CL104" i="14"/>
  <c r="DB104" i="14"/>
  <c r="CE104" i="14"/>
  <c r="DC104" i="14"/>
  <c r="CJ104" i="14"/>
  <c r="BU104" i="14"/>
  <c r="DA104" i="14"/>
  <c r="CI104" i="14"/>
  <c r="CF104" i="14"/>
  <c r="BY104" i="14"/>
  <c r="DE104" i="14"/>
  <c r="BZ104" i="14"/>
  <c r="CP104" i="14"/>
  <c r="DF104" i="14"/>
  <c r="CM104" i="14"/>
  <c r="DK104" i="14"/>
  <c r="CR104" i="14"/>
  <c r="CC104" i="14"/>
  <c r="DI104" i="14"/>
  <c r="CU104" i="14"/>
  <c r="CN104" i="14"/>
  <c r="CG104" i="14"/>
  <c r="CD104" i="14"/>
  <c r="CT104" i="14"/>
  <c r="DJ104" i="14"/>
  <c r="CQ104" i="14"/>
  <c r="BT104" i="14"/>
  <c r="CZ104" i="14"/>
  <c r="CK104" i="14"/>
  <c r="BS104" i="14"/>
  <c r="DG104" i="14"/>
  <c r="CV104" i="14"/>
  <c r="CO104" i="14"/>
  <c r="BR104" i="14"/>
  <c r="CH104" i="14"/>
  <c r="CX104" i="14"/>
  <c r="BW104" i="14"/>
  <c r="CY104" i="14"/>
  <c r="CB104" i="14"/>
  <c r="DH104" i="14"/>
  <c r="CW104" i="14"/>
  <c r="CA104" i="14"/>
  <c r="BX104" i="14"/>
  <c r="DD104" i="14"/>
  <c r="CS104" i="14"/>
  <c r="J105" i="14" l="1"/>
  <c r="N105" i="14"/>
  <c r="R105" i="14"/>
  <c r="V105" i="14"/>
  <c r="Z105" i="14"/>
  <c r="AD105" i="14"/>
  <c r="AH105" i="14"/>
  <c r="AL105" i="14"/>
  <c r="AP105" i="14"/>
  <c r="AT105" i="14"/>
  <c r="AX105" i="14"/>
  <c r="BB105" i="14"/>
  <c r="BF105" i="14"/>
  <c r="BJ105" i="14"/>
  <c r="BN105" i="14"/>
  <c r="I105" i="14"/>
  <c r="Q105" i="14"/>
  <c r="Y105" i="14"/>
  <c r="AC105" i="14"/>
  <c r="AK105" i="14"/>
  <c r="AW105" i="14"/>
  <c r="BE105" i="14"/>
  <c r="BM105" i="14"/>
  <c r="H105" i="14"/>
  <c r="K105" i="14"/>
  <c r="O105" i="14"/>
  <c r="S105" i="14"/>
  <c r="W105" i="14"/>
  <c r="AA105" i="14"/>
  <c r="AE105" i="14"/>
  <c r="AI105" i="14"/>
  <c r="AM105" i="14"/>
  <c r="AQ105" i="14"/>
  <c r="AU105" i="14"/>
  <c r="AY105" i="14"/>
  <c r="BC105" i="14"/>
  <c r="BG105" i="14"/>
  <c r="BK105" i="14"/>
  <c r="BO105" i="14"/>
  <c r="L105" i="14"/>
  <c r="P105" i="14"/>
  <c r="T105" i="14"/>
  <c r="X105" i="14"/>
  <c r="AB105" i="14"/>
  <c r="AF105" i="14"/>
  <c r="AJ105" i="14"/>
  <c r="AN105" i="14"/>
  <c r="AR105" i="14"/>
  <c r="AV105" i="14"/>
  <c r="AZ105" i="14"/>
  <c r="BD105" i="14"/>
  <c r="BH105" i="14"/>
  <c r="BL105" i="14"/>
  <c r="BP105" i="14"/>
  <c r="M105" i="14"/>
  <c r="U105" i="14"/>
  <c r="AG105" i="14"/>
  <c r="AO105" i="14"/>
  <c r="AS105" i="14"/>
  <c r="BA105" i="14"/>
  <c r="BI105" i="14"/>
  <c r="BQ105" i="14"/>
  <c r="E104" i="14"/>
  <c r="F104" i="14" s="1"/>
  <c r="CE105" i="14"/>
  <c r="CU105" i="14"/>
  <c r="DK105" i="14"/>
  <c r="CN105" i="14"/>
  <c r="BU105" i="14"/>
  <c r="CW105" i="14"/>
  <c r="CD105" i="14"/>
  <c r="CB105" i="14"/>
  <c r="CC105" i="14"/>
  <c r="DI105" i="14"/>
  <c r="BR105" i="14"/>
  <c r="CT105" i="14"/>
  <c r="BY105" i="14"/>
  <c r="CJ105" i="14"/>
  <c r="BS105" i="14"/>
  <c r="CI105" i="14"/>
  <c r="CY105" i="14"/>
  <c r="BT105" i="14"/>
  <c r="DE105" i="14"/>
  <c r="DB105" i="14"/>
  <c r="BW105" i="14"/>
  <c r="CM105" i="14"/>
  <c r="DC105" i="14"/>
  <c r="BX105" i="14"/>
  <c r="CZ105" i="14"/>
  <c r="CG105" i="14"/>
  <c r="CX105" i="14"/>
  <c r="CV105" i="14"/>
  <c r="CS105" i="14"/>
  <c r="CH105" i="14"/>
  <c r="DJ105" i="14"/>
  <c r="CR105" i="14"/>
  <c r="CK105" i="14"/>
  <c r="CA105" i="14"/>
  <c r="CQ105" i="14"/>
  <c r="DG105" i="14"/>
  <c r="CF105" i="14"/>
  <c r="DD105" i="14"/>
  <c r="CO105" i="14"/>
  <c r="BV105" i="14"/>
  <c r="DF105" i="14"/>
  <c r="DH105" i="14"/>
  <c r="DA105" i="14"/>
  <c r="CL105" i="14"/>
  <c r="CP105" i="14"/>
  <c r="BZ105" i="14"/>
  <c r="E105" i="14" l="1"/>
  <c r="F105" i="14" s="1"/>
</calcChain>
</file>

<file path=xl/sharedStrings.xml><?xml version="1.0" encoding="utf-8"?>
<sst xmlns="http://schemas.openxmlformats.org/spreadsheetml/2006/main" count="483" uniqueCount="241">
  <si>
    <t>INTRODUCTION</t>
  </si>
  <si>
    <t>Thank you for your interest in our work. You can get more information by visiting:</t>
  </si>
  <si>
    <t>www.georisk-project.eu</t>
  </si>
  <si>
    <t>t.leguenan@brgm.fr</t>
  </si>
  <si>
    <t>Date</t>
  </si>
  <si>
    <t>Acceptability thresholds</t>
  </si>
  <si>
    <t>Name of project</t>
  </si>
  <si>
    <t>INSERT THE NAME OF YOUR PROJECT</t>
  </si>
  <si>
    <t>1st</t>
  </si>
  <si>
    <t>Version of assessment</t>
  </si>
  <si>
    <t>2nd</t>
  </si>
  <si>
    <t>Additional details</t>
  </si>
  <si>
    <t>Topic</t>
  </si>
  <si>
    <t>ID</t>
  </si>
  <si>
    <t>Description</t>
  </si>
  <si>
    <t>IE*</t>
  </si>
  <si>
    <t>DT*</t>
  </si>
  <si>
    <t>ED*</t>
  </si>
  <si>
    <t>PC*</t>
  </si>
  <si>
    <t>EPA*</t>
  </si>
  <si>
    <t>HSE*</t>
  </si>
  <si>
    <t>Likelihood</t>
  </si>
  <si>
    <t>Damage Level</t>
  </si>
  <si>
    <t>RI</t>
  </si>
  <si>
    <t>Comments</t>
  </si>
  <si>
    <t>Managerial and Social-Economic</t>
  </si>
  <si>
    <t>A-1</t>
  </si>
  <si>
    <t>X</t>
  </si>
  <si>
    <t>External natural hazards damaging the infrastructure</t>
  </si>
  <si>
    <t>A-2</t>
  </si>
  <si>
    <t>Anthropogenic hazard damaging the infrastructure</t>
  </si>
  <si>
    <t>B-1</t>
  </si>
  <si>
    <t>Changes in policies, laws, taxes and regulations put development/economy in jeopardy</t>
  </si>
  <si>
    <t>B-2</t>
  </si>
  <si>
    <t>Lack of financing for the next phases</t>
  </si>
  <si>
    <t>B-3</t>
  </si>
  <si>
    <t>Low social acceptance put barrier to development</t>
  </si>
  <si>
    <t>B-4</t>
  </si>
  <si>
    <t>Public opposition against nuisances from the exploitation</t>
  </si>
  <si>
    <t>B-6</t>
  </si>
  <si>
    <t>Lack or loss of clients</t>
  </si>
  <si>
    <t>B-8</t>
  </si>
  <si>
    <t>Significant changes of energy costs</t>
  </si>
  <si>
    <t>C-1</t>
  </si>
  <si>
    <t>Low financing for work leading to low safety standards</t>
  </si>
  <si>
    <t>B-5</t>
  </si>
  <si>
    <t>Unanticipated delays and costs in operations (materials, services, maintenance)</t>
  </si>
  <si>
    <t>C-2</t>
  </si>
  <si>
    <t>Suboptimal design of well leads to reduced flow rate</t>
  </si>
  <si>
    <t>C-3</t>
  </si>
  <si>
    <t>Best practices not applied (data acquisition, modelling, decision making, design of wells / plants, construction)</t>
  </si>
  <si>
    <t>C-4</t>
  </si>
  <si>
    <t>Unsuitable contracts (roles and responsibility not clearly defined) leading to suboptimal performance or exploding costs</t>
  </si>
  <si>
    <t>C-8</t>
  </si>
  <si>
    <t>Organization is not experienced / financially robust enough for the challenge</t>
  </si>
  <si>
    <t>B-9</t>
  </si>
  <si>
    <t>The research or exploitation permit is changed in favor of another resource</t>
  </si>
  <si>
    <t>C-9</t>
  </si>
  <si>
    <t>Demand analysis and forecast are inaccurate</t>
  </si>
  <si>
    <t>Operation and Geology</t>
  </si>
  <si>
    <t>D-1</t>
  </si>
  <si>
    <t>Flow rate lower than expected (reservoir)</t>
  </si>
  <si>
    <t>D-2</t>
  </si>
  <si>
    <t>Flow rate degrades over time</t>
  </si>
  <si>
    <t>D-3</t>
  </si>
  <si>
    <t>Temperature lower than expected (reservoir)</t>
  </si>
  <si>
    <t>D-4</t>
  </si>
  <si>
    <t>Temperature degrades too quickly</t>
  </si>
  <si>
    <t>D-5</t>
  </si>
  <si>
    <t>Pressure lower/higher than expected</t>
  </si>
  <si>
    <t>D-6</t>
  </si>
  <si>
    <t>Pressure is changing during the operation in an unexpected way</t>
  </si>
  <si>
    <t>B-7</t>
  </si>
  <si>
    <t>Neighbouring operators cause negative changes to the reservoir parameters.</t>
  </si>
  <si>
    <t>D-7</t>
  </si>
  <si>
    <t>Fluid chemistry/ gas content / physical properties are different from expected</t>
  </si>
  <si>
    <t>F-6</t>
  </si>
  <si>
    <t>NCG Production</t>
  </si>
  <si>
    <t>D-8</t>
  </si>
  <si>
    <t>Fluid chemistry/ gas content / physical properties change</t>
  </si>
  <si>
    <t>D-9</t>
  </si>
  <si>
    <t>Target formation is missing in the well (unexpected geology, insufficient exploration)</t>
  </si>
  <si>
    <t>D-10</t>
  </si>
  <si>
    <t>Target formation has no/insufficient fluid for commercial production</t>
  </si>
  <si>
    <t>D-11</t>
  </si>
  <si>
    <t>Geological lithology or stratigraphy is different than expected</t>
  </si>
  <si>
    <t>D-12</t>
  </si>
  <si>
    <t>Excessive scaling in the geothermal loop</t>
  </si>
  <si>
    <t>D-13</t>
  </si>
  <si>
    <t>Excessive corrosion in the geothermal loop</t>
  </si>
  <si>
    <t>D-14</t>
  </si>
  <si>
    <t>Particle production ("sanding")</t>
  </si>
  <si>
    <t>D-15</t>
  </si>
  <si>
    <t>Hydraulic connectivity between wells is insufficient for commercial use</t>
  </si>
  <si>
    <t>D-16</t>
  </si>
  <si>
    <t>Re-injection of the fluid is more difficult than expected</t>
  </si>
  <si>
    <t>D-17</t>
  </si>
  <si>
    <t>Degradation of the reservoir (structure, properties, deteriorating whole-scale further commercial utilization)</t>
  </si>
  <si>
    <t xml:space="preserve">Drilling </t>
  </si>
  <si>
    <t>E-1</t>
  </si>
  <si>
    <t>Fluid losses leading to severe technical issues</t>
  </si>
  <si>
    <t>C-7</t>
  </si>
  <si>
    <t>Damage to the well/reservoir while drilling or testing</t>
  </si>
  <si>
    <t>E-2</t>
  </si>
  <si>
    <t>Wellbore instability </t>
  </si>
  <si>
    <t>E-3</t>
  </si>
  <si>
    <t>Trajectory issues (deviation from target)</t>
  </si>
  <si>
    <t>F-7</t>
  </si>
  <si>
    <t>Loss of integrity of the wellbore (connection of well fluid with surface; inter layer fluid connection; etc.)</t>
  </si>
  <si>
    <t>C-6</t>
  </si>
  <si>
    <t>Wrong choice of stimulation fluids or techniques damaging the reservoir/well</t>
  </si>
  <si>
    <t>E-7</t>
  </si>
  <si>
    <t>Issues in transporting/handling radioactive sources for logging</t>
  </si>
  <si>
    <t>E-8</t>
  </si>
  <si>
    <t>Technical failure of the equipment</t>
  </si>
  <si>
    <t>E-9</t>
  </si>
  <si>
    <t>Well casing collapse</t>
  </si>
  <si>
    <t>F-1</t>
  </si>
  <si>
    <t>Blowouts</t>
  </si>
  <si>
    <t>F-2</t>
  </si>
  <si>
    <t>Fluid communication between different formations due to ineffective isolation of the well</t>
  </si>
  <si>
    <t>F-3</t>
  </si>
  <si>
    <t>Induced seismicity (above sensitivity level)</t>
  </si>
  <si>
    <t>F-4</t>
  </si>
  <si>
    <t>Surface subsidence or uplift</t>
  </si>
  <si>
    <t>F-5</t>
  </si>
  <si>
    <t>Toxic emissions due to gases and fluids produced in-situ</t>
  </si>
  <si>
    <t>E-5</t>
  </si>
  <si>
    <t>Technical failure/difficulties during drilling (due to any additional causes that were not mentioned)</t>
  </si>
  <si>
    <t>New risks</t>
  </si>
  <si>
    <t>N-1</t>
  </si>
  <si>
    <t>N-2</t>
  </si>
  <si>
    <t>N-3</t>
  </si>
  <si>
    <t>N-4</t>
  </si>
  <si>
    <t>N-5</t>
  </si>
  <si>
    <t>N-6</t>
  </si>
  <si>
    <t>N-7</t>
  </si>
  <si>
    <t>N-8</t>
  </si>
  <si>
    <t>N-9</t>
  </si>
  <si>
    <t>N-10</t>
  </si>
  <si>
    <t>N-11</t>
  </si>
  <si>
    <t>N-12</t>
  </si>
  <si>
    <t>These risks are considered acceptable</t>
  </si>
  <si>
    <t>Moderate to high risks: you should consider additional mitigation measures where practical</t>
  </si>
  <si>
    <t>Unacceptable risks. You need to consider additional de-risking or mitigation measures</t>
  </si>
  <si>
    <t>Project Information</t>
  </si>
  <si>
    <t>Risk categories</t>
  </si>
  <si>
    <t>The current list of risk is classified according to three categories: managerial and social-economic, operation and geology, and drilling. These categories were chosen corresponding to typical profiles of experts. They are then used for grouping the risks into diagrams, for facilitating analysis. They are however only indicative and have no implication on the results.</t>
  </si>
  <si>
    <t>Changing the list of risks</t>
  </si>
  <si>
    <t>Risk index</t>
  </si>
  <si>
    <t>Mitigation measures</t>
  </si>
  <si>
    <t>Pre-screnning</t>
  </si>
  <si>
    <t>My new risk</t>
  </si>
  <si>
    <t>Drilling</t>
  </si>
  <si>
    <t>Damage level</t>
  </si>
  <si>
    <t>Number of damage levels</t>
  </si>
  <si>
    <t>Minimum value</t>
  </si>
  <si>
    <t>Multiplicative factor</t>
  </si>
  <si>
    <t>Maximum value</t>
  </si>
  <si>
    <t>Damage rating table</t>
  </si>
  <si>
    <t>The damage level is comprised between:</t>
  </si>
  <si>
    <t>Create your rating table for damages</t>
  </si>
  <si>
    <t>Create your rating table for likelihood</t>
  </si>
  <si>
    <t>Number of likelihood levels</t>
  </si>
  <si>
    <t>Managerial and Socio-economic</t>
  </si>
  <si>
    <t>First assessment</t>
  </si>
  <si>
    <t>Re-assessment</t>
  </si>
  <si>
    <t>My new risk 2</t>
  </si>
  <si>
    <t>Number of risks considered</t>
  </si>
  <si>
    <t>For a more advanced use of the tool, you can create up to 10 levels and change values indicated in yellow boxes. It should be noted that for proper use of the tool, "multiplicative factors" should be kept close for damages and likelihood. Indeed, in the "risk assessment" sheet, the risk is estimated by summing damage level and "likelihood level", which is relevant for logarithmic scales, as proposed here. It is demonstrated below that if you respect this, the value obtained for risk assessment is proportional to the sum of damage level and likelihood level.
Risk = Likelihood x Damage
Log(Risk) = log(Likelihood x Damage) = log(Likelihood) + log(Damage)
dl_d ~ mf_d ^ dl_d  and dl_l ~ mf_l ^ dl_l
Log(Risk) ~ log(mf_d ^ dl_d) + log(mf_l ^ dl_l)~ dl_d x log(mf_d) + dl_l x log(mf_l)
If mf_d = mf_l = mf :
Risk Index (RI) ~ Log(Risk) ~  (dl_d+ dl_l) x log(mf)  ~dl_d+ dl_l
Notations: dl: damage level / mf:multiplicative factor / _d : damages / _l : likelihood</t>
  </si>
  <si>
    <t>Likelihood rating table</t>
  </si>
  <si>
    <t>Likelihood level</t>
  </si>
  <si>
    <t>These figures plot the results for first assessment.</t>
  </si>
  <si>
    <t>My new risk 3</t>
  </si>
  <si>
    <t>Link</t>
  </si>
  <si>
    <t>My new risk 4</t>
  </si>
  <si>
    <t>My new risk 5</t>
  </si>
  <si>
    <t>Comments on de-risking and mitigation</t>
  </si>
  <si>
    <t>Risk Index</t>
  </si>
  <si>
    <t>Number of occurrences</t>
  </si>
  <si>
    <t>Choose the risks that you want to plot on the matrix:</t>
  </si>
  <si>
    <t>F-8-b</t>
  </si>
  <si>
    <t>F-8-a</t>
  </si>
  <si>
    <t>Loss of integrity of surface equipments (leakage from the mud mud pit; well head and etc.) [Drilling]</t>
  </si>
  <si>
    <t>Loss of integrity of surface equipments (leakage from the tanks, pipeline, heat-exchanger, etc.) [Operation&amp;Geology]</t>
  </si>
  <si>
    <t>C-5-b</t>
  </si>
  <si>
    <t>C-5-a</t>
  </si>
  <si>
    <t>Human error leading to failure during work (including either insufficient background and/or regulations) [Op&amp;Geology]</t>
  </si>
  <si>
    <t>Human error leading to failure during work (including either insufficient background and/or safety regulations) [Drilling]</t>
  </si>
  <si>
    <t>Damage</t>
  </si>
  <si>
    <t>DAMAGE</t>
  </si>
  <si>
    <t>LIKELIHOOD</t>
  </si>
  <si>
    <t>In this sheet, you can choose up to 12 risks that can be represented in a matrix. At the top, the risks are mapped at their exact place, with size of points representative of the risk index (likelihood+damage level). It may be unpracticable for same quotations. A second map at the bottom, with smaller points, is proposed. Points are randomly moved from a value comprised between 0 and -0,2, so that all points are made visible. White points correspond to re-assessment.</t>
  </si>
  <si>
    <t>Damages</t>
  </si>
  <si>
    <t>Risk Matrix</t>
  </si>
  <si>
    <t>Default construction</t>
  </si>
  <si>
    <t>Your own rating table</t>
  </si>
  <si>
    <t>Risk matrix</t>
  </si>
  <si>
    <t>Choose your matrix construction:</t>
  </si>
  <si>
    <t>Like-Dam</t>
  </si>
  <si>
    <t>Like+Dam</t>
  </si>
  <si>
    <t>Default</t>
  </si>
  <si>
    <t>My own rating table</t>
  </si>
  <si>
    <t>total</t>
  </si>
  <si>
    <t>no risk in this category</t>
  </si>
  <si>
    <t>contact:</t>
  </si>
  <si>
    <t>You can provide feedback for improving this spreadsheet either by mail or by submitting an issue on the GitHub page:</t>
  </si>
  <si>
    <t>https://github.com/ThomasLeGuenan/Georisktool/issues</t>
  </si>
  <si>
    <t>The category of your new risks can be assigned to existing categories or remain in "new risks", by using the list in this column</t>
  </si>
  <si>
    <t>In this sheet, you can "design" you risk matrix to your needs. Or you can use or pre-defined options and go the the next sheet directly</t>
  </si>
  <si>
    <t>Very low damage</t>
  </si>
  <si>
    <t>Medium damage</t>
  </si>
  <si>
    <t>High damage</t>
  </si>
  <si>
    <t>Low damage</t>
  </si>
  <si>
    <t>For rating tables: In order to begin with the tool, we propose to use the following values in yellow boxes: for damages 4/10/1000 and for likelihood 4/10/0,0001. This will lead to use 4 rating levels for each scale. The qualitative comment in boxes "i22:i26" may be used by participants instead of likelihood quantified values. This may facilitate the scoring</t>
  </si>
  <si>
    <r>
      <t xml:space="preserve">For acceptability thresholds, you have two choices i, the drop-down list:
- use </t>
    </r>
    <r>
      <rPr>
        <b/>
        <sz val="9"/>
        <color theme="2" tint="-0.749992370372631"/>
        <rFont val="Arial"/>
        <family val="2"/>
        <scheme val="minor"/>
      </rPr>
      <t>default construction</t>
    </r>
    <r>
      <rPr>
        <sz val="9"/>
        <color theme="2" tint="-0.749992370372631"/>
        <rFont val="Arial"/>
        <family val="2"/>
        <scheme val="minor"/>
      </rPr>
      <t xml:space="preserve"> of the threshold matrix: the sum of likelihood level + damage level  is compared with the first and second thresholds that you can choose below
- use </t>
    </r>
    <r>
      <rPr>
        <b/>
        <sz val="9"/>
        <color theme="2" tint="-0.749992370372631"/>
        <rFont val="Arial"/>
        <family val="2"/>
        <scheme val="minor"/>
      </rPr>
      <t>your own rating table</t>
    </r>
    <r>
      <rPr>
        <sz val="9"/>
        <color theme="2" tint="-0.749992370372631"/>
        <rFont val="Arial"/>
        <family val="2"/>
        <scheme val="minor"/>
      </rPr>
      <t>: in this case complete the matrix with 1 (acceptable), 2 (Moderate risk), 3 (Unacceptable risk)</t>
    </r>
  </si>
  <si>
    <t>In order to perform the risk assessment, you are invited to complete the likelihood and damage levels for each selected risk. Th Risk index (RI) will then be computed, with an interpretation in terms of acceptabilty, following the thresholds you define in the sheet "Rating table". This speadsheet can be used for a second assessment, for instance after application of de-risking or mitigation (columns I and J). Evolution between both versions are highlighted in grey. In column N, you will find for each selected risk a link to the Georisk online tool with information on risks and on means to prevent or mitigate it. This may be helpful to tackle high and unacceptable risks, and to reduce risks.</t>
  </si>
  <si>
    <t>My new risk 6</t>
  </si>
  <si>
    <t>My new risk 7</t>
  </si>
  <si>
    <t>My new risk 8</t>
  </si>
  <si>
    <t>My new risk 9</t>
  </si>
  <si>
    <t>My new risk 10</t>
  </si>
  <si>
    <t>My new risk 11</t>
  </si>
  <si>
    <t>My new risk 12</t>
  </si>
  <si>
    <t>At the top of the the Risk identification sheet, you can find several cells that allow you to specify basic information regarding the assessment.
 - Date: you can specify the date of the assessment
 - Name of project: you can specify a name for the project that is being assessed
 - version of assessment: you can use this cell for version numbering, which can be useful for keeping track of the evolution of the risks in case of subsequent updates
 - additional details: put here any information that can be useful to remember in relation to this specific assessment
You are also welcome to add new rows if you need to put more information</t>
  </si>
  <si>
    <t>Rating tables:</t>
  </si>
  <si>
    <t>Each risk is characterized by two scores: a damage score and a likelihood score. The damage score is proportional to the potential loss, and is often expressed in euros (or other currency), but you can express it in any meaningful unit: days of delays, percentage of loss, etc. The only caveat is that the table is the same for all risks in one spreadsheet. The likelihood score can be either a probability (a number between 0 and 1), or a frequency (number of occurence per year).
By default, the two scores are on 4-level scales. You can change it to better suit your need, and choose up to 10 levels. You can also have different scales for damage and likelihood.
You can then adjust the equivalent values in the tables by adjusting the minimum value and the multiplicative factor. 
You have a field next to each table for a qualitative description of each scale. You can change the description in order to assist in choosing the correct score.
You can also manually change the quantitative values in the table, you only have to be aware that by doing so, the risk index we automatically compute becomes less relevant (see below)</t>
  </si>
  <si>
    <t>Acceptability Thresholds</t>
  </si>
  <si>
    <t>Since we use a log-scale by default, our risk index is the sum of the likelihood score and damage score (see discussion in the rating tables sheet for more details).
We cannot change this, but you can choose acceptability thresholds independantly of this index if necessary (see below).</t>
  </si>
  <si>
    <t>Depending on the assigned score, an icon in the risk assessment sheet will give a visual representation of the acceptability of the risk. A green icon means it is accceptable, a yellow icon is an indication that the risk should be further reduced, and a red icon that it is unaccepteble. By default the thresholds are expressed in terms of the Risk Index only: green is for a RI strictly inferior to the first threshold (4 by default); yellow for RI superior to the first threshold (included) and strictly inferior to the second threshold (7 by default); red is for RI superior to the second threshold (included). 
These thresholds can be changed according to your preferences by changing the values under "acceptability threshold" in the Rating tables sheet. You will see a little matrix in green, orange and red showing you the zones corresponding to the thresholds.
In addition, we now propose to define personalized acceptability thresholds depending on both damage and likelihood. In order to do this, you need to change the option under "choose your matrix construction", and choose "your own rating table". A small matrix will appear where you need to define the zones yourself by indicating "1" for green, "2" for orange, and "3" for red (we only consider three zones). 
you can find guidelines for designing your matrix in the following reference: Baybutt, P. (2018). Guidelines for designing risk matrices. Process safety progress, 37(1), 49-55.</t>
  </si>
  <si>
    <t>Risk assessment</t>
  </si>
  <si>
    <r>
      <t xml:space="preserve">The first step in risk assessment is to adjust the list of risks considered to your project.
In this spreadsheet you have by default the list of risk that was built during the H2020 GEORISK project. It has been validated and used by many stakeholders so we believe it is a good starting point. However, you are free to ignore some suggestions. In this case put a 0 in the corresponding line in the risk identification sheet and the risk will not appear in the assessment and plot sheets.
If you want to add other risks to the list, you can use the "new risks" category at the bottom of the sheet. Simply add a description. You can also change the Id, (just making sure it is a new one). You can keep these new risks in the "new risk" category, or you can assign it to a previous category by using the drop-down menu. You can change the names of the categories by editing the table at the top of the risk assessment sheet.
This spreadsheet is entirely unlocked so you are free to change anything.
</t>
    </r>
    <r>
      <rPr>
        <b/>
        <sz val="11"/>
        <color theme="1"/>
        <rFont val="Arial"/>
        <family val="2"/>
        <scheme val="minor"/>
      </rPr>
      <t>IMPORTANT: once you have done a first assessment, you should not change the list of risk or it will assign the scores to the wrong lists. If you need to change the list of risks between a first and a second assessment, we recommend to start a new spreadsheet, select the risks first and then fill the values (eventually with copy / paste)</t>
    </r>
  </si>
  <si>
    <t>In the risk assessment sheet, you have two tables: the one on the left corresponds to a first assessment, and the one on the right to a new assessment (or re-assessment).
Both tables work in the same way, each line is a risk that you have selected in the risk identification sheet. You then need to assign a score for the damage and likelihood for each risk by using the dropdown list or typing the score directly.
The risk index is automatically computed and an icon will appear corresponding to the acceptability thresholds you defined</t>
  </si>
  <si>
    <t>Plots</t>
  </si>
  <si>
    <t>Acceptability</t>
  </si>
  <si>
    <t>There are two similar sheets: plots and re-assessment plots. On the first sheet you will find plots corresponding the the first assessment only, while on the second you will find the plots for the second assessments. There is one plot per category and two histogram tables (one by risk index, and one by acceptability zone). You can change the display of each plot if you want to display damage and likelihood separately without the risk index.</t>
  </si>
  <si>
    <t xml:space="preserve">If you are interested in potential mitigation measures, we listed some measures in the risk register. You can access the online version here: https://www.georisk-project.eu/register/; we also provide dedicated links in either the risk identification sheet or the risk assessment sheet (in the re-assessment table)
</t>
  </si>
  <si>
    <t>Matrix plots</t>
  </si>
  <si>
    <t>There are two additional sheets with different plots. In the "plotmatrix_dots" sheet, you can select a few risks to be displayed on the risk matrix. For this, use the dropdown menu next to each color in the table. A "bubble" will appear in the matrix. If you re-assess the risk, a white dot will appear also.
In the "plotmatrix_heat" sheet, all the risks IDs are written in the corresponding case, colored as per the defined thresholds. Currently only the first assessment is displayed</t>
  </si>
  <si>
    <t>Credit:
Georiskreport v2.1
Authors: Thomas Le Guénan, Annick Loschetter, Julie Maury (BRGM), Ferid Seyidov (Gec-Co)
Date: 08/2021</t>
  </si>
  <si>
    <t>In this spreadsheet, you will be able to assess potential risks for a deep geothermal project. It was developed by BRGM as part of the H2020 project GEORISK. It is dedicated to professionals of the field of deep geothermal energy.
There are several sheets in this spreadsheet:
 - Introduction: the sheet you are currently reading
 - Risk identification: in this sheet, you can select and adapt the list of risks that will be considered in the assessment
 - Rating tables: allow the user to personalize the ratings used in the assessment
 - Risk assessment: in this sheet, you will assign scores to each risk; there is the possibility to perform two successive assessments
 - Plots : graphical display of the scores for the first assessment
 - Re-assessment plots: graphical display of the scores for the second assessment
 - PlotMatrix_dots: risk matrix display of the results for a selection of risks
 - PlotMatrix_Heat: risk matrix display of all the risks with IDs
 - Help: This tab will provide guidance for performing the assessment and using the results
The spreadsheet is entirely open so you are free to make any change you want, just beware that changing formulas might break some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</si>
</sst>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0;;;@"/>
    <numFmt numFmtId="166" formatCode="_-* #,##0\ &quot;€&quot;_-;\-* #,##0\ &quot;€&quot;_-;_-* &quot;-&quot;??\ &quot;€&quot;_-;_-@_-"/>
    <numFmt numFmtId="167" formatCode="0.0E+00"/>
  </numFmts>
  <fonts count="33" x14ac:knownFonts="1">
    <font>
      <sz val="11"/>
      <color theme="1"/>
      <name val="Arial"/>
      <family val="2"/>
      <scheme val="minor"/>
    </font>
    <font>
      <b/>
      <sz val="11"/>
      <color theme="0"/>
      <name val="Arial"/>
      <family val="2"/>
      <scheme val="minor"/>
    </font>
    <font>
      <sz val="11"/>
      <color theme="0"/>
      <name val="Arial"/>
      <family val="2"/>
      <scheme val="minor"/>
    </font>
    <font>
      <sz val="11"/>
      <color theme="1"/>
      <name val="Arial"/>
      <family val="2"/>
      <scheme val="minor"/>
    </font>
    <font>
      <b/>
      <sz val="11"/>
      <color theme="3"/>
      <name val="Arial"/>
      <family val="2"/>
      <scheme val="minor"/>
    </font>
    <font>
      <u/>
      <sz val="11"/>
      <color theme="10"/>
      <name val="Arial"/>
      <family val="2"/>
      <scheme val="minor"/>
    </font>
    <font>
      <b/>
      <sz val="11"/>
      <color rgb="FF0099CC"/>
      <name val="Arial"/>
      <family val="2"/>
      <scheme val="minor"/>
    </font>
    <font>
      <b/>
      <u/>
      <sz val="11"/>
      <color theme="1"/>
      <name val="Arial"/>
      <family val="2"/>
      <scheme val="minor"/>
    </font>
    <font>
      <sz val="11"/>
      <color rgb="FF3F3F76"/>
      <name val="Arial"/>
      <family val="2"/>
      <scheme val="minor"/>
    </font>
    <font>
      <b/>
      <sz val="15"/>
      <color theme="3"/>
      <name val="Arial"/>
      <family val="2"/>
      <scheme val="minor"/>
    </font>
    <font>
      <i/>
      <sz val="11"/>
      <color rgb="FF7F7F7F"/>
      <name val="Arial"/>
      <family val="2"/>
      <scheme val="minor"/>
    </font>
    <font>
      <sz val="10"/>
      <color theme="1"/>
      <name val="Arial"/>
      <family val="2"/>
      <scheme val="minor"/>
    </font>
    <font>
      <sz val="10"/>
      <color theme="2" tint="-0.499984740745262"/>
      <name val="Arial"/>
      <family val="2"/>
      <scheme val="minor"/>
    </font>
    <font>
      <i/>
      <sz val="11"/>
      <color theme="0"/>
      <name val="Arial"/>
      <family val="2"/>
      <scheme val="minor"/>
    </font>
    <font>
      <b/>
      <sz val="11"/>
      <color rgb="FF3F3F3F"/>
      <name val="Arial"/>
      <family val="2"/>
      <scheme val="minor"/>
    </font>
    <font>
      <b/>
      <sz val="11"/>
      <color rgb="FFFA7D00"/>
      <name val="Arial"/>
      <family val="2"/>
      <scheme val="minor"/>
    </font>
    <font>
      <sz val="11"/>
      <color rgb="FFFFC000"/>
      <name val="Arial"/>
      <family val="2"/>
      <scheme val="minor"/>
    </font>
    <font>
      <sz val="11"/>
      <color rgb="FF3F3F3F"/>
      <name val="Arial"/>
      <family val="2"/>
      <scheme val="minor"/>
    </font>
    <font>
      <sz val="11"/>
      <color theme="0" tint="-4.9989318521683403E-2"/>
      <name val="Arial"/>
      <family val="2"/>
      <scheme val="minor"/>
    </font>
    <font>
      <sz val="11"/>
      <color theme="2" tint="-0.749992370372631"/>
      <name val="Arial"/>
      <family val="2"/>
      <scheme val="minor"/>
    </font>
    <font>
      <sz val="8"/>
      <color theme="2" tint="-0.749992370372631"/>
      <name val="Arial"/>
      <family val="2"/>
      <scheme val="minor"/>
    </font>
    <font>
      <b/>
      <sz val="11"/>
      <color theme="0" tint="-4.9989318521683403E-2"/>
      <name val="Arial"/>
      <family val="2"/>
      <scheme val="minor"/>
    </font>
    <font>
      <sz val="11"/>
      <color theme="0" tint="-0.14999847407452621"/>
      <name val="Arial"/>
      <family val="2"/>
      <scheme val="minor"/>
    </font>
    <font>
      <sz val="11"/>
      <name val="Arial"/>
      <family val="2"/>
      <scheme val="minor"/>
    </font>
    <font>
      <sz val="11"/>
      <color rgb="FFFF0000"/>
      <name val="Arial"/>
      <family val="2"/>
      <scheme val="minor"/>
    </font>
    <font>
      <sz val="11"/>
      <color theme="4" tint="0.79998168889431442"/>
      <name val="Arial"/>
      <family val="2"/>
      <scheme val="minor"/>
    </font>
    <font>
      <b/>
      <sz val="10"/>
      <color theme="1"/>
      <name val="Arial"/>
      <family val="2"/>
      <scheme val="minor"/>
    </font>
    <font>
      <sz val="8"/>
      <color theme="0" tint="-0.34998626667073579"/>
      <name val="Arial"/>
      <family val="2"/>
      <scheme val="minor"/>
    </font>
    <font>
      <sz val="16"/>
      <color theme="1"/>
      <name val="Arial"/>
      <family val="2"/>
      <scheme val="minor"/>
    </font>
    <font>
      <sz val="9"/>
      <color theme="0"/>
      <name val="Arial"/>
      <family val="2"/>
      <scheme val="minor"/>
    </font>
    <font>
      <sz val="9"/>
      <color theme="2" tint="-0.749992370372631"/>
      <name val="Arial"/>
      <family val="2"/>
      <scheme val="minor"/>
    </font>
    <font>
      <b/>
      <sz val="11"/>
      <color theme="1"/>
      <name val="Arial"/>
      <family val="2"/>
      <scheme val="minor"/>
    </font>
    <font>
      <b/>
      <sz val="9"/>
      <color theme="2" tint="-0.749992370372631"/>
      <name val="Arial"/>
      <family val="2"/>
      <scheme val="minor"/>
    </font>
  </fonts>
  <fills count="23">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F2F2F2"/>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FF66FF"/>
        <bgColor indexed="64"/>
      </patternFill>
    </fill>
  </fills>
  <borders count="32">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B2B2B2"/>
      </right>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top style="thin">
        <color rgb="FF3F3F3F"/>
      </top>
      <bottom style="thin">
        <color rgb="FF3F3F3F"/>
      </bottom>
      <diagonal/>
    </border>
    <border>
      <left/>
      <right style="thin">
        <color auto="1"/>
      </right>
      <top style="thin">
        <color rgb="FF3F3F3F"/>
      </top>
      <bottom style="thin">
        <color rgb="FF3F3F3F"/>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theme="0" tint="-0.34998626667073579"/>
      </left>
      <right/>
      <top/>
      <bottom/>
      <diagonal/>
    </border>
    <border>
      <left/>
      <right/>
      <top/>
      <bottom style="thin">
        <color rgb="FF7F7F7F"/>
      </bottom>
      <diagonal/>
    </border>
    <border>
      <left style="thin">
        <color theme="0" tint="-0.34998626667073579"/>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4" fillId="0" borderId="1" applyNumberFormat="0" applyFill="0" applyAlignment="0" applyProtection="0"/>
    <xf numFmtId="0" fontId="3" fillId="4" borderId="2" applyNumberFormat="0" applyFont="0" applyAlignment="0" applyProtection="0"/>
    <xf numFmtId="0" fontId="5" fillId="0" borderId="0" applyNumberFormat="0" applyFill="0" applyBorder="0" applyAlignment="0" applyProtection="0"/>
    <xf numFmtId="0" fontId="9" fillId="0" borderId="13" applyNumberFormat="0" applyFill="0" applyAlignment="0" applyProtection="0"/>
    <xf numFmtId="0" fontId="10"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14" fillId="7" borderId="16" applyNumberFormat="0" applyAlignment="0" applyProtection="0"/>
    <xf numFmtId="0" fontId="15" fillId="7" borderId="15" applyNumberFormat="0" applyAlignment="0" applyProtection="0"/>
  </cellStyleXfs>
  <cellXfs count="218">
    <xf numFmtId="0" fontId="0" fillId="0" borderId="0" xfId="0"/>
    <xf numFmtId="0" fontId="0" fillId="0" borderId="0" xfId="0" applyProtection="1">
      <protection locked="0"/>
    </xf>
    <xf numFmtId="0" fontId="0" fillId="0" borderId="0" xfId="0" applyFill="1" applyProtection="1">
      <protection locked="0"/>
    </xf>
    <xf numFmtId="0" fontId="2" fillId="3" borderId="0" xfId="0" applyFont="1" applyFill="1" applyBorder="1" applyProtection="1"/>
    <xf numFmtId="0" fontId="0" fillId="0" borderId="0" xfId="0" applyProtection="1"/>
    <xf numFmtId="0" fontId="6" fillId="5" borderId="0" xfId="0" applyFont="1" applyFill="1" applyAlignment="1">
      <alignment horizontal="center"/>
    </xf>
    <xf numFmtId="0" fontId="5" fillId="5" borderId="0" xfId="3" applyFill="1" applyAlignment="1">
      <alignment wrapText="1"/>
    </xf>
    <xf numFmtId="0" fontId="0" fillId="5" borderId="0" xfId="0" applyFill="1"/>
    <xf numFmtId="0" fontId="0" fillId="6" borderId="0" xfId="0" applyFill="1"/>
    <xf numFmtId="0" fontId="0" fillId="0" borderId="0" xfId="0"/>
    <xf numFmtId="0" fontId="11" fillId="5" borderId="0" xfId="0" applyFont="1" applyFill="1" applyAlignment="1">
      <alignment wrapText="1"/>
    </xf>
    <xf numFmtId="0" fontId="5" fillId="5" borderId="0" xfId="3" applyFill="1"/>
    <xf numFmtId="0" fontId="12" fillId="5" borderId="0" xfId="0" applyFont="1" applyFill="1" applyAlignment="1">
      <alignment wrapText="1"/>
    </xf>
    <xf numFmtId="0" fontId="0" fillId="6" borderId="0" xfId="0" applyFill="1" applyAlignment="1">
      <alignment horizontal="left" vertical="top" wrapText="1"/>
    </xf>
    <xf numFmtId="0" fontId="0" fillId="5" borderId="0" xfId="0" applyFill="1" applyAlignment="1">
      <alignment wrapText="1"/>
    </xf>
    <xf numFmtId="0" fontId="0" fillId="5" borderId="0" xfId="0" applyFill="1" applyBorder="1"/>
    <xf numFmtId="0" fontId="0" fillId="5" borderId="0" xfId="0" applyFill="1" applyAlignment="1">
      <alignment vertical="top" wrapText="1"/>
    </xf>
    <xf numFmtId="0" fontId="1" fillId="3" borderId="0" xfId="0" applyFont="1" applyFill="1" applyBorder="1" applyAlignment="1" applyProtection="1"/>
    <xf numFmtId="0" fontId="0" fillId="5" borderId="0" xfId="2" applyFont="1" applyFill="1" applyBorder="1" applyAlignment="1" applyProtection="1">
      <alignment horizontal="left" wrapText="1"/>
      <protection locked="0"/>
    </xf>
    <xf numFmtId="0" fontId="1" fillId="5" borderId="0" xfId="0" applyFont="1" applyFill="1" applyAlignment="1" applyProtection="1">
      <alignment horizontal="right"/>
      <protection locked="0"/>
    </xf>
    <xf numFmtId="0" fontId="0" fillId="5" borderId="0" xfId="0" applyFill="1" applyProtection="1">
      <protection locked="0"/>
    </xf>
    <xf numFmtId="0" fontId="4" fillId="0" borderId="18" xfId="1" applyFont="1" applyFill="1" applyBorder="1" applyProtection="1">
      <protection hidden="1"/>
    </xf>
    <xf numFmtId="0" fontId="1" fillId="2" borderId="17" xfId="0" applyFont="1" applyFill="1" applyBorder="1" applyAlignment="1" applyProtection="1">
      <alignment vertical="center"/>
    </xf>
    <xf numFmtId="0" fontId="1" fillId="2" borderId="17" xfId="0" applyFont="1" applyFill="1" applyBorder="1" applyAlignment="1">
      <alignment horizontal="center" vertical="center"/>
    </xf>
    <xf numFmtId="0" fontId="1" fillId="2" borderId="17" xfId="0" applyFont="1" applyFill="1" applyBorder="1" applyAlignment="1" applyProtection="1">
      <alignment horizontal="center" vertical="center"/>
    </xf>
    <xf numFmtId="0" fontId="4" fillId="0" borderId="17" xfId="1" applyFill="1" applyBorder="1" applyProtection="1"/>
    <xf numFmtId="0" fontId="4" fillId="0" borderId="17" xfId="1" applyFont="1" applyFill="1" applyBorder="1" applyProtection="1">
      <protection hidden="1"/>
    </xf>
    <xf numFmtId="0" fontId="4" fillId="0" borderId="17" xfId="1" applyBorder="1"/>
    <xf numFmtId="0" fontId="0" fillId="5" borderId="17" xfId="2" applyFont="1" applyFill="1" applyBorder="1" applyProtection="1">
      <protection locked="0"/>
    </xf>
    <xf numFmtId="0" fontId="1" fillId="3" borderId="17" xfId="0" applyFont="1" applyFill="1" applyBorder="1" applyAlignment="1" applyProtection="1">
      <alignment vertical="center"/>
    </xf>
    <xf numFmtId="0" fontId="2" fillId="3" borderId="17" xfId="0" applyFont="1" applyFill="1" applyBorder="1" applyAlignment="1" applyProtection="1">
      <alignment vertical="center"/>
    </xf>
    <xf numFmtId="0" fontId="0" fillId="0" borderId="0" xfId="0" applyBorder="1"/>
    <xf numFmtId="0" fontId="10" fillId="0" borderId="0" xfId="5" applyBorder="1" applyProtection="1">
      <protection locked="0"/>
    </xf>
    <xf numFmtId="0" fontId="0" fillId="5" borderId="0" xfId="0" applyFill="1" applyBorder="1" applyProtection="1">
      <protection locked="0"/>
    </xf>
    <xf numFmtId="0" fontId="9" fillId="5" borderId="0" xfId="4" applyFill="1" applyBorder="1" applyProtection="1">
      <protection locked="0"/>
    </xf>
    <xf numFmtId="0" fontId="13" fillId="5" borderId="0" xfId="5" applyFont="1" applyFill="1" applyBorder="1" applyProtection="1">
      <protection locked="0"/>
    </xf>
    <xf numFmtId="0" fontId="10" fillId="5" borderId="0" xfId="5" applyFill="1" applyBorder="1" applyProtection="1">
      <protection locked="0"/>
    </xf>
    <xf numFmtId="0" fontId="2" fillId="0" borderId="0" xfId="0" applyFont="1"/>
    <xf numFmtId="14" fontId="0" fillId="0" borderId="0" xfId="0" applyNumberFormat="1"/>
    <xf numFmtId="0" fontId="0" fillId="0" borderId="0" xfId="0" applyAlignment="1">
      <alignment horizontal="center" vertical="center"/>
    </xf>
    <xf numFmtId="0" fontId="2" fillId="3" borderId="0" xfId="0" applyFont="1" applyFill="1" applyBorder="1" applyAlignment="1" applyProtection="1">
      <alignment horizontal="center" vertical="center"/>
    </xf>
    <xf numFmtId="165" fontId="8" fillId="4" borderId="19" xfId="2" applyNumberFormat="1" applyFont="1" applyBorder="1" applyProtection="1">
      <protection locked="0"/>
    </xf>
    <xf numFmtId="0" fontId="1" fillId="2" borderId="8" xfId="0" applyFont="1" applyFill="1" applyBorder="1" applyAlignment="1" applyProtection="1">
      <alignment horizontal="center" vertical="center"/>
    </xf>
    <xf numFmtId="165" fontId="8" fillId="4" borderId="6" xfId="2" applyNumberFormat="1" applyFont="1" applyBorder="1" applyProtection="1">
      <protection locked="0"/>
    </xf>
    <xf numFmtId="0" fontId="4" fillId="12" borderId="17" xfId="1" applyFill="1" applyBorder="1" applyAlignment="1" applyProtection="1">
      <alignment horizontal="center"/>
      <protection locked="0"/>
    </xf>
    <xf numFmtId="0" fontId="4" fillId="13" borderId="17" xfId="1" applyFill="1" applyBorder="1" applyAlignment="1" applyProtection="1">
      <alignment horizontal="center"/>
      <protection locked="0"/>
    </xf>
    <xf numFmtId="0" fontId="4" fillId="8" borderId="17" xfId="1" applyFill="1" applyBorder="1" applyAlignment="1" applyProtection="1">
      <alignment horizontal="center"/>
      <protection locked="0"/>
    </xf>
    <xf numFmtId="0" fontId="4" fillId="10" borderId="17" xfId="1" applyFill="1" applyBorder="1" applyAlignment="1" applyProtection="1">
      <alignment horizontal="center"/>
      <protection locked="0"/>
    </xf>
    <xf numFmtId="166" fontId="0" fillId="0" borderId="0" xfId="0" applyNumberFormat="1"/>
    <xf numFmtId="0" fontId="0" fillId="15" borderId="20" xfId="0" applyFill="1" applyBorder="1"/>
    <xf numFmtId="166" fontId="0" fillId="0" borderId="20" xfId="6" applyNumberFormat="1" applyFont="1" applyBorder="1"/>
    <xf numFmtId="0" fontId="0" fillId="12" borderId="20" xfId="0" applyFill="1" applyBorder="1"/>
    <xf numFmtId="166" fontId="0" fillId="12" borderId="20" xfId="6" applyNumberFormat="1" applyFont="1" applyFill="1" applyBorder="1"/>
    <xf numFmtId="11" fontId="0" fillId="0" borderId="0" xfId="7" applyNumberFormat="1" applyFont="1"/>
    <xf numFmtId="167" fontId="0" fillId="0" borderId="0" xfId="7" applyNumberFormat="1" applyFont="1"/>
    <xf numFmtId="167" fontId="0" fillId="12" borderId="20" xfId="7" applyNumberFormat="1" applyFont="1" applyFill="1" applyBorder="1"/>
    <xf numFmtId="167" fontId="0" fillId="0" borderId="20" xfId="7" applyNumberFormat="1" applyFont="1" applyBorder="1"/>
    <xf numFmtId="11" fontId="0" fillId="0" borderId="0" xfId="7" applyNumberFormat="1" applyFont="1" applyBorder="1"/>
    <xf numFmtId="0" fontId="0" fillId="15" borderId="21" xfId="0" applyFill="1" applyBorder="1" applyAlignment="1">
      <alignment vertical="top"/>
    </xf>
    <xf numFmtId="0" fontId="0" fillId="15" borderId="22" xfId="0" applyFill="1" applyBorder="1" applyAlignment="1">
      <alignment vertical="top"/>
    </xf>
    <xf numFmtId="165" fontId="8" fillId="4" borderId="26" xfId="2" applyNumberFormat="1" applyFont="1" applyBorder="1" applyProtection="1">
      <protection locked="0"/>
    </xf>
    <xf numFmtId="165" fontId="4" fillId="0" borderId="17" xfId="1" applyNumberFormat="1" applyFill="1" applyBorder="1" applyProtection="1"/>
    <xf numFmtId="0" fontId="18" fillId="0" borderId="0" xfId="0" applyFont="1"/>
    <xf numFmtId="0" fontId="18" fillId="5" borderId="0" xfId="0" applyFont="1" applyFill="1" applyBorder="1" applyProtection="1"/>
    <xf numFmtId="0" fontId="21" fillId="5" borderId="0" xfId="0" applyFont="1" applyFill="1" applyAlignment="1" applyProtection="1">
      <protection locked="0"/>
    </xf>
    <xf numFmtId="0" fontId="10" fillId="0" borderId="4" xfId="5" applyBorder="1" applyProtection="1">
      <protection locked="0"/>
    </xf>
    <xf numFmtId="0" fontId="13" fillId="0" borderId="7" xfId="5" applyFont="1" applyBorder="1" applyProtection="1">
      <protection locked="0"/>
    </xf>
    <xf numFmtId="165" fontId="13" fillId="0" borderId="7" xfId="5" applyNumberFormat="1" applyFont="1" applyBorder="1" applyProtection="1">
      <protection locked="0"/>
    </xf>
    <xf numFmtId="165" fontId="13" fillId="0" borderId="9" xfId="5" applyNumberFormat="1" applyFont="1" applyBorder="1" applyProtection="1">
      <protection locked="0"/>
    </xf>
    <xf numFmtId="0" fontId="10" fillId="0" borderId="8" xfId="5" applyBorder="1" applyProtection="1">
      <protection locked="0"/>
    </xf>
    <xf numFmtId="0" fontId="10" fillId="0" borderId="5" xfId="5" applyBorder="1" applyProtection="1">
      <protection locked="0"/>
    </xf>
    <xf numFmtId="0" fontId="0" fillId="12" borderId="25" xfId="0" applyFill="1" applyBorder="1"/>
    <xf numFmtId="0" fontId="0" fillId="12" borderId="14" xfId="0" applyFill="1" applyBorder="1"/>
    <xf numFmtId="0" fontId="0" fillId="13" borderId="7" xfId="0" applyFill="1" applyBorder="1"/>
    <xf numFmtId="0" fontId="0" fillId="13" borderId="0" xfId="0" applyFill="1" applyBorder="1"/>
    <xf numFmtId="0" fontId="0" fillId="8" borderId="7" xfId="0" applyFill="1" applyBorder="1"/>
    <xf numFmtId="0" fontId="0" fillId="8" borderId="0" xfId="0" applyFill="1" applyBorder="1"/>
    <xf numFmtId="0" fontId="0" fillId="10" borderId="9" xfId="0" applyFill="1" applyBorder="1"/>
    <xf numFmtId="0" fontId="0" fillId="10" borderId="4" xfId="0" applyFill="1" applyBorder="1"/>
    <xf numFmtId="0" fontId="0" fillId="12" borderId="21" xfId="0" applyFill="1" applyBorder="1"/>
    <xf numFmtId="0" fontId="0" fillId="13" borderId="27" xfId="0" applyFill="1" applyBorder="1"/>
    <xf numFmtId="0" fontId="0" fillId="8" borderId="27" xfId="0" applyFill="1" applyBorder="1"/>
    <xf numFmtId="0" fontId="0" fillId="10" borderId="22" xfId="0" applyFill="1" applyBorder="1"/>
    <xf numFmtId="0" fontId="0" fillId="5" borderId="0" xfId="2" applyFont="1" applyFill="1" applyBorder="1" applyAlignment="1">
      <alignment horizontal="center"/>
    </xf>
    <xf numFmtId="0" fontId="22" fillId="0" borderId="0" xfId="0" applyFont="1"/>
    <xf numFmtId="0" fontId="22" fillId="5" borderId="0" xfId="0" applyFont="1" applyFill="1"/>
    <xf numFmtId="0" fontId="22" fillId="0" borderId="0" xfId="0" applyFont="1" applyProtection="1"/>
    <xf numFmtId="0" fontId="22" fillId="5" borderId="0" xfId="0" applyFont="1" applyFill="1" applyBorder="1"/>
    <xf numFmtId="0" fontId="10" fillId="0" borderId="0" xfId="5" applyBorder="1" applyAlignment="1" applyProtection="1">
      <alignment horizontal="left"/>
      <protection locked="0"/>
    </xf>
    <xf numFmtId="0" fontId="0" fillId="5" borderId="0" xfId="2" applyFont="1" applyFill="1" applyBorder="1" applyProtection="1">
      <protection locked="0"/>
    </xf>
    <xf numFmtId="0" fontId="0" fillId="0" borderId="20" xfId="0" applyBorder="1"/>
    <xf numFmtId="165" fontId="5" fillId="4" borderId="26" xfId="3" applyNumberFormat="1" applyFill="1" applyBorder="1" applyProtection="1">
      <protection locked="0"/>
    </xf>
    <xf numFmtId="0" fontId="5" fillId="0" borderId="17" xfId="3" applyBorder="1"/>
    <xf numFmtId="0" fontId="0" fillId="12" borderId="0" xfId="0" applyFill="1"/>
    <xf numFmtId="0" fontId="0" fillId="13" borderId="0" xfId="0" applyFill="1"/>
    <xf numFmtId="0" fontId="0" fillId="10" borderId="0" xfId="0" applyFill="1"/>
    <xf numFmtId="0" fontId="0" fillId="11" borderId="0" xfId="0" applyFill="1"/>
    <xf numFmtId="0" fontId="0" fillId="16" borderId="0" xfId="0" applyFill="1"/>
    <xf numFmtId="0" fontId="0" fillId="17" borderId="0" xfId="0" applyFill="1"/>
    <xf numFmtId="0" fontId="0" fillId="18" borderId="0" xfId="0" applyFill="1"/>
    <xf numFmtId="0" fontId="0" fillId="3"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0" borderId="22" xfId="0" applyBorder="1"/>
    <xf numFmtId="0" fontId="23" fillId="0" borderId="0" xfId="0" applyFont="1"/>
    <xf numFmtId="0" fontId="24" fillId="0" borderId="0" xfId="0" applyFont="1"/>
    <xf numFmtId="0" fontId="25" fillId="0" borderId="0" xfId="0" applyFont="1"/>
    <xf numFmtId="2" fontId="25" fillId="0" borderId="0" xfId="0" applyNumberFormat="1" applyFont="1"/>
    <xf numFmtId="0" fontId="0" fillId="0" borderId="0" xfId="0" applyAlignment="1">
      <alignment vertical="top"/>
    </xf>
    <xf numFmtId="0" fontId="0" fillId="0" borderId="14" xfId="0" applyBorder="1"/>
    <xf numFmtId="0" fontId="0" fillId="0" borderId="0" xfId="0" applyAlignment="1">
      <alignment horizontal="center" vertical="center" wrapText="1"/>
    </xf>
    <xf numFmtId="0" fontId="26" fillId="0" borderId="0" xfId="0" applyFont="1"/>
    <xf numFmtId="0" fontId="27" fillId="0" borderId="0" xfId="0" applyFont="1" applyAlignment="1">
      <alignment horizontal="center" vertical="center"/>
    </xf>
    <xf numFmtId="0" fontId="0" fillId="15" borderId="0" xfId="0" applyFill="1" applyBorder="1" applyAlignment="1"/>
    <xf numFmtId="0" fontId="0" fillId="15" borderId="8" xfId="0" applyFill="1" applyBorder="1" applyAlignment="1"/>
    <xf numFmtId="0" fontId="2" fillId="11" borderId="7" xfId="0" applyFont="1" applyFill="1" applyBorder="1" applyAlignment="1">
      <alignment horizontal="center"/>
    </xf>
    <xf numFmtId="0" fontId="2" fillId="11" borderId="0" xfId="0" applyFont="1" applyFill="1" applyBorder="1" applyAlignment="1">
      <alignment horizontal="center"/>
    </xf>
    <xf numFmtId="0" fontId="0" fillId="15" borderId="7" xfId="0" applyFill="1" applyBorder="1" applyAlignment="1"/>
    <xf numFmtId="0" fontId="0" fillId="15" borderId="9" xfId="0" applyFill="1" applyBorder="1" applyAlignment="1"/>
    <xf numFmtId="0" fontId="0" fillId="15" borderId="4" xfId="0" applyFill="1" applyBorder="1" applyAlignment="1"/>
    <xf numFmtId="0" fontId="0" fillId="15" borderId="5" xfId="0" applyFill="1" applyBorder="1" applyAlignment="1"/>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4" xfId="0" applyFont="1" applyFill="1" applyBorder="1" applyAlignment="1">
      <alignment horizontal="center"/>
    </xf>
    <xf numFmtId="0" fontId="2" fillId="11" borderId="5" xfId="0" applyFont="1" applyFill="1" applyBorder="1" applyAlignment="1">
      <alignment horizontal="center"/>
    </xf>
    <xf numFmtId="0" fontId="0" fillId="0" borderId="29" xfId="0" applyBorder="1"/>
    <xf numFmtId="0" fontId="0" fillId="0" borderId="0" xfId="0" quotePrefix="1"/>
    <xf numFmtId="0" fontId="4" fillId="0" borderId="30" xfId="1" applyFont="1" applyFill="1" applyBorder="1" applyProtection="1">
      <protection hidden="1"/>
    </xf>
    <xf numFmtId="0" fontId="4" fillId="0" borderId="0" xfId="1" applyFont="1" applyFill="1" applyBorder="1" applyProtection="1">
      <protection hidden="1"/>
    </xf>
    <xf numFmtId="0" fontId="0" fillId="0" borderId="0" xfId="0" applyBorder="1" applyAlignment="1">
      <alignment horizontal="center" vertical="center"/>
    </xf>
    <xf numFmtId="0" fontId="18" fillId="0" borderId="0" xfId="0" applyFont="1" applyBorder="1"/>
    <xf numFmtId="0" fontId="2" fillId="0" borderId="0" xfId="0" applyFont="1" applyAlignment="1">
      <alignment horizontal="center" vertical="center"/>
    </xf>
    <xf numFmtId="0" fontId="2" fillId="5" borderId="0" xfId="0" applyFont="1" applyFill="1" applyBorder="1" applyAlignment="1">
      <alignment horizontal="left" vertical="top" wrapText="1"/>
    </xf>
    <xf numFmtId="0" fontId="13" fillId="5" borderId="27" xfId="5" applyFont="1" applyFill="1" applyBorder="1" applyProtection="1">
      <protection locked="0"/>
    </xf>
    <xf numFmtId="165" fontId="1" fillId="0" borderId="26" xfId="1" applyNumberFormat="1" applyFont="1" applyFill="1" applyBorder="1" applyProtection="1"/>
    <xf numFmtId="0" fontId="2" fillId="0" borderId="0" xfId="0" applyFont="1" applyBorder="1"/>
    <xf numFmtId="0" fontId="13" fillId="0" borderId="0" xfId="5" applyFont="1" applyBorder="1" applyProtection="1">
      <protection locked="0"/>
    </xf>
    <xf numFmtId="0" fontId="0" fillId="5" borderId="0" xfId="2" applyFont="1" applyFill="1" applyBorder="1" applyAlignment="1"/>
    <xf numFmtId="0" fontId="12" fillId="5" borderId="0" xfId="0" applyFont="1" applyFill="1"/>
    <xf numFmtId="0" fontId="2" fillId="0" borderId="0" xfId="0" applyFont="1" applyFill="1" applyProtection="1">
      <protection locked="0"/>
    </xf>
    <xf numFmtId="0" fontId="2" fillId="0" borderId="0" xfId="0" applyFont="1" applyProtection="1">
      <protection locked="0"/>
    </xf>
    <xf numFmtId="0" fontId="0" fillId="0" borderId="0" xfId="0" applyFill="1" applyBorder="1"/>
    <xf numFmtId="0" fontId="4" fillId="8" borderId="17" xfId="1" applyFill="1" applyBorder="1" applyAlignment="1" applyProtection="1">
      <alignment horizontal="center" vertical="center" textRotation="90"/>
      <protection locked="0"/>
    </xf>
    <xf numFmtId="0" fontId="4" fillId="10" borderId="17" xfId="1" applyFill="1" applyBorder="1" applyAlignment="1" applyProtection="1">
      <alignment horizontal="center" vertical="center" textRotation="90"/>
      <protection locked="0"/>
    </xf>
    <xf numFmtId="0" fontId="1" fillId="5" borderId="0" xfId="0" applyFont="1" applyFill="1" applyBorder="1" applyAlignment="1" applyProtection="1">
      <alignment horizontal="center" vertical="center"/>
    </xf>
    <xf numFmtId="0" fontId="2" fillId="3" borderId="28" xfId="2" applyFont="1" applyFill="1" applyBorder="1" applyAlignment="1" applyProtection="1">
      <alignment horizontal="left" vertical="center" wrapText="1"/>
      <protection locked="0"/>
    </xf>
    <xf numFmtId="0" fontId="2" fillId="3" borderId="0" xfId="2" applyFont="1" applyFill="1" applyBorder="1" applyAlignment="1" applyProtection="1">
      <alignment horizontal="left" vertical="center" wrapText="1"/>
      <protection locked="0"/>
    </xf>
    <xf numFmtId="0" fontId="1" fillId="3" borderId="0" xfId="0" applyFont="1" applyFill="1" applyAlignment="1" applyProtection="1">
      <alignment horizontal="right"/>
      <protection locked="0"/>
    </xf>
    <xf numFmtId="0" fontId="4" fillId="12" borderId="17" xfId="1" applyFill="1" applyBorder="1" applyAlignment="1" applyProtection="1">
      <alignment horizontal="center" vertical="center" textRotation="90"/>
      <protection locked="0"/>
    </xf>
    <xf numFmtId="14" fontId="0" fillId="5" borderId="31" xfId="2" applyNumberFormat="1" applyFont="1" applyFill="1" applyBorder="1" applyAlignment="1" applyProtection="1">
      <alignment horizontal="left" wrapText="1"/>
      <protection locked="0"/>
    </xf>
    <xf numFmtId="0" fontId="0" fillId="5" borderId="31" xfId="2" applyFont="1" applyFill="1" applyBorder="1" applyAlignment="1" applyProtection="1">
      <alignment horizontal="left" wrapText="1"/>
      <protection locked="0"/>
    </xf>
    <xf numFmtId="0" fontId="4" fillId="13" borderId="17" xfId="1" applyFill="1" applyBorder="1" applyAlignment="1" applyProtection="1">
      <alignment horizontal="center" vertical="center" textRotation="90"/>
      <protection locked="0"/>
    </xf>
    <xf numFmtId="0" fontId="19" fillId="14" borderId="25" xfId="0" applyFont="1" applyFill="1" applyBorder="1" applyAlignment="1">
      <alignment horizontal="left" vertical="top" wrapText="1"/>
    </xf>
    <xf numFmtId="0" fontId="0" fillId="14" borderId="14" xfId="0" applyFill="1" applyBorder="1" applyAlignment="1">
      <alignment horizontal="left" vertical="top" wrapText="1"/>
    </xf>
    <xf numFmtId="0" fontId="0" fillId="14" borderId="3" xfId="0" applyFill="1" applyBorder="1" applyAlignment="1">
      <alignment horizontal="left" vertical="top" wrapText="1"/>
    </xf>
    <xf numFmtId="0" fontId="0" fillId="14" borderId="7" xfId="0" applyFill="1" applyBorder="1" applyAlignment="1">
      <alignment horizontal="left" vertical="top" wrapText="1"/>
    </xf>
    <xf numFmtId="0" fontId="0" fillId="14" borderId="0" xfId="0" applyFill="1" applyBorder="1" applyAlignment="1">
      <alignment horizontal="left" vertical="top" wrapText="1"/>
    </xf>
    <xf numFmtId="0" fontId="0" fillId="14" borderId="8" xfId="0" applyFill="1" applyBorder="1" applyAlignment="1">
      <alignment horizontal="left" vertical="top" wrapText="1"/>
    </xf>
    <xf numFmtId="0" fontId="19" fillId="9" borderId="10" xfId="0" applyFont="1" applyFill="1" applyBorder="1" applyAlignment="1">
      <alignment horizontal="left" vertical="top" wrapText="1"/>
    </xf>
    <xf numFmtId="0" fontId="0" fillId="9" borderId="11" xfId="0" applyFill="1" applyBorder="1" applyAlignment="1">
      <alignment horizontal="left" vertical="top" wrapText="1"/>
    </xf>
    <xf numFmtId="0" fontId="0" fillId="9" borderId="12" xfId="0" applyFill="1" applyBorder="1" applyAlignment="1">
      <alignment horizontal="left" vertical="top" wrapText="1"/>
    </xf>
    <xf numFmtId="0" fontId="17" fillId="7" borderId="16" xfId="8" applyFont="1" applyAlignment="1">
      <alignment horizontal="left"/>
    </xf>
    <xf numFmtId="0" fontId="0" fillId="15" borderId="21" xfId="0" applyFill="1" applyBorder="1" applyAlignment="1">
      <alignment horizontal="center" vertical="top"/>
    </xf>
    <xf numFmtId="0" fontId="0" fillId="15" borderId="22" xfId="0" applyFill="1" applyBorder="1" applyAlignment="1">
      <alignment horizontal="center" vertical="top"/>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0" fillId="0" borderId="0" xfId="0" applyAlignment="1">
      <alignment horizontal="right" vertical="top" textRotation="90"/>
    </xf>
    <xf numFmtId="0" fontId="20" fillId="9" borderId="25" xfId="0" applyFont="1" applyFill="1" applyBorder="1" applyAlignment="1">
      <alignment horizontal="left" vertical="top" wrapText="1"/>
    </xf>
    <xf numFmtId="0" fontId="20" fillId="9" borderId="14" xfId="0" applyFont="1" applyFill="1" applyBorder="1" applyAlignment="1">
      <alignment horizontal="left" vertical="top" wrapText="1"/>
    </xf>
    <xf numFmtId="0" fontId="20" fillId="9" borderId="3" xfId="0" applyFont="1" applyFill="1" applyBorder="1" applyAlignment="1">
      <alignment horizontal="left" vertical="top" wrapText="1"/>
    </xf>
    <xf numFmtId="0" fontId="20" fillId="9" borderId="7" xfId="0" applyFont="1" applyFill="1" applyBorder="1" applyAlignment="1">
      <alignment horizontal="left" vertical="top" wrapText="1"/>
    </xf>
    <xf numFmtId="0" fontId="20" fillId="9" borderId="0" xfId="0" applyFont="1" applyFill="1" applyBorder="1" applyAlignment="1">
      <alignment horizontal="left" vertical="top" wrapText="1"/>
    </xf>
    <xf numFmtId="0" fontId="20" fillId="9" borderId="8" xfId="0" applyFont="1" applyFill="1" applyBorder="1" applyAlignment="1">
      <alignment horizontal="left" vertical="top" wrapText="1"/>
    </xf>
    <xf numFmtId="0" fontId="20" fillId="9" borderId="9" xfId="0" applyFont="1" applyFill="1" applyBorder="1" applyAlignment="1">
      <alignment horizontal="left" vertical="top" wrapText="1"/>
    </xf>
    <xf numFmtId="0" fontId="20" fillId="9" borderId="4" xfId="0" applyFont="1" applyFill="1" applyBorder="1" applyAlignment="1">
      <alignment horizontal="left" vertical="top" wrapText="1"/>
    </xf>
    <xf numFmtId="0" fontId="20" fillId="9" borderId="5" xfId="0" applyFont="1" applyFill="1" applyBorder="1" applyAlignment="1">
      <alignment horizontal="left" vertical="top" wrapText="1"/>
    </xf>
    <xf numFmtId="0" fontId="30" fillId="9" borderId="25" xfId="0" applyFont="1" applyFill="1" applyBorder="1" applyAlignment="1">
      <alignment horizontal="left" vertical="top" wrapText="1"/>
    </xf>
    <xf numFmtId="0" fontId="30" fillId="9" borderId="14" xfId="0" applyFont="1" applyFill="1" applyBorder="1" applyAlignment="1">
      <alignment horizontal="left" vertical="top" wrapText="1"/>
    </xf>
    <xf numFmtId="0" fontId="30" fillId="9" borderId="9" xfId="0" applyFont="1" applyFill="1" applyBorder="1" applyAlignment="1">
      <alignment horizontal="left" vertical="top" wrapText="1"/>
    </xf>
    <xf numFmtId="0" fontId="30" fillId="9" borderId="4" xfId="0" applyFont="1" applyFill="1" applyBorder="1" applyAlignment="1">
      <alignment horizontal="left" vertical="top" wrapText="1"/>
    </xf>
    <xf numFmtId="0" fontId="0" fillId="15" borderId="9" xfId="0" applyFill="1" applyBorder="1" applyAlignment="1">
      <alignment horizontal="left"/>
    </xf>
    <xf numFmtId="0" fontId="0" fillId="15" borderId="4" xfId="0" applyFill="1" applyBorder="1" applyAlignment="1">
      <alignment horizontal="left"/>
    </xf>
    <xf numFmtId="0" fontId="29" fillId="11" borderId="4" xfId="0" applyFont="1" applyFill="1" applyBorder="1" applyAlignment="1">
      <alignment horizontal="center"/>
    </xf>
    <xf numFmtId="0" fontId="29" fillId="11" borderId="5" xfId="0" applyFont="1" applyFill="1" applyBorder="1" applyAlignment="1">
      <alignment horizontal="center"/>
    </xf>
    <xf numFmtId="0" fontId="2" fillId="3" borderId="25" xfId="9" applyFont="1" applyFill="1" applyBorder="1" applyAlignment="1">
      <alignment horizontal="center"/>
    </xf>
    <xf numFmtId="0" fontId="2" fillId="3" borderId="14" xfId="9" applyFont="1" applyFill="1" applyBorder="1" applyAlignment="1">
      <alignment horizontal="center"/>
    </xf>
    <xf numFmtId="0" fontId="2" fillId="3" borderId="3" xfId="9" applyFont="1" applyFill="1" applyBorder="1" applyAlignment="1">
      <alignment horizontal="center"/>
    </xf>
    <xf numFmtId="0" fontId="17" fillId="7" borderId="23" xfId="8" applyFont="1" applyBorder="1" applyAlignment="1">
      <alignment horizontal="left"/>
    </xf>
    <xf numFmtId="0" fontId="17" fillId="7" borderId="24" xfId="8" applyFont="1" applyBorder="1" applyAlignment="1">
      <alignment horizontal="left"/>
    </xf>
    <xf numFmtId="0" fontId="16" fillId="3" borderId="15" xfId="9" applyFont="1" applyFill="1" applyAlignment="1">
      <alignment horizontal="center"/>
    </xf>
    <xf numFmtId="14" fontId="1" fillId="3" borderId="0" xfId="0" applyNumberFormat="1" applyFont="1" applyFill="1" applyAlignment="1">
      <alignment horizontal="center" vertical="center"/>
    </xf>
    <xf numFmtId="0" fontId="19" fillId="14" borderId="14" xfId="0" applyFont="1" applyFill="1" applyBorder="1" applyAlignment="1">
      <alignment horizontal="left" vertical="top" wrapText="1"/>
    </xf>
    <xf numFmtId="0" fontId="19" fillId="14" borderId="3" xfId="0" applyFont="1" applyFill="1" applyBorder="1" applyAlignment="1">
      <alignment horizontal="left" vertical="top" wrapText="1"/>
    </xf>
    <xf numFmtId="0" fontId="19" fillId="14" borderId="7" xfId="0" applyFont="1" applyFill="1" applyBorder="1" applyAlignment="1">
      <alignment horizontal="left" vertical="top" wrapText="1"/>
    </xf>
    <xf numFmtId="0" fontId="19" fillId="14" borderId="0" xfId="0" applyFont="1" applyFill="1" applyBorder="1" applyAlignment="1">
      <alignment horizontal="left" vertical="top" wrapText="1"/>
    </xf>
    <xf numFmtId="0" fontId="19" fillId="14" borderId="8" xfId="0" applyFont="1" applyFill="1" applyBorder="1" applyAlignment="1">
      <alignment horizontal="left" vertical="top" wrapText="1"/>
    </xf>
    <xf numFmtId="0" fontId="1" fillId="3" borderId="0" xfId="0" applyFont="1" applyFill="1" applyAlignment="1">
      <alignment horizontal="center" vertical="center"/>
    </xf>
    <xf numFmtId="0" fontId="0" fillId="0" borderId="21" xfId="0" applyBorder="1" applyAlignment="1">
      <alignment horizontal="center" wrapText="1"/>
    </xf>
    <xf numFmtId="0" fontId="0" fillId="0" borderId="27" xfId="0" applyBorder="1" applyAlignment="1">
      <alignment horizontal="center" wrapText="1"/>
    </xf>
    <xf numFmtId="0" fontId="0" fillId="0" borderId="22" xfId="0" applyBorder="1" applyAlignment="1">
      <alignment horizontal="center" wrapText="1"/>
    </xf>
    <xf numFmtId="0" fontId="19" fillId="14" borderId="20" xfId="0" applyFont="1" applyFill="1" applyBorder="1" applyAlignment="1">
      <alignment horizontal="center" vertical="top" wrapText="1"/>
    </xf>
    <xf numFmtId="0" fontId="0" fillId="0" borderId="20" xfId="0" applyBorder="1" applyAlignment="1">
      <alignment horizontal="center" wrapText="1"/>
    </xf>
    <xf numFmtId="0" fontId="14" fillId="7" borderId="16" xfId="8" applyAlignment="1">
      <alignment horizontal="center"/>
    </xf>
    <xf numFmtId="0" fontId="19" fillId="14" borderId="9"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0" xfId="0" applyAlignment="1">
      <alignment horizontal="center"/>
    </xf>
    <xf numFmtId="0" fontId="28" fillId="0" borderId="0" xfId="0" applyFont="1" applyAlignment="1">
      <alignment horizontal="left"/>
    </xf>
    <xf numFmtId="0" fontId="0" fillId="5" borderId="0" xfId="0" applyFill="1" applyAlignment="1">
      <alignment horizontal="left" vertical="top" wrapText="1"/>
    </xf>
    <xf numFmtId="0" fontId="7" fillId="5" borderId="0" xfId="0" applyFont="1" applyFill="1" applyAlignment="1">
      <alignment horizontal="center"/>
    </xf>
    <xf numFmtId="0" fontId="0" fillId="5" borderId="0" xfId="0" applyFill="1" applyAlignment="1">
      <alignment vertical="top" wrapText="1"/>
    </xf>
    <xf numFmtId="0" fontId="7" fillId="5" borderId="0" xfId="0" applyFont="1" applyFill="1" applyAlignment="1">
      <alignment horizontal="center" vertical="top" wrapText="1"/>
    </xf>
    <xf numFmtId="0" fontId="0" fillId="5" borderId="0" xfId="0" applyFill="1" applyAlignment="1">
      <alignment horizontal="center" vertical="top"/>
    </xf>
    <xf numFmtId="0" fontId="0" fillId="5" borderId="0" xfId="0" applyFont="1" applyFill="1" applyAlignment="1">
      <alignment horizontal="left" vertical="top" wrapText="1"/>
    </xf>
    <xf numFmtId="0" fontId="7" fillId="5" borderId="0" xfId="0" applyFont="1" applyFill="1" applyAlignment="1">
      <alignment horizontal="left" vertical="top" wrapText="1"/>
    </xf>
  </cellXfs>
  <cellStyles count="10">
    <cellStyle name="Calcul" xfId="9" builtinId="22"/>
    <cellStyle name="Lien hypertexte" xfId="3" builtinId="8"/>
    <cellStyle name="Milliers" xfId="6" builtinId="3"/>
    <cellStyle name="Normal" xfId="0" builtinId="0"/>
    <cellStyle name="Note" xfId="2" builtinId="10"/>
    <cellStyle name="Pourcentage" xfId="7" builtinId="5"/>
    <cellStyle name="Sortie" xfId="8" builtinId="21"/>
    <cellStyle name="Texte explicatif" xfId="5" builtinId="53"/>
    <cellStyle name="Titre 1" xfId="4" builtinId="16"/>
    <cellStyle name="Titre 3" xfId="1" builtinId="18"/>
  </cellStyles>
  <dxfs count="46">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rgb="FF7030A0"/>
      </font>
      <fill>
        <patternFill>
          <bgColor theme="0" tint="-0.14996795556505021"/>
        </patternFill>
      </fill>
    </dxf>
    <dxf>
      <font>
        <b/>
        <i val="0"/>
        <color rgb="FF7030A0"/>
      </font>
      <fill>
        <patternFill>
          <bgColor theme="0" tint="-0.14996795556505021"/>
        </patternFill>
      </fill>
    </dxf>
    <dxf>
      <fill>
        <patternFill>
          <bgColor theme="7"/>
        </patternFill>
      </fill>
    </dxf>
    <dxf>
      <fill>
        <patternFill>
          <bgColor theme="4"/>
        </patternFill>
      </fill>
    </dxf>
    <dxf>
      <fill>
        <patternFill>
          <bgColor rgb="FF92D050"/>
        </patternFill>
      </fill>
    </dxf>
    <dxf>
      <fill>
        <patternFill>
          <bgColor theme="5"/>
        </patternFill>
      </fill>
    </dxf>
    <dxf>
      <fill>
        <patternFill>
          <bgColor theme="0"/>
        </patternFill>
      </fill>
    </dxf>
    <dxf>
      <fill>
        <patternFill>
          <bgColor theme="0"/>
        </patternFill>
      </fill>
      <border>
        <left/>
        <right/>
        <bottom/>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patternFill>
      </fill>
    </dxf>
    <dxf>
      <fill>
        <patternFill>
          <bgColor theme="4"/>
        </patternFill>
      </fill>
    </dxf>
    <dxf>
      <fill>
        <patternFill>
          <bgColor rgb="FF92D050"/>
        </patternFill>
      </fill>
    </dxf>
    <dxf>
      <fill>
        <patternFill>
          <bgColor theme="5"/>
        </patternFill>
      </fill>
    </dxf>
    <dxf>
      <font>
        <b val="0"/>
        <i/>
        <color auto="1"/>
      </font>
      <fill>
        <patternFill>
          <bgColor theme="0" tint="-0.24994659260841701"/>
        </patternFill>
      </fill>
    </dxf>
  </dxfs>
  <tableStyles count="0" defaultTableStyle="TableStyleMedium2" defaultPivotStyle="PivotStyleLight16"/>
  <colors>
    <mruColors>
      <color rgb="FF3399FF"/>
      <color rgb="FF0099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[0]!m_l</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14F7-4573-A8E8-4F0701518B14}"/>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[0]!m_d</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14F7-4573-A8E8-4F0701518B14}"/>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2-D784-48D0-8CBA-373C229A600B}"/>
            </c:ext>
          </c:extLst>
        </c:ser>
        <c:ser>
          <c:idx val="3"/>
          <c:order val="3"/>
          <c:tx>
            <c:v>above 2nd threshold</c:v>
          </c:tx>
          <c:spPr>
            <a:noFill/>
            <a:ln w="25400" cap="flat" cmpd="sng" algn="ctr">
              <a:solidFill>
                <a:srgbClr val="FF0000"/>
              </a:solidFill>
              <a:round/>
            </a:ln>
            <a:effectLst/>
          </c:spPr>
          <c:invertIfNegative val="0"/>
          <c:val>
            <c:numRef>
              <c:f>[0]!m_ri_3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3-D784-48D0-8CBA-373C229A600B}"/>
            </c:ext>
          </c:extLst>
        </c:ser>
        <c:dLbls>
          <c:showLegendKey val="0"/>
          <c:showVal val="0"/>
          <c:showCatName val="0"/>
          <c:showSerName val="0"/>
          <c:showPercent val="0"/>
          <c:showBubbleSize val="0"/>
        </c:dLbls>
        <c:gapWidth val="150"/>
        <c:overlap val="100"/>
        <c:axId val="570938280"/>
        <c:axId val="570940248"/>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094024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fr-FR"/>
          </a:p>
        </c:txPr>
        <c:crossAx val="570938280"/>
        <c:crosses val="max"/>
        <c:crossBetween val="between"/>
      </c:valAx>
      <c:catAx>
        <c:axId val="570938280"/>
        <c:scaling>
          <c:orientation val="minMax"/>
        </c:scaling>
        <c:delete val="1"/>
        <c:axPos val="b"/>
        <c:majorTickMark val="out"/>
        <c:minorTickMark val="none"/>
        <c:tickLblPos val="nextTo"/>
        <c:crossAx val="570940248"/>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pt idx="0">
                  <c:v>My new risk 2</c:v>
                </c:pt>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PlotMatrix_dots!$E$6</c:f>
              <c:numCache>
                <c:formatCode>General</c:formatCode>
                <c:ptCount val="1"/>
                <c:pt idx="0">
                  <c:v>1</c:v>
                </c:pt>
              </c:numCache>
            </c:numRef>
          </c:xVal>
          <c:yVal>
            <c:numRef>
              <c:f>PlotMatrix_dots!$D$6</c:f>
              <c:numCache>
                <c:formatCode>General</c:formatCode>
                <c:ptCount val="1"/>
                <c:pt idx="0">
                  <c:v>1</c:v>
                </c:pt>
              </c:numCache>
            </c:numRef>
          </c:yVal>
          <c:bubbleSize>
            <c:numRef>
              <c:f>PlotMatrix_dots!$F$6</c:f>
              <c:numCache>
                <c:formatCode>General</c:formatCode>
                <c:ptCount val="1"/>
                <c:pt idx="0">
                  <c:v>2</c:v>
                </c:pt>
              </c:numCache>
            </c:numRef>
          </c:bubbleSize>
          <c:bubble3D val="0"/>
          <c:extLst>
            <c:ext xmlns:c16="http://schemas.microsoft.com/office/drawing/2014/chart" uri="{C3380CC4-5D6E-409C-BE32-E72D297353CC}">
              <c16:uniqueId val="{00000000-ACBC-4F20-B687-0DA75ECDC8CD}"/>
            </c:ext>
          </c:extLst>
        </c:ser>
        <c:ser>
          <c:idx val="1"/>
          <c:order val="1"/>
          <c:tx>
            <c:strRef>
              <c:f>PlotMatrix_dots!$C$7</c:f>
              <c:strCache>
                <c:ptCount val="1"/>
                <c:pt idx="0">
                  <c:v>My new risk 3</c:v>
                </c:pt>
              </c:strCache>
            </c:strRef>
          </c:tx>
          <c:spPr>
            <a:solidFill>
              <a:schemeClr val="accent1"/>
            </a:solidFill>
            <a:ln w="9525" cap="flat" cmpd="sng" algn="ctr">
              <a:solidFill>
                <a:schemeClr val="accent1"/>
              </a:solidFill>
              <a:round/>
            </a:ln>
            <a:effectLst/>
          </c:spPr>
          <c:invertIfNegative val="0"/>
          <c:dLbls>
            <c:delete val="1"/>
          </c:dLbls>
          <c:xVal>
            <c:numRef>
              <c:f>PlotMatrix_dots!$E$7</c:f>
              <c:numCache>
                <c:formatCode>General</c:formatCode>
                <c:ptCount val="1"/>
                <c:pt idx="0">
                  <c:v>1</c:v>
                </c:pt>
              </c:numCache>
            </c:numRef>
          </c:xVal>
          <c:yVal>
            <c:numRef>
              <c:f>PlotMatrix_dots!$D$7</c:f>
              <c:numCache>
                <c:formatCode>General</c:formatCode>
                <c:ptCount val="1"/>
                <c:pt idx="0">
                  <c:v>1</c:v>
                </c:pt>
              </c:numCache>
            </c:numRef>
          </c:yVal>
          <c:bubbleSize>
            <c:numRef>
              <c:f>PlotMatrix_dots!$F$7</c:f>
              <c:numCache>
                <c:formatCode>General</c:formatCode>
                <c:ptCount val="1"/>
                <c:pt idx="0">
                  <c:v>2</c:v>
                </c:pt>
              </c:numCache>
            </c:numRef>
          </c:bubbleSize>
          <c:bubble3D val="0"/>
          <c:extLst>
            <c:ext xmlns:c16="http://schemas.microsoft.com/office/drawing/2014/chart" uri="{C3380CC4-5D6E-409C-BE32-E72D297353CC}">
              <c16:uniqueId val="{00000001-ACBC-4F20-B687-0DA75ECDC8CD}"/>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PlotMatrix_dots!$E$8</c:f>
            </c:numRef>
          </c:xVal>
          <c:yVal>
            <c:numRef>
              <c:f>PlotMatrix_dots!$D$8</c:f>
              <c:numCache>
                <c:formatCode>General</c:formatCode>
                <c:ptCount val="1"/>
                <c:pt idx="0">
                  <c:v>0</c:v>
                </c:pt>
              </c:numCache>
            </c:numRef>
          </c:yVal>
          <c:bubbleSize>
            <c:numRef>
              <c:f>PlotMatrix_dots!$F$8</c:f>
              <c:numCache>
                <c:formatCode>General</c:formatCode>
                <c:ptCount val="1"/>
                <c:pt idx="0">
                  <c:v>0</c:v>
                </c:pt>
              </c:numCache>
            </c:numRef>
          </c:bubbleSize>
          <c:bubble3D val="0"/>
          <c:extLst>
            <c:ext xmlns:c16="http://schemas.microsoft.com/office/drawing/2014/chart" uri="{C3380CC4-5D6E-409C-BE32-E72D297353CC}">
              <c16:uniqueId val="{00000002-ACBC-4F20-B687-0DA75ECDC8CD}"/>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PlotMatrix_dots!$E$9</c:f>
            </c:numRef>
          </c:xVal>
          <c:yVal>
            <c:numRef>
              <c:f>PlotMatrix_dots!$D$9</c:f>
              <c:numCache>
                <c:formatCode>General</c:formatCode>
                <c:ptCount val="1"/>
                <c:pt idx="0">
                  <c:v>0</c:v>
                </c:pt>
              </c:numCache>
            </c:numRef>
          </c:yVal>
          <c:bubbleSize>
            <c:numRef>
              <c:f>PlotMatrix_dots!$F$9</c:f>
              <c:numCache>
                <c:formatCode>General</c:formatCode>
                <c:ptCount val="1"/>
                <c:pt idx="0">
                  <c:v>0</c:v>
                </c:pt>
              </c:numCache>
            </c:numRef>
          </c:bubbleSize>
          <c:bubble3D val="0"/>
          <c:extLst>
            <c:ext xmlns:c16="http://schemas.microsoft.com/office/drawing/2014/chart" uri="{C3380CC4-5D6E-409C-BE32-E72D297353CC}">
              <c16:uniqueId val="{00000003-ACBC-4F20-B687-0DA75ECDC8CD}"/>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PlotMatrix_dots!$E$10</c:f>
            </c:numRef>
          </c:xVal>
          <c:yVal>
            <c:numRef>
              <c:f>PlotMatrix_dots!$D$10</c:f>
              <c:numCache>
                <c:formatCode>General</c:formatCode>
                <c:ptCount val="1"/>
                <c:pt idx="0">
                  <c:v>0</c:v>
                </c:pt>
              </c:numCache>
            </c:numRef>
          </c:yVal>
          <c:bubbleSize>
            <c:numRef>
              <c:f>PlotMatrix_dots!$F$10</c:f>
              <c:numCache>
                <c:formatCode>General</c:formatCode>
                <c:ptCount val="1"/>
                <c:pt idx="0">
                  <c:v>0</c:v>
                </c:pt>
              </c:numCache>
            </c:numRef>
          </c:bubbleSize>
          <c:bubble3D val="0"/>
          <c:extLst>
            <c:ext xmlns:c16="http://schemas.microsoft.com/office/drawing/2014/chart" uri="{C3380CC4-5D6E-409C-BE32-E72D297353CC}">
              <c16:uniqueId val="{00000004-ACBC-4F20-B687-0DA75ECDC8CD}"/>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PlotMatrix_dots!$E$11</c:f>
            </c:numRef>
          </c:xVal>
          <c:yVal>
            <c:numRef>
              <c:f>PlotMatrix_dots!$D$11</c:f>
              <c:numCache>
                <c:formatCode>General</c:formatCode>
                <c:ptCount val="1"/>
                <c:pt idx="0">
                  <c:v>0</c:v>
                </c:pt>
              </c:numCache>
            </c:numRef>
          </c:yVal>
          <c:bubbleSize>
            <c:numRef>
              <c:f>PlotMatrix_dots!$F$11</c:f>
              <c:numCache>
                <c:formatCode>General</c:formatCode>
                <c:ptCount val="1"/>
                <c:pt idx="0">
                  <c:v>0</c:v>
                </c:pt>
              </c:numCache>
            </c:numRef>
          </c:bubbleSize>
          <c:bubble3D val="0"/>
          <c:extLst>
            <c:ext xmlns:c16="http://schemas.microsoft.com/office/drawing/2014/chart" uri="{C3380CC4-5D6E-409C-BE32-E72D297353CC}">
              <c16:uniqueId val="{00000005-ACBC-4F20-B687-0DA75ECDC8CD}"/>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PlotMatrix_dots!$E$12</c:f>
            </c:numRef>
          </c:xVal>
          <c:yVal>
            <c:numRef>
              <c:f>PlotMatrix_dots!$D$12</c:f>
              <c:numCache>
                <c:formatCode>General</c:formatCode>
                <c:ptCount val="1"/>
                <c:pt idx="0">
                  <c:v>0</c:v>
                </c:pt>
              </c:numCache>
            </c:numRef>
          </c:yVal>
          <c:bubbleSize>
            <c:numRef>
              <c:f>PlotMatrix_dots!$F$12</c:f>
              <c:numCache>
                <c:formatCode>General</c:formatCode>
                <c:ptCount val="1"/>
                <c:pt idx="0">
                  <c:v>0</c:v>
                </c:pt>
              </c:numCache>
            </c:numRef>
          </c:bubbleSize>
          <c:bubble3D val="0"/>
          <c:extLst>
            <c:ext xmlns:c16="http://schemas.microsoft.com/office/drawing/2014/chart" uri="{C3380CC4-5D6E-409C-BE32-E72D297353CC}">
              <c16:uniqueId val="{00000006-ACBC-4F20-B687-0DA75ECDC8CD}"/>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PlotMatrix_dots!$E$13</c:f>
            </c:numRef>
          </c:xVal>
          <c:yVal>
            <c:numRef>
              <c:f>PlotMatrix_dots!$D$13</c:f>
              <c:numCache>
                <c:formatCode>General</c:formatCode>
                <c:ptCount val="1"/>
                <c:pt idx="0">
                  <c:v>0</c:v>
                </c:pt>
              </c:numCache>
            </c:numRef>
          </c:yVal>
          <c:bubbleSize>
            <c:numRef>
              <c:f>PlotMatrix_dots!$F$13</c:f>
              <c:numCache>
                <c:formatCode>General</c:formatCode>
                <c:ptCount val="1"/>
                <c:pt idx="0">
                  <c:v>0</c:v>
                </c:pt>
              </c:numCache>
            </c:numRef>
          </c:bubbleSize>
          <c:bubble3D val="0"/>
          <c:extLst>
            <c:ext xmlns:c16="http://schemas.microsoft.com/office/drawing/2014/chart" uri="{C3380CC4-5D6E-409C-BE32-E72D297353CC}">
              <c16:uniqueId val="{00000007-ACBC-4F20-B687-0DA75ECDC8CD}"/>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PlotMatrix_dots!$E$14</c:f>
            </c:numRef>
          </c:xVal>
          <c:yVal>
            <c:numRef>
              <c:f>PlotMatrix_dots!$D$14</c:f>
              <c:numCache>
                <c:formatCode>General</c:formatCode>
                <c:ptCount val="1"/>
                <c:pt idx="0">
                  <c:v>0</c:v>
                </c:pt>
              </c:numCache>
            </c:numRef>
          </c:yVal>
          <c:bubbleSize>
            <c:numRef>
              <c:f>PlotMatrix_dots!$F$14</c:f>
              <c:numCache>
                <c:formatCode>General</c:formatCode>
                <c:ptCount val="1"/>
                <c:pt idx="0">
                  <c:v>0</c:v>
                </c:pt>
              </c:numCache>
            </c:numRef>
          </c:bubbleSize>
          <c:bubble3D val="0"/>
          <c:extLst>
            <c:ext xmlns:c16="http://schemas.microsoft.com/office/drawing/2014/chart" uri="{C3380CC4-5D6E-409C-BE32-E72D297353CC}">
              <c16:uniqueId val="{00000008-ACBC-4F20-B687-0DA75ECDC8CD}"/>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PlotMatrix_dots!$E$15</c:f>
            </c:numRef>
          </c:xVal>
          <c:yVal>
            <c:numRef>
              <c:f>PlotMatrix_dots!$D$15</c:f>
              <c:numCache>
                <c:formatCode>General</c:formatCode>
                <c:ptCount val="1"/>
                <c:pt idx="0">
                  <c:v>0</c:v>
                </c:pt>
              </c:numCache>
            </c:numRef>
          </c:yVal>
          <c:bubbleSize>
            <c:numRef>
              <c:f>PlotMatrix_dots!$F$15</c:f>
              <c:numCache>
                <c:formatCode>General</c:formatCode>
                <c:ptCount val="1"/>
                <c:pt idx="0">
                  <c:v>0</c:v>
                </c:pt>
              </c:numCache>
            </c:numRef>
          </c:bubbleSize>
          <c:bubble3D val="0"/>
          <c:extLst>
            <c:ext xmlns:c16="http://schemas.microsoft.com/office/drawing/2014/chart" uri="{C3380CC4-5D6E-409C-BE32-E72D297353CC}">
              <c16:uniqueId val="{00000009-ACBC-4F20-B687-0DA75ECDC8CD}"/>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B-ACBC-4F20-B687-0DA75ECDC8CD}"/>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ACBC-4F20-B687-0DA75ECDC8CD}"/>
              </c:ext>
            </c:extLst>
          </c:dPt>
          <c:dLbls>
            <c:delete val="1"/>
          </c:dLbls>
          <c:xVal>
            <c:numRef>
              <c:f>PlotMatrix_dots!$E$16</c:f>
            </c:numRef>
          </c:xVal>
          <c:yVal>
            <c:numRef>
              <c:f>PlotMatrix_dots!$D$16</c:f>
              <c:numCache>
                <c:formatCode>General</c:formatCode>
                <c:ptCount val="1"/>
                <c:pt idx="0">
                  <c:v>0</c:v>
                </c:pt>
              </c:numCache>
            </c:numRef>
          </c:yVal>
          <c:bubbleSize>
            <c:numRef>
              <c:f>PlotMatrix_dots!$F$16</c:f>
              <c:numCache>
                <c:formatCode>General</c:formatCode>
                <c:ptCount val="1"/>
                <c:pt idx="0">
                  <c:v>0</c:v>
                </c:pt>
              </c:numCache>
            </c:numRef>
          </c:bubbleSize>
          <c:bubble3D val="0"/>
          <c:extLst>
            <c:ext xmlns:c16="http://schemas.microsoft.com/office/drawing/2014/chart" uri="{C3380CC4-5D6E-409C-BE32-E72D297353CC}">
              <c16:uniqueId val="{0000000E-ACBC-4F20-B687-0DA75ECDC8CD}"/>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10-ACBC-4F20-B687-0DA75ECDC8CD}"/>
              </c:ext>
            </c:extLst>
          </c:dPt>
          <c:dLbls>
            <c:delete val="1"/>
          </c:dLbls>
          <c:xVal>
            <c:numRef>
              <c:f>PlotMatrix_dots!$E$17</c:f>
            </c:numRef>
          </c:xVal>
          <c:yVal>
            <c:numRef>
              <c:f>PlotMatrix_dots!$D$17</c:f>
              <c:numCache>
                <c:formatCode>General</c:formatCode>
                <c:ptCount val="1"/>
                <c:pt idx="0">
                  <c:v>0</c:v>
                </c:pt>
              </c:numCache>
            </c:numRef>
          </c:yVal>
          <c:bubbleSize>
            <c:numRef>
              <c:f>PlotMatrix_dots!$F$17</c:f>
              <c:numCache>
                <c:formatCode>General</c:formatCode>
                <c:ptCount val="1"/>
                <c:pt idx="0">
                  <c:v>0</c:v>
                </c:pt>
              </c:numCache>
            </c:numRef>
          </c:bubbleSize>
          <c:bubble3D val="0"/>
          <c:extLst>
            <c:ext xmlns:c16="http://schemas.microsoft.com/office/drawing/2014/chart" uri="{C3380CC4-5D6E-409C-BE32-E72D297353CC}">
              <c16:uniqueId val="{00000011-ACBC-4F20-B687-0DA75ECDC8CD}"/>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12-ACBC-4F20-B687-0DA75ECDC8CD}"/>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13-ACBC-4F20-B687-0DA75ECDC8CD}"/>
            </c:ext>
          </c:extLst>
        </c:ser>
        <c:ser>
          <c:idx val="14"/>
          <c:order val="14"/>
          <c:spPr>
            <a:solidFill>
              <a:schemeClr val="bg1"/>
            </a:solidFill>
            <a:ln w="76200">
              <a:solidFill>
                <a:schemeClr val="tx2"/>
              </a:solidFill>
            </a:ln>
          </c:spPr>
          <c:invertIfNegative val="0"/>
          <c:dLbls>
            <c:delete val="1"/>
          </c:dLbls>
          <c:xVal>
            <c:numRef>
              <c:f>PlotMatrix_dots!$H$6</c:f>
            </c:numRef>
          </c:xVal>
          <c:yVal>
            <c:numRef>
              <c:f>PlotMatrix_dots!$G$6</c:f>
              <c:numCache>
                <c:formatCode>General</c:formatCode>
                <c:ptCount val="1"/>
                <c:pt idx="0">
                  <c:v>0</c:v>
                </c:pt>
              </c:numCache>
            </c:numRef>
          </c:yVal>
          <c:bubbleSize>
            <c:numRef>
              <c:f>PlotMatrix_dots!$I$6</c:f>
              <c:numCache>
                <c:formatCode>General</c:formatCode>
                <c:ptCount val="1"/>
                <c:pt idx="0">
                  <c:v>0</c:v>
                </c:pt>
              </c:numCache>
            </c:numRef>
          </c:bubbleSize>
          <c:bubble3D val="0"/>
          <c:extLst>
            <c:ext xmlns:c16="http://schemas.microsoft.com/office/drawing/2014/chart" uri="{C3380CC4-5D6E-409C-BE32-E72D297353CC}">
              <c16:uniqueId val="{00000014-ACBC-4F20-B687-0DA75ECDC8CD}"/>
            </c:ext>
          </c:extLst>
        </c:ser>
        <c:ser>
          <c:idx val="15"/>
          <c:order val="15"/>
          <c:spPr>
            <a:solidFill>
              <a:schemeClr val="bg1"/>
            </a:solidFill>
            <a:ln w="76200">
              <a:solidFill>
                <a:schemeClr val="accent1"/>
              </a:solidFill>
            </a:ln>
          </c:spPr>
          <c:invertIfNegative val="0"/>
          <c:dLbls>
            <c:delete val="1"/>
          </c:dLbls>
          <c:xVal>
            <c:numRef>
              <c:f>PlotMatrix_dots!$H$7</c:f>
            </c:numRef>
          </c:xVal>
          <c:yVal>
            <c:numRef>
              <c:f>PlotMatrix_dots!$G$7</c:f>
              <c:numCache>
                <c:formatCode>General</c:formatCode>
                <c:ptCount val="1"/>
                <c:pt idx="0">
                  <c:v>0</c:v>
                </c:pt>
              </c:numCache>
            </c:numRef>
          </c:yVal>
          <c:bubbleSize>
            <c:numRef>
              <c:f>PlotMatrix_dots!$I$7</c:f>
              <c:numCache>
                <c:formatCode>General</c:formatCode>
                <c:ptCount val="1"/>
                <c:pt idx="0">
                  <c:v>0</c:v>
                </c:pt>
              </c:numCache>
            </c:numRef>
          </c:bubbleSize>
          <c:bubble3D val="0"/>
          <c:extLst>
            <c:ext xmlns:c16="http://schemas.microsoft.com/office/drawing/2014/chart" uri="{C3380CC4-5D6E-409C-BE32-E72D297353CC}">
              <c16:uniqueId val="{00000015-ACBC-4F20-B687-0DA75ECDC8CD}"/>
            </c:ext>
          </c:extLst>
        </c:ser>
        <c:ser>
          <c:idx val="16"/>
          <c:order val="16"/>
          <c:spPr>
            <a:solidFill>
              <a:schemeClr val="bg1"/>
            </a:solidFill>
            <a:ln w="76200">
              <a:solidFill>
                <a:schemeClr val="accent2"/>
              </a:solidFill>
            </a:ln>
          </c:spPr>
          <c:invertIfNegative val="0"/>
          <c:dLbls>
            <c:delete val="1"/>
          </c:dLbls>
          <c:xVal>
            <c:numRef>
              <c:f>PlotMatrix_dots!$H$8</c:f>
            </c:numRef>
          </c:xVal>
          <c:yVal>
            <c:numRef>
              <c:f>PlotMatrix_dots!$G$8</c:f>
              <c:numCache>
                <c:formatCode>General</c:formatCode>
                <c:ptCount val="1"/>
                <c:pt idx="0">
                  <c:v>0</c:v>
                </c:pt>
              </c:numCache>
            </c:numRef>
          </c:yVal>
          <c:bubbleSize>
            <c:numRef>
              <c:f>PlotMatrix_dots!$I$8</c:f>
              <c:numCache>
                <c:formatCode>General</c:formatCode>
                <c:ptCount val="1"/>
                <c:pt idx="0">
                  <c:v>0</c:v>
                </c:pt>
              </c:numCache>
            </c:numRef>
          </c:bubbleSize>
          <c:bubble3D val="0"/>
          <c:extLst>
            <c:ext xmlns:c16="http://schemas.microsoft.com/office/drawing/2014/chart" uri="{C3380CC4-5D6E-409C-BE32-E72D297353CC}">
              <c16:uniqueId val="{00000016-ACBC-4F20-B687-0DA75ECDC8CD}"/>
            </c:ext>
          </c:extLst>
        </c:ser>
        <c:ser>
          <c:idx val="17"/>
          <c:order val="17"/>
          <c:spPr>
            <a:solidFill>
              <a:schemeClr val="bg1"/>
            </a:solidFill>
            <a:ln w="76200">
              <a:solidFill>
                <a:schemeClr val="bg1">
                  <a:lumMod val="50000"/>
                </a:schemeClr>
              </a:solidFill>
            </a:ln>
          </c:spPr>
          <c:invertIfNegative val="0"/>
          <c:dLbls>
            <c:delete val="1"/>
          </c:dLbls>
          <c:xVal>
            <c:numRef>
              <c:f>PlotMatrix_dots!$H$9</c:f>
            </c:numRef>
          </c:xVal>
          <c:yVal>
            <c:numRef>
              <c:f>PlotMatrix_dots!$G$9</c:f>
              <c:numCache>
                <c:formatCode>General</c:formatCode>
                <c:ptCount val="1"/>
                <c:pt idx="0">
                  <c:v>0</c:v>
                </c:pt>
              </c:numCache>
            </c:numRef>
          </c:yVal>
          <c:bubbleSize>
            <c:numRef>
              <c:f>PlotMatrix_dots!$I$9</c:f>
              <c:numCache>
                <c:formatCode>General</c:formatCode>
                <c:ptCount val="1"/>
                <c:pt idx="0">
                  <c:v>0</c:v>
                </c:pt>
              </c:numCache>
            </c:numRef>
          </c:bubbleSize>
          <c:bubble3D val="0"/>
          <c:extLst>
            <c:ext xmlns:c16="http://schemas.microsoft.com/office/drawing/2014/chart" uri="{C3380CC4-5D6E-409C-BE32-E72D297353CC}">
              <c16:uniqueId val="{00000017-ACBC-4F20-B687-0DA75ECDC8CD}"/>
            </c:ext>
          </c:extLst>
        </c:ser>
        <c:ser>
          <c:idx val="18"/>
          <c:order val="18"/>
          <c:spPr>
            <a:solidFill>
              <a:schemeClr val="bg1"/>
            </a:solidFill>
            <a:ln w="76200">
              <a:solidFill>
                <a:schemeClr val="accent4"/>
              </a:solidFill>
            </a:ln>
          </c:spPr>
          <c:invertIfNegative val="0"/>
          <c:dLbls>
            <c:delete val="1"/>
          </c:dLbls>
          <c:xVal>
            <c:numRef>
              <c:f>PlotMatrix_dots!$H$10</c:f>
            </c:numRef>
          </c:xVal>
          <c:yVal>
            <c:numRef>
              <c:f>PlotMatrix_dots!$G$10</c:f>
              <c:numCache>
                <c:formatCode>General</c:formatCode>
                <c:ptCount val="1"/>
                <c:pt idx="0">
                  <c:v>0</c:v>
                </c:pt>
              </c:numCache>
            </c:numRef>
          </c:yVal>
          <c:bubbleSize>
            <c:numRef>
              <c:f>PlotMatrix_dots!$I$10</c:f>
              <c:numCache>
                <c:formatCode>General</c:formatCode>
                <c:ptCount val="1"/>
                <c:pt idx="0">
                  <c:v>0</c:v>
                </c:pt>
              </c:numCache>
            </c:numRef>
          </c:bubbleSize>
          <c:bubble3D val="0"/>
          <c:extLst>
            <c:ext xmlns:c16="http://schemas.microsoft.com/office/drawing/2014/chart" uri="{C3380CC4-5D6E-409C-BE32-E72D297353CC}">
              <c16:uniqueId val="{00000018-ACBC-4F20-B687-0DA75ECDC8CD}"/>
            </c:ext>
          </c:extLst>
        </c:ser>
        <c:ser>
          <c:idx val="19"/>
          <c:order val="19"/>
          <c:spPr>
            <a:solidFill>
              <a:schemeClr val="bg1"/>
            </a:solidFill>
            <a:ln w="76200">
              <a:solidFill>
                <a:srgbClr val="92D050"/>
              </a:solidFill>
            </a:ln>
          </c:spPr>
          <c:invertIfNegative val="0"/>
          <c:dLbls>
            <c:delete val="1"/>
          </c:dLbls>
          <c:xVal>
            <c:numRef>
              <c:f>PlotMatrix_dots!$H$11</c:f>
            </c:numRef>
          </c:xVal>
          <c:yVal>
            <c:numRef>
              <c:f>PlotMatrix_dots!$G$11</c:f>
              <c:numCache>
                <c:formatCode>General</c:formatCode>
                <c:ptCount val="1"/>
                <c:pt idx="0">
                  <c:v>0</c:v>
                </c:pt>
              </c:numCache>
            </c:numRef>
          </c:yVal>
          <c:bubbleSize>
            <c:numRef>
              <c:f>PlotMatrix_dots!$I$11</c:f>
              <c:numCache>
                <c:formatCode>General</c:formatCode>
                <c:ptCount val="1"/>
                <c:pt idx="0">
                  <c:v>0</c:v>
                </c:pt>
              </c:numCache>
            </c:numRef>
          </c:bubbleSize>
          <c:bubble3D val="0"/>
          <c:extLst>
            <c:ext xmlns:c16="http://schemas.microsoft.com/office/drawing/2014/chart" uri="{C3380CC4-5D6E-409C-BE32-E72D297353CC}">
              <c16:uniqueId val="{00000019-ACBC-4F20-B687-0DA75ECDC8CD}"/>
            </c:ext>
          </c:extLst>
        </c:ser>
        <c:ser>
          <c:idx val="20"/>
          <c:order val="20"/>
          <c:spPr>
            <a:solidFill>
              <a:schemeClr val="bg1">
                <a:lumMod val="95000"/>
              </a:schemeClr>
            </a:solidFill>
            <a:ln w="76200">
              <a:solidFill>
                <a:srgbClr val="C00000"/>
              </a:solidFill>
            </a:ln>
          </c:spPr>
          <c:invertIfNegative val="0"/>
          <c:dLbls>
            <c:delete val="1"/>
          </c:dLbls>
          <c:xVal>
            <c:numRef>
              <c:f>PlotMatrix_dots!$H$12</c:f>
            </c:numRef>
          </c:xVal>
          <c:yVal>
            <c:numRef>
              <c:f>PlotMatrix_dots!$G$12</c:f>
              <c:numCache>
                <c:formatCode>General</c:formatCode>
                <c:ptCount val="1"/>
                <c:pt idx="0">
                  <c:v>0</c:v>
                </c:pt>
              </c:numCache>
            </c:numRef>
          </c:yVal>
          <c:bubbleSize>
            <c:numRef>
              <c:f>PlotMatrix_dots!$I$12</c:f>
              <c:numCache>
                <c:formatCode>General</c:formatCode>
                <c:ptCount val="1"/>
                <c:pt idx="0">
                  <c:v>0</c:v>
                </c:pt>
              </c:numCache>
            </c:numRef>
          </c:bubbleSize>
          <c:bubble3D val="0"/>
          <c:extLst>
            <c:ext xmlns:c16="http://schemas.microsoft.com/office/drawing/2014/chart" uri="{C3380CC4-5D6E-409C-BE32-E72D297353CC}">
              <c16:uniqueId val="{0000001A-ACBC-4F20-B687-0DA75ECDC8CD}"/>
            </c:ext>
          </c:extLst>
        </c:ser>
        <c:ser>
          <c:idx val="21"/>
          <c:order val="21"/>
          <c:spPr>
            <a:solidFill>
              <a:schemeClr val="bg1"/>
            </a:solidFill>
            <a:ln w="76200">
              <a:solidFill>
                <a:srgbClr val="00B0F0"/>
              </a:solidFill>
            </a:ln>
          </c:spPr>
          <c:invertIfNegative val="0"/>
          <c:dLbls>
            <c:delete val="1"/>
          </c:dLbls>
          <c:xVal>
            <c:numRef>
              <c:f>PlotMatrix_dots!$H$13</c:f>
            </c:numRef>
          </c:xVal>
          <c:yVal>
            <c:numRef>
              <c:f>PlotMatrix_dots!$G$13</c:f>
              <c:numCache>
                <c:formatCode>General</c:formatCode>
                <c:ptCount val="1"/>
                <c:pt idx="0">
                  <c:v>0</c:v>
                </c:pt>
              </c:numCache>
            </c:numRef>
          </c:yVal>
          <c:bubbleSize>
            <c:numRef>
              <c:f>PlotMatrix_dots!$I$13</c:f>
              <c:numCache>
                <c:formatCode>General</c:formatCode>
                <c:ptCount val="1"/>
                <c:pt idx="0">
                  <c:v>0</c:v>
                </c:pt>
              </c:numCache>
            </c:numRef>
          </c:bubbleSize>
          <c:bubble3D val="0"/>
          <c:extLst>
            <c:ext xmlns:c16="http://schemas.microsoft.com/office/drawing/2014/chart" uri="{C3380CC4-5D6E-409C-BE32-E72D297353CC}">
              <c16:uniqueId val="{0000001B-ACBC-4F20-B687-0DA75ECDC8CD}"/>
            </c:ext>
          </c:extLst>
        </c:ser>
        <c:ser>
          <c:idx val="22"/>
          <c:order val="22"/>
          <c:spPr>
            <a:solidFill>
              <a:schemeClr val="bg1"/>
            </a:solidFill>
            <a:ln w="76200">
              <a:solidFill>
                <a:srgbClr val="7030A0"/>
              </a:solidFill>
            </a:ln>
          </c:spPr>
          <c:invertIfNegative val="0"/>
          <c:dLbls>
            <c:delete val="1"/>
          </c:dLbls>
          <c:xVal>
            <c:numRef>
              <c:f>PlotMatrix_dots!$H$14</c:f>
            </c:numRef>
          </c:xVal>
          <c:yVal>
            <c:numRef>
              <c:f>PlotMatrix_dots!$G$14</c:f>
              <c:numCache>
                <c:formatCode>General</c:formatCode>
                <c:ptCount val="1"/>
                <c:pt idx="0">
                  <c:v>0</c:v>
                </c:pt>
              </c:numCache>
            </c:numRef>
          </c:yVal>
          <c:bubbleSize>
            <c:numRef>
              <c:f>PlotMatrix_dots!$I$14</c:f>
              <c:numCache>
                <c:formatCode>General</c:formatCode>
                <c:ptCount val="1"/>
                <c:pt idx="0">
                  <c:v>0</c:v>
                </c:pt>
              </c:numCache>
            </c:numRef>
          </c:bubbleSize>
          <c:bubble3D val="0"/>
          <c:extLst>
            <c:ext xmlns:c16="http://schemas.microsoft.com/office/drawing/2014/chart" uri="{C3380CC4-5D6E-409C-BE32-E72D297353CC}">
              <c16:uniqueId val="{0000001C-ACBC-4F20-B687-0DA75ECDC8CD}"/>
            </c:ext>
          </c:extLst>
        </c:ser>
        <c:ser>
          <c:idx val="23"/>
          <c:order val="23"/>
          <c:spPr>
            <a:solidFill>
              <a:schemeClr val="bg1"/>
            </a:solidFill>
            <a:ln w="76200">
              <a:solidFill>
                <a:sysClr val="windowText" lastClr="000000"/>
              </a:solidFill>
            </a:ln>
          </c:spPr>
          <c:invertIfNegative val="0"/>
          <c:dLbls>
            <c:delete val="1"/>
          </c:dLbls>
          <c:xVal>
            <c:numRef>
              <c:f>PlotMatrix_dots!$H$15</c:f>
            </c:numRef>
          </c:xVal>
          <c:yVal>
            <c:numRef>
              <c:f>PlotMatrix_dots!$G$15</c:f>
              <c:numCache>
                <c:formatCode>General</c:formatCode>
                <c:ptCount val="1"/>
                <c:pt idx="0">
                  <c:v>0</c:v>
                </c:pt>
              </c:numCache>
            </c:numRef>
          </c:yVal>
          <c:bubbleSize>
            <c:numRef>
              <c:f>PlotMatrix_dots!$I$15</c:f>
              <c:numCache>
                <c:formatCode>General</c:formatCode>
                <c:ptCount val="1"/>
                <c:pt idx="0">
                  <c:v>0</c:v>
                </c:pt>
              </c:numCache>
            </c:numRef>
          </c:bubbleSize>
          <c:bubble3D val="0"/>
          <c:extLst>
            <c:ext xmlns:c16="http://schemas.microsoft.com/office/drawing/2014/chart" uri="{C3380CC4-5D6E-409C-BE32-E72D297353CC}">
              <c16:uniqueId val="{0000001D-ACBC-4F20-B687-0DA75ECDC8CD}"/>
            </c:ext>
          </c:extLst>
        </c:ser>
        <c:ser>
          <c:idx val="24"/>
          <c:order val="24"/>
          <c:spPr>
            <a:solidFill>
              <a:schemeClr val="bg1"/>
            </a:solidFill>
            <a:ln w="76200">
              <a:solidFill>
                <a:srgbClr val="FF66FF"/>
              </a:solidFill>
            </a:ln>
          </c:spPr>
          <c:invertIfNegative val="0"/>
          <c:dLbls>
            <c:delete val="1"/>
          </c:dLbls>
          <c:xVal>
            <c:numRef>
              <c:f>PlotMatrix_dots!$H$16</c:f>
            </c:numRef>
          </c:xVal>
          <c:yVal>
            <c:numRef>
              <c:f>PlotMatrix_dots!$G$16</c:f>
              <c:numCache>
                <c:formatCode>General</c:formatCode>
                <c:ptCount val="1"/>
                <c:pt idx="0">
                  <c:v>0</c:v>
                </c:pt>
              </c:numCache>
            </c:numRef>
          </c:yVal>
          <c:bubbleSize>
            <c:numRef>
              <c:f>PlotMatrix_dots!$I$16</c:f>
              <c:numCache>
                <c:formatCode>General</c:formatCode>
                <c:ptCount val="1"/>
                <c:pt idx="0">
                  <c:v>0</c:v>
                </c:pt>
              </c:numCache>
            </c:numRef>
          </c:bubbleSize>
          <c:bubble3D val="0"/>
          <c:extLst>
            <c:ext xmlns:c16="http://schemas.microsoft.com/office/drawing/2014/chart" uri="{C3380CC4-5D6E-409C-BE32-E72D297353CC}">
              <c16:uniqueId val="{0000001E-ACBC-4F20-B687-0DA75ECDC8CD}"/>
            </c:ext>
          </c:extLst>
        </c:ser>
        <c:ser>
          <c:idx val="25"/>
          <c:order val="25"/>
          <c:spPr>
            <a:solidFill>
              <a:schemeClr val="bg1"/>
            </a:solidFill>
            <a:ln w="76200">
              <a:solidFill>
                <a:srgbClr val="00B050"/>
              </a:solidFill>
            </a:ln>
          </c:spPr>
          <c:invertIfNegative val="0"/>
          <c:dLbls>
            <c:delete val="1"/>
          </c:dLbls>
          <c:xVal>
            <c:numRef>
              <c:f>PlotMatrix_dots!$H$17</c:f>
            </c:numRef>
          </c:xVal>
          <c:yVal>
            <c:numRef>
              <c:f>PlotMatrix_dots!$G$17</c:f>
              <c:numCache>
                <c:formatCode>General</c:formatCode>
                <c:ptCount val="1"/>
                <c:pt idx="0">
                  <c:v>0</c:v>
                </c:pt>
              </c:numCache>
            </c:numRef>
          </c:yVal>
          <c:bubbleSize>
            <c:numRef>
              <c:f>PlotMatrix_dots!$I$17</c:f>
              <c:numCache>
                <c:formatCode>General</c:formatCode>
                <c:ptCount val="1"/>
                <c:pt idx="0">
                  <c:v>0</c:v>
                </c:pt>
              </c:numCache>
            </c:numRef>
          </c:bubbleSize>
          <c:bubble3D val="0"/>
          <c:extLst>
            <c:ext xmlns:c16="http://schemas.microsoft.com/office/drawing/2014/chart" uri="{C3380CC4-5D6E-409C-BE32-E72D297353CC}">
              <c16:uniqueId val="{0000001F-ACBC-4F20-B687-0DA75ECDC8CD}"/>
            </c:ext>
          </c:extLst>
        </c:ser>
        <c:dLbls>
          <c:dLblPos val="ctr"/>
          <c:showLegendKey val="0"/>
          <c:showVal val="1"/>
          <c:showCatName val="0"/>
          <c:showSerName val="0"/>
          <c:showPercent val="0"/>
          <c:showBubbleSize val="0"/>
        </c:dLbls>
        <c:bubbleScale val="50"/>
        <c:showNegBubbles val="0"/>
        <c:axId val="677015400"/>
        <c:axId val="677022616"/>
      </c:bubbleChart>
      <c:valAx>
        <c:axId val="6770154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[0]!o_l</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86F3-42BF-9A96-0D897FE100A0}"/>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[0]!o_d</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86F3-42BF-9A96-0D897FE100A0}"/>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9424-4407-9593-AF5145EC9B52}"/>
            </c:ext>
          </c:extLst>
        </c:ser>
        <c:ser>
          <c:idx val="3"/>
          <c:order val="3"/>
          <c:tx>
            <c:v>above 2nd threshold</c:v>
          </c:tx>
          <c:spPr>
            <a:noFill/>
            <a:ln w="25400" cap="flat" cmpd="sng" algn="ctr">
              <a:solidFill>
                <a:srgbClr val="FF0000"/>
              </a:solidFill>
              <a:round/>
            </a:ln>
            <a:effectLst/>
          </c:spPr>
          <c:invertIfNegative val="0"/>
          <c:val>
            <c:numRef>
              <c:f>[0]!o_ri_3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2-9424-4407-9593-AF5145EC9B52}"/>
            </c:ext>
          </c:extLst>
        </c:ser>
        <c:dLbls>
          <c:showLegendKey val="0"/>
          <c:showVal val="0"/>
          <c:showCatName val="0"/>
          <c:showSerName val="0"/>
          <c:showPercent val="0"/>
          <c:showBubbleSize val="0"/>
        </c:dLbls>
        <c:gapWidth val="150"/>
        <c:overlap val="100"/>
        <c:axId val="579987280"/>
        <c:axId val="57998662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9986624"/>
        <c:scaling>
          <c:orientation val="minMax"/>
        </c:scaling>
        <c:delete val="1"/>
        <c:axPos val="r"/>
        <c:numFmt formatCode="General" sourceLinked="1"/>
        <c:majorTickMark val="out"/>
        <c:minorTickMark val="none"/>
        <c:tickLblPos val="nextTo"/>
        <c:crossAx val="579987280"/>
        <c:crosses val="max"/>
        <c:crossBetween val="between"/>
      </c:valAx>
      <c:catAx>
        <c:axId val="579987280"/>
        <c:scaling>
          <c:orientation val="minMax"/>
        </c:scaling>
        <c:delete val="1"/>
        <c:axPos val="b"/>
        <c:majorTickMark val="out"/>
        <c:minorTickMark val="none"/>
        <c:tickLblPos val="nextTo"/>
        <c:crossAx val="579986624"/>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[0]!d_l</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0-BEA9-48F0-97DB-D0107FAB6A47}"/>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[0]!d_d</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1-BEA9-48F0-97DB-D0107FAB6A47}"/>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2-672D-4911-A206-191D69A459A0}"/>
            </c:ext>
          </c:extLst>
        </c:ser>
        <c:ser>
          <c:idx val="3"/>
          <c:order val="3"/>
          <c:tx>
            <c:v>above 2nd threshold</c:v>
          </c:tx>
          <c:spPr>
            <a:noFill/>
            <a:ln w="25400" cap="flat" cmpd="sng" algn="ctr">
              <a:solidFill>
                <a:srgbClr val="FF0000"/>
              </a:solidFill>
              <a:round/>
            </a:ln>
            <a:effectLst/>
          </c:spPr>
          <c:invertIfNegative val="0"/>
          <c:val>
            <c:numRef>
              <c:f>[0]!d_ri_3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3-672D-4911-A206-191D69A459A0}"/>
            </c:ext>
          </c:extLst>
        </c:ser>
        <c:dLbls>
          <c:showLegendKey val="0"/>
          <c:showVal val="0"/>
          <c:showCatName val="0"/>
          <c:showSerName val="0"/>
          <c:showPercent val="0"/>
          <c:showBubbleSize val="0"/>
        </c:dLbls>
        <c:gapWidth val="150"/>
        <c:overlap val="100"/>
        <c:axId val="516603688"/>
        <c:axId val="51660237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6602376"/>
        <c:scaling>
          <c:orientation val="minMax"/>
        </c:scaling>
        <c:delete val="1"/>
        <c:axPos val="r"/>
        <c:numFmt formatCode="General" sourceLinked="1"/>
        <c:majorTickMark val="out"/>
        <c:minorTickMark val="none"/>
        <c:tickLblPos val="nextTo"/>
        <c:crossAx val="516603688"/>
        <c:crosses val="max"/>
        <c:crossBetween val="between"/>
      </c:valAx>
      <c:catAx>
        <c:axId val="516603688"/>
        <c:scaling>
          <c:orientation val="minMax"/>
        </c:scaling>
        <c:delete val="1"/>
        <c:axPos val="b"/>
        <c:majorTickMark val="out"/>
        <c:minorTickMark val="none"/>
        <c:tickLblPos val="nextTo"/>
        <c:crossAx val="516602376"/>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[0]!n_l</c:f>
              <c:numCache>
                <c:formatCode>General</c:formatCode>
                <c:ptCount val="3"/>
                <c:pt idx="0">
                  <c:v>1</c:v>
                </c:pt>
                <c:pt idx="1">
                  <c:v>1</c:v>
                </c:pt>
                <c:pt idx="2">
                  <c:v>1</c:v>
                </c:pt>
              </c:numCache>
            </c:numRef>
          </c:val>
          <c:extLst>
            <c:ext xmlns:c16="http://schemas.microsoft.com/office/drawing/2014/chart" uri="{C3380CC4-5D6E-409C-BE32-E72D297353CC}">
              <c16:uniqueId val="{00000000-5E1C-4065-BE58-E56B16E7A731}"/>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[0]!n_d</c:f>
              <c:numCache>
                <c:formatCode>General</c:formatCode>
                <c:ptCount val="3"/>
                <c:pt idx="0">
                  <c:v>1</c:v>
                </c:pt>
                <c:pt idx="1">
                  <c:v>1</c:v>
                </c:pt>
                <c:pt idx="2">
                  <c:v>1</c:v>
                </c:pt>
              </c:numCache>
            </c:numRef>
          </c:val>
          <c:extLst>
            <c:ext xmlns:c16="http://schemas.microsoft.com/office/drawing/2014/chart" uri="{C3380CC4-5D6E-409C-BE32-E72D297353CC}">
              <c16:uniqueId val="{00000001-5E1C-4065-BE58-E56B16E7A731}"/>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[0]!n_ri_2</c:f>
              <c:numCache>
                <c:formatCode>General</c:formatCode>
                <c:ptCount val="3"/>
                <c:pt idx="0">
                  <c:v>#N/A</c:v>
                </c:pt>
                <c:pt idx="1">
                  <c:v>#N/A</c:v>
                </c:pt>
                <c:pt idx="2">
                  <c:v>#N/A</c:v>
                </c:pt>
              </c:numCache>
            </c:numRef>
          </c:val>
          <c:extLst>
            <c:ext xmlns:c16="http://schemas.microsoft.com/office/drawing/2014/chart" uri="{C3380CC4-5D6E-409C-BE32-E72D297353CC}">
              <c16:uniqueId val="{00000000-E4B1-441D-8887-E82797510E07}"/>
            </c:ext>
          </c:extLst>
        </c:ser>
        <c:ser>
          <c:idx val="3"/>
          <c:order val="3"/>
          <c:tx>
            <c:v>above 2nd threshold</c:v>
          </c:tx>
          <c:spPr>
            <a:noFill/>
            <a:ln w="25400" cap="flat" cmpd="sng" algn="ctr">
              <a:solidFill>
                <a:srgbClr val="FF0000"/>
              </a:solidFill>
              <a:round/>
            </a:ln>
            <a:effectLst/>
          </c:spPr>
          <c:invertIfNegative val="0"/>
          <c:val>
            <c:numRef>
              <c:f>[0]!n_ri_3</c:f>
              <c:numCache>
                <c:formatCode>General</c:formatCode>
                <c:ptCount val="3"/>
                <c:pt idx="0">
                  <c:v>#N/A</c:v>
                </c:pt>
                <c:pt idx="1">
                  <c:v>#N/A</c:v>
                </c:pt>
                <c:pt idx="2">
                  <c:v>#N/A</c:v>
                </c:pt>
              </c:numCache>
            </c:numRef>
          </c:val>
          <c:extLst>
            <c:ext xmlns:c16="http://schemas.microsoft.com/office/drawing/2014/chart" uri="{C3380CC4-5D6E-409C-BE32-E72D297353CC}">
              <c16:uniqueId val="{00000001-E4B1-441D-8887-E82797510E07}"/>
            </c:ext>
          </c:extLst>
        </c:ser>
        <c:dLbls>
          <c:showLegendKey val="0"/>
          <c:showVal val="0"/>
          <c:showCatName val="0"/>
          <c:showSerName val="0"/>
          <c:showPercent val="0"/>
          <c:showBubbleSize val="0"/>
        </c:dLbls>
        <c:gapWidth val="150"/>
        <c:overlap val="100"/>
        <c:axId val="510488800"/>
        <c:axId val="5104868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0486832"/>
        <c:scaling>
          <c:orientation val="minMax"/>
        </c:scaling>
        <c:delete val="1"/>
        <c:axPos val="r"/>
        <c:numFmt formatCode="General" sourceLinked="1"/>
        <c:majorTickMark val="out"/>
        <c:minorTickMark val="none"/>
        <c:tickLblPos val="nextTo"/>
        <c:crossAx val="510488800"/>
        <c:crosses val="max"/>
        <c:crossBetween val="between"/>
      </c:valAx>
      <c:catAx>
        <c:axId val="510488800"/>
        <c:scaling>
          <c:orientation val="minMax"/>
        </c:scaling>
        <c:delete val="1"/>
        <c:axPos val="b"/>
        <c:majorTickMark val="out"/>
        <c:minorTickMark val="none"/>
        <c:tickLblPos val="nextTo"/>
        <c:crossAx val="510486832"/>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[0]!re_m_l</c:f>
              <c:numCache>
                <c:formatCode>General</c:formatCode>
                <c:ptCount val="16"/>
              </c:numCache>
            </c:numRef>
          </c:val>
          <c:extLst>
            <c:ext xmlns:c16="http://schemas.microsoft.com/office/drawing/2014/chart" uri="{C3380CC4-5D6E-409C-BE32-E72D297353CC}">
              <c16:uniqueId val="{00000000-451A-489B-A705-9976157BE2D8}"/>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[0]!re_m_d</c:f>
              <c:numCache>
                <c:formatCode>General</c:formatCode>
                <c:ptCount val="16"/>
              </c:numCache>
            </c:numRef>
          </c:val>
          <c:extLst>
            <c:ext xmlns:c16="http://schemas.microsoft.com/office/drawing/2014/chart" uri="{C3380CC4-5D6E-409C-BE32-E72D297353CC}">
              <c16:uniqueId val="{00000001-451A-489B-A705-9976157BE2D8}"/>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0-8CF1-460A-9D3B-9E213A38002A}"/>
            </c:ext>
          </c:extLst>
        </c:ser>
        <c:ser>
          <c:idx val="3"/>
          <c:order val="3"/>
          <c:tx>
            <c:v>above 2nd threshold</c:v>
          </c:tx>
          <c:spPr>
            <a:noFill/>
            <a:ln w="25400" cap="flat" cmpd="sng" algn="ctr">
              <a:solidFill>
                <a:srgbClr val="FF0000"/>
              </a:solidFill>
              <a:round/>
            </a:ln>
            <a:effectLst/>
          </c:spPr>
          <c:invertIfNegative val="0"/>
          <c:val>
            <c:numRef>
              <c:f>[0]!re_m_ri_3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1-8CF1-460A-9D3B-9E213A38002A}"/>
            </c:ext>
          </c:extLst>
        </c:ser>
        <c:dLbls>
          <c:showLegendKey val="0"/>
          <c:showVal val="0"/>
          <c:showCatName val="0"/>
          <c:showSerName val="0"/>
          <c:showPercent val="0"/>
          <c:showBubbleSize val="0"/>
        </c:dLbls>
        <c:gapWidth val="150"/>
        <c:overlap val="100"/>
        <c:axId val="650019720"/>
        <c:axId val="6500210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50021032"/>
        <c:scaling>
          <c:orientation val="minMax"/>
        </c:scaling>
        <c:delete val="1"/>
        <c:axPos val="r"/>
        <c:numFmt formatCode="General" sourceLinked="1"/>
        <c:majorTickMark val="out"/>
        <c:minorTickMark val="none"/>
        <c:tickLblPos val="nextTo"/>
        <c:crossAx val="650019720"/>
        <c:crosses val="max"/>
        <c:crossBetween val="between"/>
      </c:valAx>
      <c:catAx>
        <c:axId val="650019720"/>
        <c:scaling>
          <c:orientation val="minMax"/>
        </c:scaling>
        <c:delete val="1"/>
        <c:axPos val="b"/>
        <c:majorTickMark val="out"/>
        <c:minorTickMark val="none"/>
        <c:tickLblPos val="nextTo"/>
        <c:crossAx val="650021032"/>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[0]!re_o_l</c:f>
              <c:numCache>
                <c:formatCode>General</c:formatCode>
                <c:ptCount val="21"/>
              </c:numCache>
            </c:numRef>
          </c:val>
          <c:extLst>
            <c:ext xmlns:c16="http://schemas.microsoft.com/office/drawing/2014/chart" uri="{C3380CC4-5D6E-409C-BE32-E72D297353CC}">
              <c16:uniqueId val="{00000000-8BA3-4070-8E71-87B9D08DB0B5}"/>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[0]!re_o_d</c:f>
              <c:numCache>
                <c:formatCode>General</c:formatCode>
                <c:ptCount val="21"/>
              </c:numCache>
            </c:numRef>
          </c:val>
          <c:extLst>
            <c:ext xmlns:c16="http://schemas.microsoft.com/office/drawing/2014/chart" uri="{C3380CC4-5D6E-409C-BE32-E72D297353CC}">
              <c16:uniqueId val="{00000001-8BA3-4070-8E71-87B9D08DB0B5}"/>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0-BD90-4098-B927-6A995D6ACE54}"/>
            </c:ext>
          </c:extLst>
        </c:ser>
        <c:ser>
          <c:idx val="3"/>
          <c:order val="3"/>
          <c:tx>
            <c:v>above 2nd threshold</c:v>
          </c:tx>
          <c:spPr>
            <a:noFill/>
            <a:ln w="25400" cap="flat" cmpd="sng" algn="ctr">
              <a:solidFill>
                <a:srgbClr val="FF0000"/>
              </a:solidFill>
              <a:round/>
            </a:ln>
            <a:effectLst/>
          </c:spPr>
          <c:invertIfNegative val="0"/>
          <c:val>
            <c:numRef>
              <c:f>[0]!re_o_ri_3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BD90-4098-B927-6A995D6ACE54}"/>
            </c:ext>
          </c:extLst>
        </c:ser>
        <c:dLbls>
          <c:showLegendKey val="0"/>
          <c:showVal val="0"/>
          <c:showCatName val="0"/>
          <c:showSerName val="0"/>
          <c:showPercent val="0"/>
          <c:showBubbleSize val="0"/>
        </c:dLbls>
        <c:gapWidth val="150"/>
        <c:overlap val="100"/>
        <c:axId val="455510728"/>
        <c:axId val="45551335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455513352"/>
        <c:scaling>
          <c:orientation val="minMax"/>
        </c:scaling>
        <c:delete val="1"/>
        <c:axPos val="r"/>
        <c:numFmt formatCode="General" sourceLinked="1"/>
        <c:majorTickMark val="out"/>
        <c:minorTickMark val="none"/>
        <c:tickLblPos val="nextTo"/>
        <c:crossAx val="455510728"/>
        <c:crosses val="max"/>
        <c:crossBetween val="between"/>
      </c:valAx>
      <c:catAx>
        <c:axId val="455510728"/>
        <c:scaling>
          <c:orientation val="minMax"/>
        </c:scaling>
        <c:delete val="1"/>
        <c:axPos val="b"/>
        <c:majorTickMark val="out"/>
        <c:minorTickMark val="none"/>
        <c:tickLblPos val="nextTo"/>
        <c:crossAx val="455513352"/>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[0]!re_d_l</c:f>
              <c:numCache>
                <c:formatCode>General</c:formatCode>
                <c:ptCount val="17"/>
              </c:numCache>
            </c:numRef>
          </c:val>
          <c:extLst>
            <c:ext xmlns:c16="http://schemas.microsoft.com/office/drawing/2014/chart" uri="{C3380CC4-5D6E-409C-BE32-E72D297353CC}">
              <c16:uniqueId val="{00000000-F180-4171-B390-ECD6D94F8B9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[0]!re_d_d</c:f>
              <c:numCache>
                <c:formatCode>General</c:formatCode>
                <c:ptCount val="17"/>
              </c:numCache>
            </c:numRef>
          </c:val>
          <c:extLst>
            <c:ext xmlns:c16="http://schemas.microsoft.com/office/drawing/2014/chart" uri="{C3380CC4-5D6E-409C-BE32-E72D297353CC}">
              <c16:uniqueId val="{00000001-F180-4171-B390-ECD6D94F8B9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0-152E-41BE-9ABB-DACDC12F8D7A}"/>
            </c:ext>
          </c:extLst>
        </c:ser>
        <c:ser>
          <c:idx val="3"/>
          <c:order val="3"/>
          <c:tx>
            <c:v>above 2nd threshold</c:v>
          </c:tx>
          <c:spPr>
            <a:noFill/>
            <a:ln w="25400" cap="flat" cmpd="sng" algn="ctr">
              <a:solidFill>
                <a:srgbClr val="FF0000"/>
              </a:solidFill>
              <a:round/>
            </a:ln>
            <a:effectLst/>
          </c:spPr>
          <c:invertIfNegative val="0"/>
          <c:val>
            <c:numRef>
              <c:f>[0]!re_d_ri_3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1-152E-41BE-9ABB-DACDC12F8D7A}"/>
            </c:ext>
          </c:extLst>
        </c:ser>
        <c:dLbls>
          <c:showLegendKey val="0"/>
          <c:showVal val="0"/>
          <c:showCatName val="0"/>
          <c:showSerName val="0"/>
          <c:showPercent val="0"/>
          <c:showBubbleSize val="0"/>
        </c:dLbls>
        <c:gapWidth val="150"/>
        <c:overlap val="100"/>
        <c:axId val="643530888"/>
        <c:axId val="6435394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43539416"/>
        <c:scaling>
          <c:orientation val="minMax"/>
        </c:scaling>
        <c:delete val="1"/>
        <c:axPos val="r"/>
        <c:numFmt formatCode="General" sourceLinked="1"/>
        <c:majorTickMark val="out"/>
        <c:minorTickMark val="none"/>
        <c:tickLblPos val="nextTo"/>
        <c:crossAx val="643530888"/>
        <c:crosses val="max"/>
        <c:crossBetween val="between"/>
      </c:valAx>
      <c:catAx>
        <c:axId val="643530888"/>
        <c:scaling>
          <c:orientation val="minMax"/>
        </c:scaling>
        <c:delete val="1"/>
        <c:axPos val="b"/>
        <c:majorTickMark val="out"/>
        <c:minorTickMark val="none"/>
        <c:tickLblPos val="nextTo"/>
        <c:crossAx val="643539416"/>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[0]!re_n_l</c:f>
              <c:numCache>
                <c:formatCode>General</c:formatCode>
                <c:ptCount val="3"/>
              </c:numCache>
            </c:numRef>
          </c:val>
          <c:extLst>
            <c:ext xmlns:c16="http://schemas.microsoft.com/office/drawing/2014/chart" uri="{C3380CC4-5D6E-409C-BE32-E72D297353CC}">
              <c16:uniqueId val="{00000000-2504-4872-A17B-B6E76838CF7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[0]!re_n_d</c:f>
              <c:numCache>
                <c:formatCode>General</c:formatCode>
                <c:ptCount val="3"/>
              </c:numCache>
            </c:numRef>
          </c:val>
          <c:extLst>
            <c:ext xmlns:c16="http://schemas.microsoft.com/office/drawing/2014/chart" uri="{C3380CC4-5D6E-409C-BE32-E72D297353CC}">
              <c16:uniqueId val="{00000001-2504-4872-A17B-B6E76838CF7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[0]!re_n_ri_2</c:f>
              <c:numCache>
                <c:formatCode>General</c:formatCode>
                <c:ptCount val="3"/>
                <c:pt idx="0">
                  <c:v>#N/A</c:v>
                </c:pt>
                <c:pt idx="1">
                  <c:v>#N/A</c:v>
                </c:pt>
                <c:pt idx="2">
                  <c:v>#N/A</c:v>
                </c:pt>
              </c:numCache>
            </c:numRef>
          </c:val>
          <c:extLst>
            <c:ext xmlns:c16="http://schemas.microsoft.com/office/drawing/2014/chart" uri="{C3380CC4-5D6E-409C-BE32-E72D297353CC}">
              <c16:uniqueId val="{00000000-088C-4007-B335-55C5377FCF13}"/>
            </c:ext>
          </c:extLst>
        </c:ser>
        <c:ser>
          <c:idx val="3"/>
          <c:order val="3"/>
          <c:tx>
            <c:v>above 2nd threshold</c:v>
          </c:tx>
          <c:spPr>
            <a:noFill/>
            <a:ln w="25400" cap="flat" cmpd="sng" algn="ctr">
              <a:solidFill>
                <a:srgbClr val="FF0000"/>
              </a:solidFill>
              <a:round/>
            </a:ln>
            <a:effectLst/>
          </c:spPr>
          <c:invertIfNegative val="0"/>
          <c:val>
            <c:numRef>
              <c:f>[0]!re_n_ri_3</c:f>
              <c:numCache>
                <c:formatCode>General</c:formatCode>
                <c:ptCount val="3"/>
                <c:pt idx="0">
                  <c:v>#N/A</c:v>
                </c:pt>
                <c:pt idx="1">
                  <c:v>#N/A</c:v>
                </c:pt>
                <c:pt idx="2">
                  <c:v>#N/A</c:v>
                </c:pt>
              </c:numCache>
            </c:numRef>
          </c:val>
          <c:extLst>
            <c:ext xmlns:c16="http://schemas.microsoft.com/office/drawing/2014/chart" uri="{C3380CC4-5D6E-409C-BE32-E72D297353CC}">
              <c16:uniqueId val="{00000001-088C-4007-B335-55C5377FCF13}"/>
            </c:ext>
          </c:extLst>
        </c:ser>
        <c:dLbls>
          <c:showLegendKey val="0"/>
          <c:showVal val="0"/>
          <c:showCatName val="0"/>
          <c:showSerName val="0"/>
          <c:showPercent val="0"/>
          <c:showBubbleSize val="0"/>
        </c:dLbls>
        <c:gapWidth val="150"/>
        <c:overlap val="100"/>
        <c:axId val="573957792"/>
        <c:axId val="5739522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3952216"/>
        <c:scaling>
          <c:orientation val="minMax"/>
        </c:scaling>
        <c:delete val="1"/>
        <c:axPos val="r"/>
        <c:numFmt formatCode="General" sourceLinked="1"/>
        <c:majorTickMark val="out"/>
        <c:minorTickMark val="none"/>
        <c:tickLblPos val="nextTo"/>
        <c:crossAx val="573957792"/>
        <c:crosses val="max"/>
        <c:crossBetween val="between"/>
      </c:valAx>
      <c:catAx>
        <c:axId val="573957792"/>
        <c:scaling>
          <c:orientation val="minMax"/>
        </c:scaling>
        <c:delete val="1"/>
        <c:axPos val="b"/>
        <c:majorTickMark val="out"/>
        <c:minorTickMark val="none"/>
        <c:tickLblPos val="nextTo"/>
        <c:crossAx val="573952216"/>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pt idx="0">
                  <c:v>My new risk 2</c:v>
                </c:pt>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PlotMatrix_dots!$K$6</c:f>
              <c:numCache>
                <c:formatCode>0.00</c:formatCode>
                <c:ptCount val="1"/>
                <c:pt idx="0">
                  <c:v>0.72</c:v>
                </c:pt>
              </c:numCache>
            </c:numRef>
          </c:xVal>
          <c:yVal>
            <c:numRef>
              <c:f>PlotMatrix_dots!$J$6</c:f>
              <c:numCache>
                <c:formatCode>0.00</c:formatCode>
                <c:ptCount val="1"/>
                <c:pt idx="0">
                  <c:v>0.95000000000000007</c:v>
                </c:pt>
              </c:numCache>
            </c:numRef>
          </c:yVal>
          <c:bubbleSize>
            <c:numRef>
              <c:f>PlotMatrix_dots!$O$6</c:f>
              <c:numCache>
                <c:formatCode>0.00</c:formatCode>
                <c:ptCount val="1"/>
                <c:pt idx="0">
                  <c:v>1</c:v>
                </c:pt>
              </c:numCache>
            </c:numRef>
          </c:bubbleSize>
          <c:bubble3D val="0"/>
          <c:extLst>
            <c:ext xmlns:c16="http://schemas.microsoft.com/office/drawing/2014/chart" uri="{C3380CC4-5D6E-409C-BE32-E72D297353CC}">
              <c16:uniqueId val="{00000000-D542-47FF-AE52-5297EF5BB16B}"/>
            </c:ext>
          </c:extLst>
        </c:ser>
        <c:ser>
          <c:idx val="1"/>
          <c:order val="1"/>
          <c:tx>
            <c:strRef>
              <c:f>PlotMatrix_dots!$C$7</c:f>
              <c:strCache>
                <c:ptCount val="1"/>
                <c:pt idx="0">
                  <c:v>My new risk 3</c:v>
                </c:pt>
              </c:strCache>
            </c:strRef>
          </c:tx>
          <c:spPr>
            <a:solidFill>
              <a:schemeClr val="accent1"/>
            </a:solidFill>
            <a:ln w="9525" cap="flat" cmpd="sng" algn="ctr">
              <a:solidFill>
                <a:schemeClr val="accent1"/>
              </a:solidFill>
              <a:round/>
            </a:ln>
            <a:effectLst/>
          </c:spPr>
          <c:invertIfNegative val="0"/>
          <c:dLbls>
            <c:delete val="1"/>
          </c:dLbls>
          <c:xVal>
            <c:numRef>
              <c:f>PlotMatrix_dots!$K$7</c:f>
              <c:numCache>
                <c:formatCode>0.00</c:formatCode>
                <c:ptCount val="1"/>
                <c:pt idx="0">
                  <c:v>0.99</c:v>
                </c:pt>
              </c:numCache>
            </c:numRef>
          </c:xVal>
          <c:yVal>
            <c:numRef>
              <c:f>PlotMatrix_dots!$J$7</c:f>
              <c:numCache>
                <c:formatCode>0.00</c:formatCode>
                <c:ptCount val="1"/>
                <c:pt idx="0">
                  <c:v>0.86</c:v>
                </c:pt>
              </c:numCache>
            </c:numRef>
          </c:yVal>
          <c:bubbleSize>
            <c:numRef>
              <c:f>PlotMatrix_dots!$O$7</c:f>
              <c:numCache>
                <c:formatCode>0.00</c:formatCode>
                <c:ptCount val="1"/>
                <c:pt idx="0">
                  <c:v>1</c:v>
                </c:pt>
              </c:numCache>
            </c:numRef>
          </c:bubbleSize>
          <c:bubble3D val="0"/>
          <c:extLst>
            <c:ext xmlns:c16="http://schemas.microsoft.com/office/drawing/2014/chart" uri="{C3380CC4-5D6E-409C-BE32-E72D297353CC}">
              <c16:uniqueId val="{00000001-D542-47FF-AE52-5297EF5BB16B}"/>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PlotMatrix_dots!$K$8</c:f>
            </c:numRef>
          </c:xVal>
          <c:yVal>
            <c:numRef>
              <c:f>PlotMatrix_dots!$J$8</c:f>
              <c:numCache>
                <c:formatCode>0.00</c:formatCode>
                <c:ptCount val="1"/>
                <c:pt idx="0">
                  <c:v>0</c:v>
                </c:pt>
              </c:numCache>
            </c:numRef>
          </c:yVal>
          <c:bubbleSize>
            <c:numRef>
              <c:f>PlotMatrix_dots!$O$8</c:f>
              <c:numCache>
                <c:formatCode>0.00</c:formatCode>
                <c:ptCount val="1"/>
                <c:pt idx="0">
                  <c:v>0</c:v>
                </c:pt>
              </c:numCache>
            </c:numRef>
          </c:bubbleSize>
          <c:bubble3D val="0"/>
          <c:extLst>
            <c:ext xmlns:c16="http://schemas.microsoft.com/office/drawing/2014/chart" uri="{C3380CC4-5D6E-409C-BE32-E72D297353CC}">
              <c16:uniqueId val="{00000003-D542-47FF-AE52-5297EF5BB16B}"/>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PlotMatrix_dots!$K$9</c:f>
            </c:numRef>
          </c:xVal>
          <c:yVal>
            <c:numRef>
              <c:f>PlotMatrix_dots!$J$9</c:f>
              <c:numCache>
                <c:formatCode>0.00</c:formatCode>
                <c:ptCount val="1"/>
                <c:pt idx="0">
                  <c:v>0</c:v>
                </c:pt>
              </c:numCache>
            </c:numRef>
          </c:yVal>
          <c:bubbleSize>
            <c:numRef>
              <c:f>PlotMatrix_dots!$O$9</c:f>
              <c:numCache>
                <c:formatCode>0.00</c:formatCode>
                <c:ptCount val="1"/>
                <c:pt idx="0">
                  <c:v>0</c:v>
                </c:pt>
              </c:numCache>
            </c:numRef>
          </c:bubbleSize>
          <c:bubble3D val="0"/>
          <c:extLst>
            <c:ext xmlns:c16="http://schemas.microsoft.com/office/drawing/2014/chart" uri="{C3380CC4-5D6E-409C-BE32-E72D297353CC}">
              <c16:uniqueId val="{00000004-D542-47FF-AE52-5297EF5BB16B}"/>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PlotMatrix_dots!$K$10</c:f>
            </c:numRef>
          </c:xVal>
          <c:yVal>
            <c:numRef>
              <c:f>PlotMatrix_dots!$J$10</c:f>
              <c:numCache>
                <c:formatCode>0.00</c:formatCode>
                <c:ptCount val="1"/>
                <c:pt idx="0">
                  <c:v>0</c:v>
                </c:pt>
              </c:numCache>
            </c:numRef>
          </c:yVal>
          <c:bubbleSize>
            <c:numRef>
              <c:f>PlotMatrix_dots!$O$10</c:f>
              <c:numCache>
                <c:formatCode>0.00</c:formatCode>
                <c:ptCount val="1"/>
                <c:pt idx="0">
                  <c:v>0</c:v>
                </c:pt>
              </c:numCache>
            </c:numRef>
          </c:bubbleSize>
          <c:bubble3D val="0"/>
          <c:extLst>
            <c:ext xmlns:c16="http://schemas.microsoft.com/office/drawing/2014/chart" uri="{C3380CC4-5D6E-409C-BE32-E72D297353CC}">
              <c16:uniqueId val="{00000005-D542-47FF-AE52-5297EF5BB16B}"/>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PlotMatrix_dots!$K$11</c:f>
            </c:numRef>
          </c:xVal>
          <c:yVal>
            <c:numRef>
              <c:f>PlotMatrix_dots!$J$11</c:f>
              <c:numCache>
                <c:formatCode>0.00</c:formatCode>
                <c:ptCount val="1"/>
                <c:pt idx="0">
                  <c:v>0</c:v>
                </c:pt>
              </c:numCache>
            </c:numRef>
          </c:yVal>
          <c:bubbleSize>
            <c:numRef>
              <c:f>PlotMatrix_dots!$O$11</c:f>
              <c:numCache>
                <c:formatCode>0.00</c:formatCode>
                <c:ptCount val="1"/>
                <c:pt idx="0">
                  <c:v>0</c:v>
                </c:pt>
              </c:numCache>
            </c:numRef>
          </c:bubbleSize>
          <c:bubble3D val="0"/>
          <c:extLst>
            <c:ext xmlns:c16="http://schemas.microsoft.com/office/drawing/2014/chart" uri="{C3380CC4-5D6E-409C-BE32-E72D297353CC}">
              <c16:uniqueId val="{00000006-D542-47FF-AE52-5297EF5BB16B}"/>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PlotMatrix_dots!$K$12</c:f>
            </c:numRef>
          </c:xVal>
          <c:yVal>
            <c:numRef>
              <c:f>PlotMatrix_dots!$J$12</c:f>
              <c:numCache>
                <c:formatCode>0.00</c:formatCode>
                <c:ptCount val="1"/>
                <c:pt idx="0">
                  <c:v>0</c:v>
                </c:pt>
              </c:numCache>
            </c:numRef>
          </c:yVal>
          <c:bubbleSize>
            <c:numRef>
              <c:f>PlotMatrix_dots!$O$12</c:f>
              <c:numCache>
                <c:formatCode>0.00</c:formatCode>
                <c:ptCount val="1"/>
                <c:pt idx="0">
                  <c:v>0</c:v>
                </c:pt>
              </c:numCache>
            </c:numRef>
          </c:bubbleSize>
          <c:bubble3D val="0"/>
          <c:extLst>
            <c:ext xmlns:c16="http://schemas.microsoft.com/office/drawing/2014/chart" uri="{C3380CC4-5D6E-409C-BE32-E72D297353CC}">
              <c16:uniqueId val="{00000007-D542-47FF-AE52-5297EF5BB16B}"/>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PlotMatrix_dots!$K$13</c:f>
            </c:numRef>
          </c:xVal>
          <c:yVal>
            <c:numRef>
              <c:f>PlotMatrix_dots!$J$13</c:f>
              <c:numCache>
                <c:formatCode>0.00</c:formatCode>
                <c:ptCount val="1"/>
                <c:pt idx="0">
                  <c:v>0</c:v>
                </c:pt>
              </c:numCache>
            </c:numRef>
          </c:yVal>
          <c:bubbleSize>
            <c:numRef>
              <c:f>PlotMatrix_dots!$O$13</c:f>
              <c:numCache>
                <c:formatCode>0.00</c:formatCode>
                <c:ptCount val="1"/>
                <c:pt idx="0">
                  <c:v>0</c:v>
                </c:pt>
              </c:numCache>
            </c:numRef>
          </c:bubbleSize>
          <c:bubble3D val="0"/>
          <c:extLst>
            <c:ext xmlns:c16="http://schemas.microsoft.com/office/drawing/2014/chart" uri="{C3380CC4-5D6E-409C-BE32-E72D297353CC}">
              <c16:uniqueId val="{00000008-D542-47FF-AE52-5297EF5BB16B}"/>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PlotMatrix_dots!$K$14</c:f>
            </c:numRef>
          </c:xVal>
          <c:yVal>
            <c:numRef>
              <c:f>PlotMatrix_dots!$J$14</c:f>
              <c:numCache>
                <c:formatCode>0.00</c:formatCode>
                <c:ptCount val="1"/>
                <c:pt idx="0">
                  <c:v>0</c:v>
                </c:pt>
              </c:numCache>
            </c:numRef>
          </c:yVal>
          <c:bubbleSize>
            <c:numRef>
              <c:f>PlotMatrix_dots!$O$14</c:f>
              <c:numCache>
                <c:formatCode>0.00</c:formatCode>
                <c:ptCount val="1"/>
                <c:pt idx="0">
                  <c:v>0</c:v>
                </c:pt>
              </c:numCache>
            </c:numRef>
          </c:bubbleSize>
          <c:bubble3D val="0"/>
          <c:extLst>
            <c:ext xmlns:c16="http://schemas.microsoft.com/office/drawing/2014/chart" uri="{C3380CC4-5D6E-409C-BE32-E72D297353CC}">
              <c16:uniqueId val="{00000009-D542-47FF-AE52-5297EF5BB16B}"/>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PlotMatrix_dots!$K$15</c:f>
            </c:numRef>
          </c:xVal>
          <c:yVal>
            <c:numRef>
              <c:f>PlotMatrix_dots!$J$15</c:f>
              <c:numCache>
                <c:formatCode>0.00</c:formatCode>
                <c:ptCount val="1"/>
                <c:pt idx="0">
                  <c:v>0</c:v>
                </c:pt>
              </c:numCache>
            </c:numRef>
          </c:yVal>
          <c:bubbleSize>
            <c:numRef>
              <c:f>PlotMatrix_dots!$O$15</c:f>
              <c:numCache>
                <c:formatCode>0.00</c:formatCode>
                <c:ptCount val="1"/>
                <c:pt idx="0">
                  <c:v>0</c:v>
                </c:pt>
              </c:numCache>
            </c:numRef>
          </c:bubbleSize>
          <c:bubble3D val="0"/>
          <c:extLst>
            <c:ext xmlns:c16="http://schemas.microsoft.com/office/drawing/2014/chart" uri="{C3380CC4-5D6E-409C-BE32-E72D297353CC}">
              <c16:uniqueId val="{0000000A-D542-47FF-AE52-5297EF5BB16B}"/>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D542-47FF-AE52-5297EF5BB16B}"/>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C-D542-47FF-AE52-5297EF5BB16B}"/>
              </c:ext>
            </c:extLst>
          </c:dPt>
          <c:dLbls>
            <c:delete val="1"/>
          </c:dLbls>
          <c:xVal>
            <c:numRef>
              <c:f>PlotMatrix_dots!$K$16</c:f>
            </c:numRef>
          </c:xVal>
          <c:yVal>
            <c:numRef>
              <c:f>PlotMatrix_dots!$J$16</c:f>
              <c:numCache>
                <c:formatCode>0.00</c:formatCode>
                <c:ptCount val="1"/>
                <c:pt idx="0">
                  <c:v>0</c:v>
                </c:pt>
              </c:numCache>
            </c:numRef>
          </c:yVal>
          <c:bubbleSize>
            <c:numRef>
              <c:f>PlotMatrix_dots!$O$16</c:f>
              <c:numCache>
                <c:formatCode>0.00</c:formatCode>
                <c:ptCount val="1"/>
                <c:pt idx="0">
                  <c:v>0</c:v>
                </c:pt>
              </c:numCache>
            </c:numRef>
          </c:bubbleSize>
          <c:bubble3D val="0"/>
          <c:extLst>
            <c:ext xmlns:c16="http://schemas.microsoft.com/office/drawing/2014/chart" uri="{C3380CC4-5D6E-409C-BE32-E72D297353CC}">
              <c16:uniqueId val="{0000000B-D542-47FF-AE52-5297EF5BB16B}"/>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0D-D421-47A7-B484-A2BFC3D5FC0C}"/>
              </c:ext>
            </c:extLst>
          </c:dPt>
          <c:dLbls>
            <c:delete val="1"/>
          </c:dLbls>
          <c:xVal>
            <c:numRef>
              <c:f>PlotMatrix_dots!$K$17</c:f>
            </c:numRef>
          </c:xVal>
          <c:yVal>
            <c:numRef>
              <c:f>PlotMatrix_dots!$J$17</c:f>
              <c:numCache>
                <c:formatCode>0.00</c:formatCode>
                <c:ptCount val="1"/>
                <c:pt idx="0">
                  <c:v>0</c:v>
                </c:pt>
              </c:numCache>
            </c:numRef>
          </c:yVal>
          <c:bubbleSize>
            <c:numRef>
              <c:f>PlotMatrix_dots!$O$17</c:f>
              <c:numCache>
                <c:formatCode>0.00</c:formatCode>
                <c:ptCount val="1"/>
                <c:pt idx="0">
                  <c:v>0</c:v>
                </c:pt>
              </c:numCache>
            </c:numRef>
          </c:bubbleSize>
          <c:bubble3D val="0"/>
          <c:extLst>
            <c:ext xmlns:c16="http://schemas.microsoft.com/office/drawing/2014/chart" uri="{C3380CC4-5D6E-409C-BE32-E72D297353CC}">
              <c16:uniqueId val="{0000000E-D542-47FF-AE52-5297EF5BB16B}"/>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04-B61C-4C70-A614-7BEDE51A3F76}"/>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05-B61C-4C70-A614-7BEDE51A3F76}"/>
            </c:ext>
          </c:extLst>
        </c:ser>
        <c:ser>
          <c:idx val="14"/>
          <c:order val="14"/>
          <c:spPr>
            <a:solidFill>
              <a:schemeClr val="bg1"/>
            </a:solidFill>
            <a:ln w="28575">
              <a:solidFill>
                <a:schemeClr val="tx2"/>
              </a:solidFill>
            </a:ln>
          </c:spPr>
          <c:invertIfNegative val="0"/>
          <c:dLbls>
            <c:delete val="1"/>
          </c:dLbls>
          <c:xVal>
            <c:numRef>
              <c:f>PlotMatrix_dots!$M$6</c:f>
            </c:numRef>
          </c:xVal>
          <c:yVal>
            <c:numRef>
              <c:f>PlotMatrix_dots!$L$6</c:f>
              <c:numCache>
                <c:formatCode>0.00</c:formatCode>
                <c:ptCount val="1"/>
                <c:pt idx="0">
                  <c:v>0</c:v>
                </c:pt>
              </c:numCache>
            </c:numRef>
          </c:yVal>
          <c:bubbleSize>
            <c:numRef>
              <c:f>PlotMatrix_dots!$N$6</c:f>
              <c:numCache>
                <c:formatCode>0.00</c:formatCode>
                <c:ptCount val="1"/>
                <c:pt idx="0">
                  <c:v>0</c:v>
                </c:pt>
              </c:numCache>
            </c:numRef>
          </c:bubbleSize>
          <c:bubble3D val="0"/>
          <c:extLst>
            <c:ext xmlns:c16="http://schemas.microsoft.com/office/drawing/2014/chart" uri="{C3380CC4-5D6E-409C-BE32-E72D297353CC}">
              <c16:uniqueId val="{00000004-D421-47A7-B484-A2BFC3D5FC0C}"/>
            </c:ext>
          </c:extLst>
        </c:ser>
        <c:ser>
          <c:idx val="15"/>
          <c:order val="15"/>
          <c:spPr>
            <a:solidFill>
              <a:schemeClr val="bg1"/>
            </a:solidFill>
            <a:ln w="76200">
              <a:solidFill>
                <a:schemeClr val="accent1"/>
              </a:solidFill>
            </a:ln>
          </c:spPr>
          <c:invertIfNegative val="0"/>
          <c:dLbls>
            <c:delete val="1"/>
          </c:dLbls>
          <c:xVal>
            <c:numRef>
              <c:f>PlotMatrix_dots!$M$7</c:f>
            </c:numRef>
          </c:xVal>
          <c:yVal>
            <c:numRef>
              <c:f>PlotMatrix_dots!$L$7</c:f>
              <c:numCache>
                <c:formatCode>0.00</c:formatCode>
                <c:ptCount val="1"/>
                <c:pt idx="0">
                  <c:v>0</c:v>
                </c:pt>
              </c:numCache>
            </c:numRef>
          </c:yVal>
          <c:bubbleSize>
            <c:numRef>
              <c:f>PlotMatrix_dots!$N$7</c:f>
              <c:numCache>
                <c:formatCode>0.00</c:formatCode>
                <c:ptCount val="1"/>
                <c:pt idx="0">
                  <c:v>0</c:v>
                </c:pt>
              </c:numCache>
            </c:numRef>
          </c:bubbleSize>
          <c:bubble3D val="0"/>
          <c:extLst>
            <c:ext xmlns:c16="http://schemas.microsoft.com/office/drawing/2014/chart" uri="{C3380CC4-5D6E-409C-BE32-E72D297353CC}">
              <c16:uniqueId val="{00000005-D421-47A7-B484-A2BFC3D5FC0C}"/>
            </c:ext>
          </c:extLst>
        </c:ser>
        <c:ser>
          <c:idx val="16"/>
          <c:order val="16"/>
          <c:spPr>
            <a:solidFill>
              <a:schemeClr val="bg1"/>
            </a:solidFill>
            <a:ln w="28575">
              <a:solidFill>
                <a:schemeClr val="accent2"/>
              </a:solidFill>
            </a:ln>
          </c:spPr>
          <c:invertIfNegative val="0"/>
          <c:dLbls>
            <c:delete val="1"/>
          </c:dLbls>
          <c:xVal>
            <c:numRef>
              <c:f>PlotMatrix_dots!$M$8</c:f>
            </c:numRef>
          </c:xVal>
          <c:yVal>
            <c:numRef>
              <c:f>PlotMatrix_dots!$L$8</c:f>
              <c:numCache>
                <c:formatCode>0.00</c:formatCode>
                <c:ptCount val="1"/>
                <c:pt idx="0">
                  <c:v>0</c:v>
                </c:pt>
              </c:numCache>
            </c:numRef>
          </c:yVal>
          <c:bubbleSize>
            <c:numRef>
              <c:f>PlotMatrix_dots!$N$8</c:f>
              <c:numCache>
                <c:formatCode>0.00</c:formatCode>
                <c:ptCount val="1"/>
                <c:pt idx="0">
                  <c:v>0</c:v>
                </c:pt>
              </c:numCache>
            </c:numRef>
          </c:bubbleSize>
          <c:bubble3D val="0"/>
          <c:extLst>
            <c:ext xmlns:c16="http://schemas.microsoft.com/office/drawing/2014/chart" uri="{C3380CC4-5D6E-409C-BE32-E72D297353CC}">
              <c16:uniqueId val="{00000006-D421-47A7-B484-A2BFC3D5FC0C}"/>
            </c:ext>
          </c:extLst>
        </c:ser>
        <c:ser>
          <c:idx val="17"/>
          <c:order val="17"/>
          <c:spPr>
            <a:solidFill>
              <a:schemeClr val="bg1"/>
            </a:solidFill>
            <a:ln w="28575">
              <a:solidFill>
                <a:schemeClr val="bg1">
                  <a:lumMod val="50000"/>
                </a:schemeClr>
              </a:solidFill>
            </a:ln>
          </c:spPr>
          <c:invertIfNegative val="0"/>
          <c:dLbls>
            <c:delete val="1"/>
          </c:dLbls>
          <c:xVal>
            <c:numRef>
              <c:f>PlotMatrix_dots!$M$9</c:f>
            </c:numRef>
          </c:xVal>
          <c:yVal>
            <c:numRef>
              <c:f>PlotMatrix_dots!$L$9</c:f>
              <c:numCache>
                <c:formatCode>0.00</c:formatCode>
                <c:ptCount val="1"/>
                <c:pt idx="0">
                  <c:v>0</c:v>
                </c:pt>
              </c:numCache>
            </c:numRef>
          </c:yVal>
          <c:bubbleSize>
            <c:numRef>
              <c:f>PlotMatrix_dots!$N$9</c:f>
              <c:numCache>
                <c:formatCode>0.00</c:formatCode>
                <c:ptCount val="1"/>
                <c:pt idx="0">
                  <c:v>0</c:v>
                </c:pt>
              </c:numCache>
            </c:numRef>
          </c:bubbleSize>
          <c:bubble3D val="0"/>
          <c:extLst>
            <c:ext xmlns:c16="http://schemas.microsoft.com/office/drawing/2014/chart" uri="{C3380CC4-5D6E-409C-BE32-E72D297353CC}">
              <c16:uniqueId val="{00000007-D421-47A7-B484-A2BFC3D5FC0C}"/>
            </c:ext>
          </c:extLst>
        </c:ser>
        <c:ser>
          <c:idx val="18"/>
          <c:order val="18"/>
          <c:spPr>
            <a:solidFill>
              <a:schemeClr val="bg1"/>
            </a:solidFill>
            <a:ln w="28575">
              <a:solidFill>
                <a:schemeClr val="accent4"/>
              </a:solidFill>
            </a:ln>
          </c:spPr>
          <c:invertIfNegative val="0"/>
          <c:dLbls>
            <c:delete val="1"/>
          </c:dLbls>
          <c:xVal>
            <c:numRef>
              <c:f>PlotMatrix_dots!$M$10</c:f>
            </c:numRef>
          </c:xVal>
          <c:yVal>
            <c:numRef>
              <c:f>PlotMatrix_dots!$L$10</c:f>
              <c:numCache>
                <c:formatCode>0.00</c:formatCode>
                <c:ptCount val="1"/>
                <c:pt idx="0">
                  <c:v>0</c:v>
                </c:pt>
              </c:numCache>
            </c:numRef>
          </c:yVal>
          <c:bubbleSize>
            <c:numRef>
              <c:f>PlotMatrix_dots!$N$10</c:f>
              <c:numCache>
                <c:formatCode>0.00</c:formatCode>
                <c:ptCount val="1"/>
                <c:pt idx="0">
                  <c:v>0</c:v>
                </c:pt>
              </c:numCache>
            </c:numRef>
          </c:bubbleSize>
          <c:bubble3D val="0"/>
          <c:extLst>
            <c:ext xmlns:c16="http://schemas.microsoft.com/office/drawing/2014/chart" uri="{C3380CC4-5D6E-409C-BE32-E72D297353CC}">
              <c16:uniqueId val="{00000008-D421-47A7-B484-A2BFC3D5FC0C}"/>
            </c:ext>
          </c:extLst>
        </c:ser>
        <c:ser>
          <c:idx val="19"/>
          <c:order val="19"/>
          <c:spPr>
            <a:solidFill>
              <a:schemeClr val="bg1"/>
            </a:solidFill>
            <a:ln w="76200">
              <a:solidFill>
                <a:srgbClr val="92D050"/>
              </a:solidFill>
            </a:ln>
          </c:spPr>
          <c:invertIfNegative val="0"/>
          <c:dLbls>
            <c:delete val="1"/>
          </c:dLbls>
          <c:xVal>
            <c:numRef>
              <c:f>PlotMatrix_dots!$M$11</c:f>
            </c:numRef>
          </c:xVal>
          <c:yVal>
            <c:numRef>
              <c:f>PlotMatrix_dots!$L$11</c:f>
              <c:numCache>
                <c:formatCode>0.00</c:formatCode>
                <c:ptCount val="1"/>
                <c:pt idx="0">
                  <c:v>0</c:v>
                </c:pt>
              </c:numCache>
            </c:numRef>
          </c:yVal>
          <c:bubbleSize>
            <c:numRef>
              <c:f>PlotMatrix_dots!$N$11</c:f>
              <c:numCache>
                <c:formatCode>0.00</c:formatCode>
                <c:ptCount val="1"/>
                <c:pt idx="0">
                  <c:v>0</c:v>
                </c:pt>
              </c:numCache>
            </c:numRef>
          </c:bubbleSize>
          <c:bubble3D val="0"/>
          <c:extLst>
            <c:ext xmlns:c16="http://schemas.microsoft.com/office/drawing/2014/chart" uri="{C3380CC4-5D6E-409C-BE32-E72D297353CC}">
              <c16:uniqueId val="{00000009-D421-47A7-B484-A2BFC3D5FC0C}"/>
            </c:ext>
          </c:extLst>
        </c:ser>
        <c:ser>
          <c:idx val="20"/>
          <c:order val="20"/>
          <c:spPr>
            <a:solidFill>
              <a:schemeClr val="bg1">
                <a:lumMod val="95000"/>
              </a:schemeClr>
            </a:solidFill>
            <a:ln w="28575">
              <a:solidFill>
                <a:srgbClr val="C00000"/>
              </a:solidFill>
            </a:ln>
          </c:spPr>
          <c:invertIfNegative val="0"/>
          <c:dLbls>
            <c:delete val="1"/>
          </c:dLbls>
          <c:xVal>
            <c:numRef>
              <c:f>PlotMatrix_dots!$M$12</c:f>
            </c:numRef>
          </c:xVal>
          <c:yVal>
            <c:numRef>
              <c:f>PlotMatrix_dots!$L$12</c:f>
              <c:numCache>
                <c:formatCode>0.00</c:formatCode>
                <c:ptCount val="1"/>
                <c:pt idx="0">
                  <c:v>0</c:v>
                </c:pt>
              </c:numCache>
            </c:numRef>
          </c:yVal>
          <c:bubbleSize>
            <c:numRef>
              <c:f>PlotMatrix_dots!$N$12</c:f>
              <c:numCache>
                <c:formatCode>0.00</c:formatCode>
                <c:ptCount val="1"/>
                <c:pt idx="0">
                  <c:v>0</c:v>
                </c:pt>
              </c:numCache>
            </c:numRef>
          </c:bubbleSize>
          <c:bubble3D val="0"/>
          <c:extLst>
            <c:ext xmlns:c16="http://schemas.microsoft.com/office/drawing/2014/chart" uri="{C3380CC4-5D6E-409C-BE32-E72D297353CC}">
              <c16:uniqueId val="{0000000A-D421-47A7-B484-A2BFC3D5FC0C}"/>
            </c:ext>
          </c:extLst>
        </c:ser>
        <c:ser>
          <c:idx val="21"/>
          <c:order val="21"/>
          <c:spPr>
            <a:solidFill>
              <a:schemeClr val="bg1"/>
            </a:solidFill>
            <a:ln w="28575">
              <a:solidFill>
                <a:srgbClr val="00B0F0"/>
              </a:solidFill>
            </a:ln>
          </c:spPr>
          <c:invertIfNegative val="0"/>
          <c:dLbls>
            <c:delete val="1"/>
          </c:dLbls>
          <c:xVal>
            <c:numRef>
              <c:f>PlotMatrix_dots!$M$13</c:f>
            </c:numRef>
          </c:xVal>
          <c:yVal>
            <c:numRef>
              <c:f>PlotMatrix_dots!$L$13</c:f>
              <c:numCache>
                <c:formatCode>0.00</c:formatCode>
                <c:ptCount val="1"/>
                <c:pt idx="0">
                  <c:v>0</c:v>
                </c:pt>
              </c:numCache>
            </c:numRef>
          </c:yVal>
          <c:bubbleSize>
            <c:numRef>
              <c:f>PlotMatrix_dots!$N$13</c:f>
              <c:numCache>
                <c:formatCode>0.00</c:formatCode>
                <c:ptCount val="1"/>
                <c:pt idx="0">
                  <c:v>0</c:v>
                </c:pt>
              </c:numCache>
            </c:numRef>
          </c:bubbleSize>
          <c:bubble3D val="0"/>
          <c:extLst>
            <c:ext xmlns:c16="http://schemas.microsoft.com/office/drawing/2014/chart" uri="{C3380CC4-5D6E-409C-BE32-E72D297353CC}">
              <c16:uniqueId val="{0000000B-D421-47A7-B484-A2BFC3D5FC0C}"/>
            </c:ext>
          </c:extLst>
        </c:ser>
        <c:ser>
          <c:idx val="22"/>
          <c:order val="22"/>
          <c:spPr>
            <a:solidFill>
              <a:schemeClr val="bg1"/>
            </a:solidFill>
            <a:ln w="28575">
              <a:solidFill>
                <a:srgbClr val="7030A0"/>
              </a:solidFill>
            </a:ln>
          </c:spPr>
          <c:invertIfNegative val="0"/>
          <c:dLbls>
            <c:delete val="1"/>
          </c:dLbls>
          <c:xVal>
            <c:numRef>
              <c:f>PlotMatrix_dots!$M$14</c:f>
            </c:numRef>
          </c:xVal>
          <c:yVal>
            <c:numRef>
              <c:f>PlotMatrix_dots!$L$14</c:f>
              <c:numCache>
                <c:formatCode>0.00</c:formatCode>
                <c:ptCount val="1"/>
                <c:pt idx="0">
                  <c:v>0</c:v>
                </c:pt>
              </c:numCache>
            </c:numRef>
          </c:yVal>
          <c:bubbleSize>
            <c:numRef>
              <c:f>PlotMatrix_dots!$N$14</c:f>
              <c:numCache>
                <c:formatCode>0.00</c:formatCode>
                <c:ptCount val="1"/>
                <c:pt idx="0">
                  <c:v>0</c:v>
                </c:pt>
              </c:numCache>
            </c:numRef>
          </c:bubbleSize>
          <c:bubble3D val="0"/>
          <c:extLst>
            <c:ext xmlns:c16="http://schemas.microsoft.com/office/drawing/2014/chart" uri="{C3380CC4-5D6E-409C-BE32-E72D297353CC}">
              <c16:uniqueId val="{0000000C-D421-47A7-B484-A2BFC3D5FC0C}"/>
            </c:ext>
          </c:extLst>
        </c:ser>
        <c:ser>
          <c:idx val="23"/>
          <c:order val="23"/>
          <c:spPr>
            <a:solidFill>
              <a:schemeClr val="bg1"/>
            </a:solidFill>
            <a:ln w="28575">
              <a:solidFill>
                <a:sysClr val="windowText" lastClr="000000"/>
              </a:solidFill>
            </a:ln>
          </c:spPr>
          <c:invertIfNegative val="0"/>
          <c:dLbls>
            <c:delete val="1"/>
          </c:dLbls>
          <c:xVal>
            <c:numRef>
              <c:f>PlotMatrix_dots!$M$15</c:f>
            </c:numRef>
          </c:xVal>
          <c:yVal>
            <c:numRef>
              <c:f>PlotMatrix_dots!$L$15</c:f>
              <c:numCache>
                <c:formatCode>0.00</c:formatCode>
                <c:ptCount val="1"/>
                <c:pt idx="0">
                  <c:v>0</c:v>
                </c:pt>
              </c:numCache>
            </c:numRef>
          </c:yVal>
          <c:bubbleSize>
            <c:numRef>
              <c:f>PlotMatrix_dots!$N$15</c:f>
              <c:numCache>
                <c:formatCode>0.00</c:formatCode>
                <c:ptCount val="1"/>
                <c:pt idx="0">
                  <c:v>0</c:v>
                </c:pt>
              </c:numCache>
            </c:numRef>
          </c:bubbleSize>
          <c:bubble3D val="0"/>
          <c:extLst>
            <c:ext xmlns:c16="http://schemas.microsoft.com/office/drawing/2014/chart" uri="{C3380CC4-5D6E-409C-BE32-E72D297353CC}">
              <c16:uniqueId val="{0000000E-D421-47A7-B484-A2BFC3D5FC0C}"/>
            </c:ext>
          </c:extLst>
        </c:ser>
        <c:ser>
          <c:idx val="24"/>
          <c:order val="24"/>
          <c:spPr>
            <a:solidFill>
              <a:schemeClr val="bg1"/>
            </a:solidFill>
            <a:ln w="28575">
              <a:solidFill>
                <a:srgbClr val="FF66FF"/>
              </a:solidFill>
            </a:ln>
          </c:spPr>
          <c:invertIfNegative val="0"/>
          <c:dLbls>
            <c:delete val="1"/>
          </c:dLbls>
          <c:xVal>
            <c:numRef>
              <c:f>PlotMatrix_dots!$M$16</c:f>
            </c:numRef>
          </c:xVal>
          <c:yVal>
            <c:numRef>
              <c:f>PlotMatrix_dots!$L$16</c:f>
              <c:numCache>
                <c:formatCode>0.00</c:formatCode>
                <c:ptCount val="1"/>
                <c:pt idx="0">
                  <c:v>0</c:v>
                </c:pt>
              </c:numCache>
            </c:numRef>
          </c:yVal>
          <c:bubbleSize>
            <c:numRef>
              <c:f>PlotMatrix_dots!$N$16</c:f>
              <c:numCache>
                <c:formatCode>0.00</c:formatCode>
                <c:ptCount val="1"/>
                <c:pt idx="0">
                  <c:v>0</c:v>
                </c:pt>
              </c:numCache>
            </c:numRef>
          </c:bubbleSize>
          <c:bubble3D val="0"/>
          <c:extLst>
            <c:ext xmlns:c16="http://schemas.microsoft.com/office/drawing/2014/chart" uri="{C3380CC4-5D6E-409C-BE32-E72D297353CC}">
              <c16:uniqueId val="{0000000F-D421-47A7-B484-A2BFC3D5FC0C}"/>
            </c:ext>
          </c:extLst>
        </c:ser>
        <c:ser>
          <c:idx val="25"/>
          <c:order val="25"/>
          <c:spPr>
            <a:solidFill>
              <a:schemeClr val="bg1"/>
            </a:solidFill>
            <a:ln w="28575">
              <a:solidFill>
                <a:srgbClr val="00B050"/>
              </a:solidFill>
            </a:ln>
          </c:spPr>
          <c:invertIfNegative val="0"/>
          <c:dLbls>
            <c:delete val="1"/>
          </c:dLbls>
          <c:yVal>
            <c:numRef>
              <c:f>PlotMatrix_dots!$L$17</c:f>
              <c:numCache>
                <c:formatCode>0.00</c:formatCode>
                <c:ptCount val="1"/>
                <c:pt idx="0">
                  <c:v>0</c:v>
                </c:pt>
              </c:numCache>
            </c:numRef>
          </c:yVal>
          <c:bubbleSize>
            <c:numRef>
              <c:f>PlotMatrix_dots!$N$17</c:f>
              <c:numCache>
                <c:formatCode>0.00</c:formatCode>
                <c:ptCount val="1"/>
                <c:pt idx="0">
                  <c:v>0</c:v>
                </c:pt>
              </c:numCache>
            </c:numRef>
          </c:bubbleSize>
          <c:bubble3D val="0"/>
          <c:extLst>
            <c:ext xmlns:c16="http://schemas.microsoft.com/office/drawing/2014/chart" uri="{C3380CC4-5D6E-409C-BE32-E72D297353CC}">
              <c16:uniqueId val="{00000010-D421-47A7-B484-A2BFC3D5FC0C}"/>
            </c:ext>
          </c:extLst>
        </c:ser>
        <c:dLbls>
          <c:dLblPos val="ctr"/>
          <c:showLegendKey val="0"/>
          <c:showVal val="1"/>
          <c:showCatName val="0"/>
          <c:showSerName val="0"/>
          <c:showPercent val="0"/>
          <c:showBubbleSize val="0"/>
        </c:dLbls>
        <c:bubbleScale val="8"/>
        <c:showNegBubbles val="0"/>
        <c:axId val="677015400"/>
        <c:axId val="677022616"/>
      </c:bubbleChart>
      <c:valAx>
        <c:axId val="677015400"/>
        <c:scaling>
          <c:orientation val="minMax"/>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129540</xdr:rowOff>
    </xdr:to>
    <xdr:sp macro="" textlink="">
      <xdr:nvSpPr>
        <xdr:cNvPr id="7172" name="AutoShape 4" descr="Geoenvy">
          <a:extLst>
            <a:ext uri="{FF2B5EF4-FFF2-40B4-BE49-F238E27FC236}">
              <a16:creationId xmlns:a16="http://schemas.microsoft.com/office/drawing/2014/main" id="{00000000-0008-0000-0000-0000041C0000}"/>
            </a:ext>
          </a:extLst>
        </xdr:cNvPr>
        <xdr:cNvSpPr>
          <a:spLocks noChangeAspect="1" noChangeArrowheads="1"/>
        </xdr:cNvSpPr>
      </xdr:nvSpPr>
      <xdr:spPr bwMode="auto">
        <a:xfrm>
          <a:off x="237744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129540</xdr:rowOff>
    </xdr:to>
    <xdr:sp macro="" textlink="">
      <xdr:nvSpPr>
        <xdr:cNvPr id="7173" name="AutoShape 5" descr="Geoenvy">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237744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2590800</xdr:colOff>
      <xdr:row>10</xdr:row>
      <xdr:rowOff>1</xdr:rowOff>
    </xdr:from>
    <xdr:to>
      <xdr:col>1</xdr:col>
      <xdr:colOff>5593080</xdr:colOff>
      <xdr:row>12</xdr:row>
      <xdr:rowOff>146601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4240" y="3802381"/>
          <a:ext cx="3002280" cy="497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65315</xdr:colOff>
      <xdr:row>72</xdr:row>
      <xdr:rowOff>54429</xdr:rowOff>
    </xdr:from>
    <xdr:to>
      <xdr:col>6</xdr:col>
      <xdr:colOff>391886</xdr:colOff>
      <xdr:row>73</xdr:row>
      <xdr:rowOff>283029</xdr:rowOff>
    </xdr:to>
    <xdr:sp macro="" textlink="">
      <xdr:nvSpPr>
        <xdr:cNvPr id="2" name="Flèche vers le haut 1"/>
        <xdr:cNvSpPr/>
      </xdr:nvSpPr>
      <xdr:spPr>
        <a:xfrm>
          <a:off x="2873829" y="17036143"/>
          <a:ext cx="326571" cy="402772"/>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707571</xdr:colOff>
      <xdr:row>2</xdr:row>
      <xdr:rowOff>76200</xdr:rowOff>
    </xdr:from>
    <xdr:to>
      <xdr:col>10</xdr:col>
      <xdr:colOff>947057</xdr:colOff>
      <xdr:row>4</xdr:row>
      <xdr:rowOff>54428</xdr:rowOff>
    </xdr:to>
    <xdr:sp macro="" textlink="">
      <xdr:nvSpPr>
        <xdr:cNvPr id="3" name="Flèche vers le bas 2"/>
        <xdr:cNvSpPr/>
      </xdr:nvSpPr>
      <xdr:spPr>
        <a:xfrm>
          <a:off x="12366171" y="424543"/>
          <a:ext cx="239486" cy="326571"/>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1045028</xdr:colOff>
      <xdr:row>0</xdr:row>
      <xdr:rowOff>0</xdr:rowOff>
    </xdr:from>
    <xdr:to>
      <xdr:col>11</xdr:col>
      <xdr:colOff>5442857</xdr:colOff>
      <xdr:row>4</xdr:row>
      <xdr:rowOff>152400</xdr:rowOff>
    </xdr:to>
    <xdr:sp macro="" textlink="">
      <xdr:nvSpPr>
        <xdr:cNvPr id="4" name="Rectangle à coins arrondis 3"/>
        <xdr:cNvSpPr/>
      </xdr:nvSpPr>
      <xdr:spPr>
        <a:xfrm>
          <a:off x="12703628" y="0"/>
          <a:ext cx="5682343" cy="84908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Select</a:t>
          </a:r>
          <a:r>
            <a:rPr lang="fr-FR" sz="1100" baseline="0"/>
            <a:t> or deselect risks by changing this column."1" select the risk; "0" deselect the risk.</a:t>
          </a:r>
        </a:p>
        <a:p>
          <a:pPr algn="l"/>
          <a:r>
            <a:rPr lang="fr-FR" sz="1100" baseline="0"/>
            <a:t>You can freely rename the risk as well in order to adapt it to your case.</a:t>
          </a:r>
        </a:p>
        <a:p>
          <a:pPr algn="l"/>
          <a:r>
            <a:rPr lang="fr-FR" sz="1100" baseline="0"/>
            <a:t>Click on the link "info" to get more information from the georisk risk register</a:t>
          </a:r>
        </a:p>
        <a:p>
          <a:pPr algn="l"/>
          <a:r>
            <a:rPr lang="fr-FR" sz="1100" baseline="0"/>
            <a:t>At the end of the list, you have additional lines to add new risks</a:t>
          </a:r>
          <a:endParaRPr lang="fr-FR" sz="1100"/>
        </a:p>
      </xdr:txBody>
    </xdr:sp>
    <xdr:clientData/>
  </xdr:twoCellAnchor>
  <xdr:twoCellAnchor>
    <xdr:from>
      <xdr:col>11</xdr:col>
      <xdr:colOff>5475515</xdr:colOff>
      <xdr:row>0</xdr:row>
      <xdr:rowOff>10887</xdr:rowOff>
    </xdr:from>
    <xdr:to>
      <xdr:col>12</xdr:col>
      <xdr:colOff>696685</xdr:colOff>
      <xdr:row>5</xdr:row>
      <xdr:rowOff>272144</xdr:rowOff>
    </xdr:to>
    <xdr:sp macro="" textlink="">
      <xdr:nvSpPr>
        <xdr:cNvPr id="5" name="Rectangle à coins arrondis 4"/>
        <xdr:cNvSpPr/>
      </xdr:nvSpPr>
      <xdr:spPr>
        <a:xfrm>
          <a:off x="18418629" y="10887"/>
          <a:ext cx="2743199" cy="1132114"/>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fr-FR" sz="1100" b="1" u="sng"/>
            <a:t>Important</a:t>
          </a:r>
          <a:r>
            <a:rPr lang="fr-FR" sz="1100"/>
            <a:t>: do not modify</a:t>
          </a:r>
          <a:r>
            <a:rPr lang="fr-FR" sz="1100" baseline="0"/>
            <a:t> this list after the assessment or the scores will not correspond anymore; use a new spreadsheet in order to perform a new assessment with different risk events</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15</xdr:row>
      <xdr:rowOff>129540</xdr:rowOff>
    </xdr:from>
    <xdr:to>
      <xdr:col>5</xdr:col>
      <xdr:colOff>487680</xdr:colOff>
      <xdr:row>17</xdr:row>
      <xdr:rowOff>60960</xdr:rowOff>
    </xdr:to>
    <xdr:sp macro="" textlink="">
      <xdr:nvSpPr>
        <xdr:cNvPr id="2" name="Flèche vers le bas 1"/>
        <xdr:cNvSpPr/>
      </xdr:nvSpPr>
      <xdr:spPr>
        <a:xfrm>
          <a:off x="4861560" y="394716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320040</xdr:colOff>
      <xdr:row>11</xdr:row>
      <xdr:rowOff>53340</xdr:rowOff>
    </xdr:from>
    <xdr:to>
      <xdr:col>6</xdr:col>
      <xdr:colOff>541020</xdr:colOff>
      <xdr:row>15</xdr:row>
      <xdr:rowOff>106680</xdr:rowOff>
    </xdr:to>
    <xdr:sp macro="" textlink="">
      <xdr:nvSpPr>
        <xdr:cNvPr id="3" name="Rectangle à coins arrondis 2"/>
        <xdr:cNvSpPr/>
      </xdr:nvSpPr>
      <xdr:spPr>
        <a:xfrm>
          <a:off x="5554980" y="3169920"/>
          <a:ext cx="1691640" cy="7543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510540</xdr:colOff>
      <xdr:row>16</xdr:row>
      <xdr:rowOff>15240</xdr:rowOff>
    </xdr:from>
    <xdr:to>
      <xdr:col>10</xdr:col>
      <xdr:colOff>731520</xdr:colOff>
      <xdr:row>17</xdr:row>
      <xdr:rowOff>121920</xdr:rowOff>
    </xdr:to>
    <xdr:sp macro="" textlink="">
      <xdr:nvSpPr>
        <xdr:cNvPr id="4" name="Flèche vers le bas 3"/>
        <xdr:cNvSpPr/>
      </xdr:nvSpPr>
      <xdr:spPr>
        <a:xfrm>
          <a:off x="12664440" y="400812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434340</xdr:colOff>
      <xdr:row>12</xdr:row>
      <xdr:rowOff>30480</xdr:rowOff>
    </xdr:from>
    <xdr:to>
      <xdr:col>11</xdr:col>
      <xdr:colOff>182880</xdr:colOff>
      <xdr:row>16</xdr:row>
      <xdr:rowOff>7620</xdr:rowOff>
    </xdr:to>
    <xdr:sp macro="" textlink="">
      <xdr:nvSpPr>
        <xdr:cNvPr id="5" name="Rectangle à coins arrondis 4"/>
        <xdr:cNvSpPr/>
      </xdr:nvSpPr>
      <xdr:spPr>
        <a:xfrm>
          <a:off x="12588240" y="3322320"/>
          <a:ext cx="1691640" cy="6781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53340</xdr:colOff>
      <xdr:row>11</xdr:row>
      <xdr:rowOff>114300</xdr:rowOff>
    </xdr:from>
    <xdr:to>
      <xdr:col>10</xdr:col>
      <xdr:colOff>388620</xdr:colOff>
      <xdr:row>12</xdr:row>
      <xdr:rowOff>167640</xdr:rowOff>
    </xdr:to>
    <xdr:sp macro="" textlink="">
      <xdr:nvSpPr>
        <xdr:cNvPr id="11" name="Flèche gauche 10"/>
        <xdr:cNvSpPr/>
      </xdr:nvSpPr>
      <xdr:spPr>
        <a:xfrm rot="19124905">
          <a:off x="12207240" y="3230880"/>
          <a:ext cx="335280" cy="228600"/>
        </a:xfrm>
        <a:prstGeom prst="lef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396240</xdr:colOff>
      <xdr:row>6</xdr:row>
      <xdr:rowOff>152400</xdr:rowOff>
    </xdr:from>
    <xdr:to>
      <xdr:col>11</xdr:col>
      <xdr:colOff>243840</xdr:colOff>
      <xdr:row>11</xdr:row>
      <xdr:rowOff>114300</xdr:rowOff>
    </xdr:to>
    <xdr:sp macro="" textlink="">
      <xdr:nvSpPr>
        <xdr:cNvPr id="12" name="Rectangle à coins arrondis 11"/>
        <xdr:cNvSpPr/>
      </xdr:nvSpPr>
      <xdr:spPr>
        <a:xfrm>
          <a:off x="12550140" y="2346960"/>
          <a:ext cx="1790700" cy="8839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For</a:t>
          </a:r>
          <a:r>
            <a:rPr lang="fr-FR" sz="1100" baseline="0"/>
            <a:t> probabilities, check that the maximum value is below 1, otherwise it is a frequency</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34960</xdr:colOff>
      <xdr:row>18</xdr:row>
      <xdr:rowOff>134471</xdr:rowOff>
    </xdr:from>
    <xdr:to>
      <xdr:col>15</xdr:col>
      <xdr:colOff>206188</xdr:colOff>
      <xdr:row>43</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35858</xdr:colOff>
      <xdr:row>0</xdr:row>
      <xdr:rowOff>0</xdr:rowOff>
    </xdr:from>
    <xdr:to>
      <xdr:col>15</xdr:col>
      <xdr:colOff>218290</xdr:colOff>
      <xdr:row>18</xdr:row>
      <xdr:rowOff>146124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leguenan@brgm.fr" TargetMode="External"/><Relationship Id="rId2" Type="http://schemas.openxmlformats.org/officeDocument/2006/relationships/hyperlink" Target="https://github.com/ThomasLeGuenan/Georisktool/issues" TargetMode="External"/><Relationship Id="rId1" Type="http://schemas.openxmlformats.org/officeDocument/2006/relationships/hyperlink" Target="http://www.georisk-project.e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2" tint="-9.9978637043366805E-2"/>
  </sheetPr>
  <dimension ref="B2:B20"/>
  <sheetViews>
    <sheetView tabSelected="1" workbookViewId="0">
      <selection activeCell="B3" sqref="B3"/>
    </sheetView>
  </sheetViews>
  <sheetFormatPr baseColWidth="10" defaultColWidth="11.19921875" defaultRowHeight="13.8" x14ac:dyDescent="0.25"/>
  <cols>
    <col min="1" max="1" width="11.19921875" style="8"/>
    <col min="2" max="2" width="105" style="8" customWidth="1"/>
    <col min="3" max="16384" width="11.19921875" style="8"/>
  </cols>
  <sheetData>
    <row r="2" spans="2:2" x14ac:dyDescent="0.25">
      <c r="B2" s="5" t="s">
        <v>0</v>
      </c>
    </row>
    <row r="3" spans="2:2" ht="214.2" customHeight="1" x14ac:dyDescent="0.25">
      <c r="B3" s="16" t="s">
        <v>240</v>
      </c>
    </row>
    <row r="4" spans="2:2" x14ac:dyDescent="0.25">
      <c r="B4" s="14"/>
    </row>
    <row r="5" spans="2:2" x14ac:dyDescent="0.25">
      <c r="B5" s="14" t="s">
        <v>1</v>
      </c>
    </row>
    <row r="6" spans="2:2" x14ac:dyDescent="0.25">
      <c r="B6" s="6" t="s">
        <v>2</v>
      </c>
    </row>
    <row r="7" spans="2:2" x14ac:dyDescent="0.25">
      <c r="B7" s="6"/>
    </row>
    <row r="8" spans="2:2" x14ac:dyDescent="0.25">
      <c r="B8" s="14" t="s">
        <v>206</v>
      </c>
    </row>
    <row r="9" spans="2:2" x14ac:dyDescent="0.25">
      <c r="B9" s="11" t="s">
        <v>207</v>
      </c>
    </row>
    <row r="10" spans="2:2" x14ac:dyDescent="0.25">
      <c r="B10" s="7"/>
    </row>
    <row r="11" spans="2:2" x14ac:dyDescent="0.25">
      <c r="B11" s="7"/>
    </row>
    <row r="12" spans="2:2" x14ac:dyDescent="0.25">
      <c r="B12" s="7"/>
    </row>
    <row r="13" spans="2:2" x14ac:dyDescent="0.25">
      <c r="B13" s="10"/>
    </row>
    <row r="18" spans="2:2" ht="52.8" x14ac:dyDescent="0.25">
      <c r="B18" s="12" t="s">
        <v>239</v>
      </c>
    </row>
    <row r="19" spans="2:2" x14ac:dyDescent="0.25">
      <c r="B19" s="140" t="s">
        <v>205</v>
      </c>
    </row>
    <row r="20" spans="2:2" x14ac:dyDescent="0.25">
      <c r="B20" s="11" t="s">
        <v>3</v>
      </c>
    </row>
  </sheetData>
  <hyperlinks>
    <hyperlink ref="B6" r:id="rId1"/>
    <hyperlink ref="B9" r:id="rId2"/>
    <hyperlink ref="B20" r:id="rId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M28"/>
  <sheetViews>
    <sheetView showGridLines="0" workbookViewId="0">
      <selection activeCell="D2" sqref="D2:F2"/>
    </sheetView>
  </sheetViews>
  <sheetFormatPr baseColWidth="10" defaultRowHeight="13.8" x14ac:dyDescent="0.25"/>
  <cols>
    <col min="3" max="3" width="3.3984375" customWidth="1"/>
    <col min="4" max="13" width="13.796875" customWidth="1"/>
  </cols>
  <sheetData>
    <row r="1" spans="2:13" s="9" customFormat="1" x14ac:dyDescent="0.25"/>
    <row r="2" spans="2:13" ht="20.399999999999999" x14ac:dyDescent="0.35">
      <c r="D2" s="210" t="s">
        <v>194</v>
      </c>
      <c r="E2" s="210"/>
      <c r="F2" s="210"/>
    </row>
    <row r="3" spans="2:13" ht="49.8" customHeight="1" x14ac:dyDescent="0.25">
      <c r="C3" s="110" t="str">
        <f>IFERROR(IF(C4&lt;'Rating tables'!J$11,C4+1,""),"")</f>
        <v/>
      </c>
      <c r="D3" s="112" t="str">
        <f>IFERROR(VLOOKUP(CONCATENATE(D$13,"-",$C3),Feuil1!$D$2:$F$100,3,FALSE),"")</f>
        <v/>
      </c>
      <c r="E3" s="112" t="str">
        <f>IFERROR(VLOOKUP(CONCATENATE(E$13,"-",$C3),Feuil1!$D$2:$F$100,3,FALSE),"")</f>
        <v/>
      </c>
      <c r="F3" s="112" t="str">
        <f>IFERROR(VLOOKUP(CONCATENATE(F$13,"-",$C3),Feuil1!$D$2:$F$100,3,FALSE),"")</f>
        <v/>
      </c>
      <c r="G3" s="112" t="str">
        <f>IFERROR(VLOOKUP(CONCATENATE(G$13,"-",$C3),Feuil1!$D$2:$F$100,3,FALSE),"")</f>
        <v/>
      </c>
      <c r="H3" s="112" t="str">
        <f>IFERROR(VLOOKUP(CONCATENATE(H$13,"-",$C3),Feuil1!$D$2:$F$100,3,FALSE),"")</f>
        <v/>
      </c>
      <c r="I3" s="112" t="str">
        <f>IFERROR(VLOOKUP(CONCATENATE(I$13,"-",$C3),Feuil1!$D$2:$F$100,3,FALSE),"")</f>
        <v/>
      </c>
      <c r="J3" s="112" t="str">
        <f>IFERROR(VLOOKUP(CONCATENATE(J$13,"-",$C3),Feuil1!$D$2:$F$100,3,FALSE),"")</f>
        <v/>
      </c>
      <c r="K3" s="112" t="str">
        <f>IFERROR(VLOOKUP(CONCATENATE(K$13,"-",$C3),Feuil1!$D$2:$F$100,3,FALSE),"")</f>
        <v/>
      </c>
      <c r="L3" s="112" t="str">
        <f>IFERROR(VLOOKUP(CONCATENATE(L$13,"-",$C3),Feuil1!$D$2:$F$100,3,FALSE),"")</f>
        <v/>
      </c>
      <c r="M3" s="112" t="str">
        <f>IFERROR(VLOOKUP(CONCATENATE(M$13,"-",$C3),Feuil1!$D$2:$F$100,3,FALSE),"")</f>
        <v/>
      </c>
    </row>
    <row r="4" spans="2:13" ht="49.8" customHeight="1" x14ac:dyDescent="0.25">
      <c r="C4" s="110" t="str">
        <f>IFERROR(IF(C5&lt;'Rating tables'!J$11,C5+1,""),"")</f>
        <v/>
      </c>
      <c r="D4" s="112" t="str">
        <f>IFERROR(VLOOKUP(CONCATENATE(D$13,"-",$C4),Feuil1!$D$2:$F$100,3,FALSE),"")</f>
        <v/>
      </c>
      <c r="E4" s="112" t="str">
        <f>IFERROR(VLOOKUP(CONCATENATE(E$13,"-",$C4),Feuil1!$D$2:$F$100,3,FALSE),"")</f>
        <v/>
      </c>
      <c r="F4" s="112" t="str">
        <f>IFERROR(VLOOKUP(CONCATENATE(F$13,"-",$C4),Feuil1!$D$2:$F$100,3,FALSE),"")</f>
        <v/>
      </c>
      <c r="G4" s="112" t="str">
        <f>IFERROR(VLOOKUP(CONCATENATE(G$13,"-",$C4),Feuil1!$D$2:$F$100,3,FALSE),"")</f>
        <v/>
      </c>
      <c r="H4" s="112" t="str">
        <f>IFERROR(VLOOKUP(CONCATENATE(H$13,"-",$C4),Feuil1!$D$2:$F$100,3,FALSE),"")</f>
        <v/>
      </c>
      <c r="I4" s="112" t="str">
        <f>IFERROR(VLOOKUP(CONCATENATE(I$13,"-",$C4),Feuil1!$D$2:$F$100,3,FALSE),"")</f>
        <v/>
      </c>
      <c r="J4" s="112" t="str">
        <f>IFERROR(VLOOKUP(CONCATENATE(J$13,"-",$C4),Feuil1!$D$2:$F$100,3,FALSE),"")</f>
        <v/>
      </c>
      <c r="K4" s="112" t="str">
        <f>IFERROR(VLOOKUP(CONCATENATE(K$13,"-",$C4),Feuil1!$D$2:$F$100,3,FALSE),"")</f>
        <v/>
      </c>
      <c r="L4" s="112" t="str">
        <f>IFERROR(VLOOKUP(CONCATENATE(L$13,"-",$C4),Feuil1!$D$2:$F$100,3,FALSE),"")</f>
        <v/>
      </c>
      <c r="M4" s="112" t="str">
        <f>IFERROR(VLOOKUP(CONCATENATE(M$13,"-",$C4),Feuil1!$D$2:$F$100,3,FALSE),"")</f>
        <v/>
      </c>
    </row>
    <row r="5" spans="2:13" ht="49.8" customHeight="1" x14ac:dyDescent="0.25">
      <c r="C5" s="110" t="str">
        <f>IFERROR(IF(C6&lt;'Rating tables'!J$11,C6+1,""),"")</f>
        <v/>
      </c>
      <c r="D5" s="112" t="str">
        <f>IFERROR(VLOOKUP(CONCATENATE(D$13,"-",$C5),Feuil1!$D$2:$F$100,3,FALSE),"")</f>
        <v/>
      </c>
      <c r="E5" s="112" t="str">
        <f>IFERROR(VLOOKUP(CONCATENATE(E$13,"-",$C5),Feuil1!$D$2:$F$100,3,FALSE),"")</f>
        <v/>
      </c>
      <c r="F5" s="112" t="str">
        <f>IFERROR(VLOOKUP(CONCATENATE(F$13,"-",$C5),Feuil1!$D$2:$F$100,3,FALSE),"")</f>
        <v/>
      </c>
      <c r="G5" s="112" t="str">
        <f>IFERROR(VLOOKUP(CONCATENATE(G$13,"-",$C5),Feuil1!$D$2:$F$100,3,FALSE),"")</f>
        <v/>
      </c>
      <c r="H5" s="112" t="str">
        <f>IFERROR(VLOOKUP(CONCATENATE(H$13,"-",$C5),Feuil1!$D$2:$F$100,3,FALSE),"")</f>
        <v/>
      </c>
      <c r="I5" s="112" t="str">
        <f>IFERROR(VLOOKUP(CONCATENATE(I$13,"-",$C5),Feuil1!$D$2:$F$100,3,FALSE),"")</f>
        <v/>
      </c>
      <c r="J5" s="112" t="str">
        <f>IFERROR(VLOOKUP(CONCATENATE(J$13,"-",$C5),Feuil1!$D$2:$F$100,3,FALSE),"")</f>
        <v/>
      </c>
      <c r="K5" s="112" t="str">
        <f>IFERROR(VLOOKUP(CONCATENATE(K$13,"-",$C5),Feuil1!$D$2:$F$100,3,FALSE),"")</f>
        <v/>
      </c>
      <c r="L5" s="112" t="str">
        <f>IFERROR(VLOOKUP(CONCATENATE(L$13,"-",$C5),Feuil1!$D$2:$F$100,3,FALSE),"")</f>
        <v/>
      </c>
      <c r="M5" s="112" t="str">
        <f>IFERROR(VLOOKUP(CONCATENATE(M$13,"-",$C5),Feuil1!$D$2:$F$100,3,FALSE),"")</f>
        <v/>
      </c>
    </row>
    <row r="6" spans="2:13" ht="49.8" customHeight="1" x14ac:dyDescent="0.25">
      <c r="C6" s="110" t="str">
        <f>IFERROR(IF(C7&lt;'Rating tables'!J$11,C7+1,""),"")</f>
        <v/>
      </c>
      <c r="D6" s="112" t="str">
        <f>IFERROR(VLOOKUP(CONCATENATE(D$13,"-",$C6),Feuil1!$D$2:$F$100,3,FALSE),"")</f>
        <v/>
      </c>
      <c r="E6" s="112" t="str">
        <f>IFERROR(VLOOKUP(CONCATENATE(E$13,"-",$C6),Feuil1!$D$2:$F$100,3,FALSE),"")</f>
        <v/>
      </c>
      <c r="F6" s="112" t="str">
        <f>IFERROR(VLOOKUP(CONCATENATE(F$13,"-",$C6),Feuil1!$D$2:$F$100,3,FALSE),"")</f>
        <v/>
      </c>
      <c r="G6" s="112" t="str">
        <f>IFERROR(VLOOKUP(CONCATENATE(G$13,"-",$C6),Feuil1!$D$2:$F$100,3,FALSE),"")</f>
        <v/>
      </c>
      <c r="H6" s="112" t="str">
        <f>IFERROR(VLOOKUP(CONCATENATE(H$13,"-",$C6),Feuil1!$D$2:$F$100,3,FALSE),"")</f>
        <v/>
      </c>
      <c r="I6" s="112" t="str">
        <f>IFERROR(VLOOKUP(CONCATENATE(I$13,"-",$C6),Feuil1!$D$2:$F$100,3,FALSE),"")</f>
        <v/>
      </c>
      <c r="J6" s="112" t="str">
        <f>IFERROR(VLOOKUP(CONCATENATE(J$13,"-",$C6),Feuil1!$D$2:$F$100,3,FALSE),"")</f>
        <v/>
      </c>
      <c r="K6" s="112" t="str">
        <f>IFERROR(VLOOKUP(CONCATENATE(K$13,"-",$C6),Feuil1!$D$2:$F$100,3,FALSE),"")</f>
        <v/>
      </c>
      <c r="L6" s="112" t="str">
        <f>IFERROR(VLOOKUP(CONCATENATE(L$13,"-",$C6),Feuil1!$D$2:$F$100,3,FALSE),"")</f>
        <v/>
      </c>
      <c r="M6" s="112" t="str">
        <f>IFERROR(VLOOKUP(CONCATENATE(M$13,"-",$C6),Feuil1!$D$2:$F$100,3,FALSE),"")</f>
        <v/>
      </c>
    </row>
    <row r="7" spans="2:13" ht="49.8" customHeight="1" x14ac:dyDescent="0.25">
      <c r="C7" s="110" t="str">
        <f>IFERROR(IF(C8&lt;'Rating tables'!J$11,C8+1,""),"")</f>
        <v/>
      </c>
      <c r="D7" s="112" t="str">
        <f>IFERROR(VLOOKUP(CONCATENATE(D$13,"-",$C7),Feuil1!$D$2:$F$100,3,FALSE),"")</f>
        <v/>
      </c>
      <c r="E7" s="112" t="str">
        <f>IFERROR(VLOOKUP(CONCATENATE(E$13,"-",$C7),Feuil1!$D$2:$F$100,3,FALSE),"")</f>
        <v/>
      </c>
      <c r="F7" s="112" t="str">
        <f>IFERROR(VLOOKUP(CONCATENATE(F$13,"-",$C7),Feuil1!$D$2:$F$100,3,FALSE),"")</f>
        <v/>
      </c>
      <c r="G7" s="112" t="str">
        <f>IFERROR(VLOOKUP(CONCATENATE(G$13,"-",$C7),Feuil1!$D$2:$F$100,3,FALSE),"")</f>
        <v/>
      </c>
      <c r="H7" s="112" t="str">
        <f>IFERROR(VLOOKUP(CONCATENATE(H$13,"-",$C7),Feuil1!$D$2:$F$100,3,FALSE),"")</f>
        <v/>
      </c>
      <c r="I7" s="112" t="str">
        <f>IFERROR(VLOOKUP(CONCATENATE(I$13,"-",$C7),Feuil1!$D$2:$F$100,3,FALSE),"")</f>
        <v/>
      </c>
      <c r="J7" s="112" t="str">
        <f>IFERROR(VLOOKUP(CONCATENATE(J$13,"-",$C7),Feuil1!$D$2:$F$100,3,FALSE),"")</f>
        <v/>
      </c>
      <c r="K7" s="112" t="str">
        <f>IFERROR(VLOOKUP(CONCATENATE(K$13,"-",$C7),Feuil1!$D$2:$F$100,3,FALSE),"")</f>
        <v/>
      </c>
      <c r="L7" s="112" t="str">
        <f>IFERROR(VLOOKUP(CONCATENATE(L$13,"-",$C7),Feuil1!$D$2:$F$100,3,FALSE),"")</f>
        <v/>
      </c>
      <c r="M7" s="112" t="str">
        <f>IFERROR(VLOOKUP(CONCATENATE(M$13,"-",$C7),Feuil1!$D$2:$F$100,3,FALSE),"")</f>
        <v/>
      </c>
    </row>
    <row r="8" spans="2:13" ht="49.8" customHeight="1" x14ac:dyDescent="0.25">
      <c r="C8" s="110" t="str">
        <f>IFERROR(IF(C9&lt;'Rating tables'!J$11,C9+1,""),"")</f>
        <v/>
      </c>
      <c r="D8" s="112" t="str">
        <f>IFERROR(VLOOKUP(CONCATENATE(D$13,"-",$C8),Feuil1!$D$2:$F$100,3,FALSE),"")</f>
        <v/>
      </c>
      <c r="E8" s="112" t="str">
        <f>IFERROR(VLOOKUP(CONCATENATE(E$13,"-",$C8),Feuil1!$D$2:$F$100,3,FALSE),"")</f>
        <v/>
      </c>
      <c r="F8" s="112" t="str">
        <f>IFERROR(VLOOKUP(CONCATENATE(F$13,"-",$C8),Feuil1!$D$2:$F$100,3,FALSE),"")</f>
        <v/>
      </c>
      <c r="G8" s="112" t="str">
        <f>IFERROR(VLOOKUP(CONCATENATE(G$13,"-",$C8),Feuil1!$D$2:$F$100,3,FALSE),"")</f>
        <v/>
      </c>
      <c r="H8" s="112" t="str">
        <f>IFERROR(VLOOKUP(CONCATENATE(H$13,"-",$C8),Feuil1!$D$2:$F$100,3,FALSE),"")</f>
        <v/>
      </c>
      <c r="I8" s="112" t="str">
        <f>IFERROR(VLOOKUP(CONCATENATE(I$13,"-",$C8),Feuil1!$D$2:$F$100,3,FALSE),"")</f>
        <v/>
      </c>
      <c r="J8" s="112" t="str">
        <f>IFERROR(VLOOKUP(CONCATENATE(J$13,"-",$C8),Feuil1!$D$2:$F$100,3,FALSE),"")</f>
        <v/>
      </c>
      <c r="K8" s="112" t="str">
        <f>IFERROR(VLOOKUP(CONCATENATE(K$13,"-",$C8),Feuil1!$D$2:$F$100,3,FALSE),"")</f>
        <v/>
      </c>
      <c r="L8" s="112" t="str">
        <f>IFERROR(VLOOKUP(CONCATENATE(L$13,"-",$C8),Feuil1!$D$2:$F$100,3,FALSE),"")</f>
        <v/>
      </c>
      <c r="M8" s="112" t="str">
        <f>IFERROR(VLOOKUP(CONCATENATE(M$13,"-",$C8),Feuil1!$D$2:$F$100,3,FALSE),"")</f>
        <v/>
      </c>
    </row>
    <row r="9" spans="2:13" ht="49.8" customHeight="1" x14ac:dyDescent="0.25">
      <c r="B9" s="169" t="s">
        <v>191</v>
      </c>
      <c r="C9" s="110">
        <f>IFERROR(IF(C10&lt;'Rating tables'!J$11,C10+1,""),"")</f>
        <v>4</v>
      </c>
      <c r="D9" s="112" t="str">
        <f>IFERROR(VLOOKUP(CONCATENATE(D$13,"-",$C9),Feuil1!$D$2:$F$100,3,FALSE),"")</f>
        <v/>
      </c>
      <c r="E9" s="112" t="str">
        <f>IFERROR(VLOOKUP(CONCATENATE(E$13,"-",$C9),Feuil1!$D$2:$F$100,3,FALSE),"")</f>
        <v/>
      </c>
      <c r="F9" s="112" t="str">
        <f>IFERROR(VLOOKUP(CONCATENATE(F$13,"-",$C9),Feuil1!$D$2:$F$100,3,FALSE),"")</f>
        <v/>
      </c>
      <c r="G9" s="112" t="str">
        <f>IFERROR(VLOOKUP(CONCATENATE(G$13,"-",$C9),Feuil1!$D$2:$F$100,3,FALSE),"")</f>
        <v/>
      </c>
      <c r="H9" s="112" t="str">
        <f>IFERROR(VLOOKUP(CONCATENATE(H$13,"-",$C9),Feuil1!$D$2:$F$100,3,FALSE),"")</f>
        <v/>
      </c>
      <c r="I9" s="112" t="str">
        <f>IFERROR(VLOOKUP(CONCATENATE(I$13,"-",$C9),Feuil1!$D$2:$F$100,3,FALSE),"")</f>
        <v/>
      </c>
      <c r="J9" s="112" t="str">
        <f>IFERROR(VLOOKUP(CONCATENATE(J$13,"-",$C9),Feuil1!$D$2:$F$100,3,FALSE),"")</f>
        <v/>
      </c>
      <c r="K9" s="112" t="str">
        <f>IFERROR(VLOOKUP(CONCATENATE(K$13,"-",$C9),Feuil1!$D$2:$F$100,3,FALSE),"")</f>
        <v/>
      </c>
      <c r="L9" s="112" t="str">
        <f>IFERROR(VLOOKUP(CONCATENATE(L$13,"-",$C9),Feuil1!$D$2:$F$100,3,FALSE),"")</f>
        <v/>
      </c>
      <c r="M9" s="112" t="str">
        <f>IFERROR(VLOOKUP(CONCATENATE(M$13,"-",$C9),Feuil1!$D$2:$F$100,3,FALSE),"")</f>
        <v/>
      </c>
    </row>
    <row r="10" spans="2:13" ht="49.8" customHeight="1" x14ac:dyDescent="0.25">
      <c r="B10" s="169"/>
      <c r="C10" s="110">
        <f>IFERROR(IF(C11&lt;'Rating tables'!J$11,C11+1,""),"")</f>
        <v>3</v>
      </c>
      <c r="D10" s="112" t="str">
        <f>IFERROR(VLOOKUP(CONCATENATE(D$13,"-",$C10),Feuil1!$D$2:$F$100,3,FALSE),"")</f>
        <v/>
      </c>
      <c r="E10" s="112" t="str">
        <f>IFERROR(VLOOKUP(CONCATENATE(E$13,"-",$C10),Feuil1!$D$2:$F$100,3,FALSE),"")</f>
        <v/>
      </c>
      <c r="F10" s="112" t="str">
        <f>IFERROR(VLOOKUP(CONCATENATE(F$13,"-",$C10),Feuil1!$D$2:$F$100,3,FALSE),"")</f>
        <v/>
      </c>
      <c r="G10" s="112" t="str">
        <f>IFERROR(VLOOKUP(CONCATENATE(G$13,"-",$C10),Feuil1!$D$2:$F$100,3,FALSE),"")</f>
        <v/>
      </c>
      <c r="H10" s="112" t="str">
        <f>IFERROR(VLOOKUP(CONCATENATE(H$13,"-",$C10),Feuil1!$D$2:$F$100,3,FALSE),"")</f>
        <v/>
      </c>
      <c r="I10" s="112" t="str">
        <f>IFERROR(VLOOKUP(CONCATENATE(I$13,"-",$C10),Feuil1!$D$2:$F$100,3,FALSE),"")</f>
        <v/>
      </c>
      <c r="J10" s="112" t="str">
        <f>IFERROR(VLOOKUP(CONCATENATE(J$13,"-",$C10),Feuil1!$D$2:$F$100,3,FALSE),"")</f>
        <v/>
      </c>
      <c r="K10" s="112" t="str">
        <f>IFERROR(VLOOKUP(CONCATENATE(K$13,"-",$C10),Feuil1!$D$2:$F$100,3,FALSE),"")</f>
        <v/>
      </c>
      <c r="L10" s="112" t="str">
        <f>IFERROR(VLOOKUP(CONCATENATE(L$13,"-",$C10),Feuil1!$D$2:$F$100,3,FALSE),"")</f>
        <v/>
      </c>
      <c r="M10" s="112" t="str">
        <f>IFERROR(VLOOKUP(CONCATENATE(M$13,"-",$C10),Feuil1!$D$2:$F$100,3,FALSE),"")</f>
        <v/>
      </c>
    </row>
    <row r="11" spans="2:13" ht="49.8" customHeight="1" x14ac:dyDescent="0.25">
      <c r="C11" s="110">
        <f>IFERROR(IF(C12&lt;'Rating tables'!J$11,C12+1,""),"")</f>
        <v>2</v>
      </c>
      <c r="D11" s="112" t="str">
        <f>IFERROR(VLOOKUP(CONCATENATE(D$13,"-",$C11),Feuil1!$D$2:$F$100,3,FALSE),"")</f>
        <v/>
      </c>
      <c r="E11" s="112" t="str">
        <f>IFERROR(VLOOKUP(CONCATENATE(E$13,"-",$C11),Feuil1!$D$2:$F$100,3,FALSE),"")</f>
        <v/>
      </c>
      <c r="F11" s="112" t="str">
        <f>IFERROR(VLOOKUP(CONCATENATE(F$13,"-",$C11),Feuil1!$D$2:$F$100,3,FALSE),"")</f>
        <v/>
      </c>
      <c r="G11" s="112" t="str">
        <f>IFERROR(VLOOKUP(CONCATENATE(G$13,"-",$C11),Feuil1!$D$2:$F$100,3,FALSE),"")</f>
        <v/>
      </c>
      <c r="H11" s="112" t="str">
        <f>IFERROR(VLOOKUP(CONCATENATE(H$13,"-",$C11),Feuil1!$D$2:$F$100,3,FALSE),"")</f>
        <v/>
      </c>
      <c r="I11" s="112" t="str">
        <f>IFERROR(VLOOKUP(CONCATENATE(I$13,"-",$C11),Feuil1!$D$2:$F$100,3,FALSE),"")</f>
        <v/>
      </c>
      <c r="J11" s="112" t="str">
        <f>IFERROR(VLOOKUP(CONCATENATE(J$13,"-",$C11),Feuil1!$D$2:$F$100,3,FALSE),"")</f>
        <v/>
      </c>
      <c r="K11" s="112" t="str">
        <f>IFERROR(VLOOKUP(CONCATENATE(K$13,"-",$C11),Feuil1!$D$2:$F$100,3,FALSE),"")</f>
        <v/>
      </c>
      <c r="L11" s="112" t="str">
        <f>IFERROR(VLOOKUP(CONCATENATE(L$13,"-",$C11),Feuil1!$D$2:$F$100,3,FALSE),"")</f>
        <v/>
      </c>
      <c r="M11" s="112" t="str">
        <f>IFERROR(VLOOKUP(CONCATENATE(M$13,"-",$C11),Feuil1!$D$2:$F$100,3,FALSE),"")</f>
        <v/>
      </c>
    </row>
    <row r="12" spans="2:13" ht="49.8" customHeight="1" x14ac:dyDescent="0.25">
      <c r="C12" s="110">
        <v>1</v>
      </c>
      <c r="D12" s="112" t="str">
        <f>IFERROR(VLOOKUP(CONCATENATE(D$13,"-",$C12),Feuil1!$D$2:$F$100,3,FALSE),"")</f>
        <v>A-1 ;A-2 ;B-1 ;B-2 ;B-3 ;B-4 ;B-6 ;B-8 ;C-1 ;B-5 ;C-2 ;C-3 ;C-4 ;C-8 ;B-9 ;C-9 ;D-1 ;D-2 ;D-3 ;D-4 ;D-5 ;D-6 ;B-7 ;D-7 ;F-6 ;C-5-a ;D-8 ;D-9 ;D-10 ;D-11</v>
      </c>
      <c r="E12" s="112" t="str">
        <f>IFERROR(VLOOKUP(CONCATENATE(E$13,"-",$C12),Feuil1!$D$2:$F$100,3,FALSE),"")</f>
        <v/>
      </c>
      <c r="F12" s="112" t="str">
        <f>IFERROR(VLOOKUP(CONCATENATE(F$13,"-",$C12),Feuil1!$D$2:$F$100,3,FALSE),"")</f>
        <v/>
      </c>
      <c r="G12" s="112" t="str">
        <f>IFERROR(VLOOKUP(CONCATENATE(G$13,"-",$C12),Feuil1!$D$2:$F$100,3,FALSE),"")</f>
        <v/>
      </c>
      <c r="H12" s="112" t="str">
        <f>IFERROR(VLOOKUP(CONCATENATE(H$13,"-",$C12),Feuil1!$D$2:$F$100,3,FALSE),"")</f>
        <v/>
      </c>
      <c r="I12" s="112" t="str">
        <f>IFERROR(VLOOKUP(CONCATENATE(I$13,"-",$C12),Feuil1!$D$2:$F$100,3,FALSE),"")</f>
        <v/>
      </c>
      <c r="J12" s="112" t="str">
        <f>IFERROR(VLOOKUP(CONCATENATE(J$13,"-",$C12),Feuil1!$D$2:$F$100,3,FALSE),"")</f>
        <v/>
      </c>
      <c r="K12" s="112" t="str">
        <f>IFERROR(VLOOKUP(CONCATENATE(K$13,"-",$C12),Feuil1!$D$2:$F$100,3,FALSE),"")</f>
        <v/>
      </c>
      <c r="L12" s="112" t="str">
        <f>IFERROR(VLOOKUP(CONCATENATE(L$13,"-",$C12),Feuil1!$D$2:$F$100,3,FALSE),"")</f>
        <v/>
      </c>
      <c r="M12" s="112" t="str">
        <f>IFERROR(VLOOKUP(CONCATENATE(M$13,"-",$C12),Feuil1!$D$2:$F$100,3,FALSE),"")</f>
        <v/>
      </c>
    </row>
    <row r="13" spans="2:13" x14ac:dyDescent="0.25">
      <c r="C13">
        <v>0</v>
      </c>
      <c r="D13">
        <v>1</v>
      </c>
      <c r="E13">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209" t="s">
        <v>190</v>
      </c>
      <c r="H14" s="209"/>
    </row>
    <row r="16" spans="2:13" s="37" customFormat="1" x14ac:dyDescent="0.25"/>
    <row r="17" spans="4:13" s="37" customFormat="1" x14ac:dyDescent="0.25"/>
    <row r="18" spans="4:13" s="37" customFormat="1" x14ac:dyDescent="0.25">
      <c r="D18" s="37" t="str">
        <f>IFERROR(VLOOKUP(CONCATENATE($C2,"-",D$13),Feuil2!C$2:G$101,5,FALSE),"")</f>
        <v/>
      </c>
      <c r="E18" s="37" t="str">
        <f>IFERROR(VLOOKUP(CONCATENATE($C2,"-",E$13),Feuil2!D$2:H$101,5,FALSE),"")</f>
        <v/>
      </c>
      <c r="F18" s="37" t="str">
        <f>IFERROR(VLOOKUP(CONCATENATE($C2,"-",F$13),Feuil2!E$2:I$101,5,FALSE),"")</f>
        <v/>
      </c>
      <c r="G18" s="37" t="str">
        <f>IFERROR(VLOOKUP(CONCATENATE($C2,"-",G$13),Feuil2!F$2:J$101,5,FALSE),"")</f>
        <v/>
      </c>
      <c r="H18" s="37" t="str">
        <f>IFERROR(VLOOKUP(CONCATENATE($C2,"-",H$13),Feuil2!G$2:K$101,5,FALSE),"")</f>
        <v/>
      </c>
      <c r="I18" s="37" t="str">
        <f>IFERROR(VLOOKUP(CONCATENATE($C2,"-",I$13),Feuil2!H$2:L$101,5,FALSE),"")</f>
        <v/>
      </c>
      <c r="J18" s="37" t="str">
        <f>IFERROR(VLOOKUP(CONCATENATE($C2,"-",J$13),Feuil2!I$2:M$101,5,FALSE),"")</f>
        <v/>
      </c>
      <c r="K18" s="37" t="str">
        <f>IFERROR(VLOOKUP(CONCATENATE($C2,"-",K$13),Feuil2!J$2:N$101,5,FALSE),"")</f>
        <v/>
      </c>
      <c r="L18" s="37" t="str">
        <f>IFERROR(VLOOKUP(CONCATENATE($C2,"-",L$13),Feuil2!K$2:O$101,5,FALSE),"")</f>
        <v/>
      </c>
      <c r="M18" s="37" t="str">
        <f>IFERROR(VLOOKUP(CONCATENATE($C2,"-",M$13),Feuil2!L$2:P$101,5,FALSE),"")</f>
        <v/>
      </c>
    </row>
    <row r="19" spans="4:13" s="37" customFormat="1" x14ac:dyDescent="0.25">
      <c r="D19" s="37" t="str">
        <f>IFERROR(VLOOKUP(CONCATENATE($C3,"-",D$13),Feuil2!$C$2:$G$101,5,FALSE),"")</f>
        <v/>
      </c>
      <c r="E19" s="37" t="str">
        <f>IFERROR(VLOOKUP(CONCATENATE($C3,"-",E$13),Feuil2!$C$2:$G$101,5,FALSE),"")</f>
        <v/>
      </c>
      <c r="F19" s="37" t="str">
        <f>IFERROR(VLOOKUP(CONCATENATE($C3,"-",F$13),Feuil2!$C$2:$G$101,5,FALSE),"")</f>
        <v/>
      </c>
      <c r="G19" s="37" t="str">
        <f>IFERROR(VLOOKUP(CONCATENATE($C3,"-",G$13),Feuil2!$C$2:$G$101,5,FALSE),"")</f>
        <v/>
      </c>
      <c r="H19" s="37" t="str">
        <f>IFERROR(VLOOKUP(CONCATENATE($C3,"-",H$13),Feuil2!$C$2:$G$101,5,FALSE),"")</f>
        <v/>
      </c>
      <c r="I19" s="37" t="str">
        <f>IFERROR(VLOOKUP(CONCATENATE($C3,"-",I$13),Feuil2!$C$2:$G$101,5,FALSE),"")</f>
        <v/>
      </c>
      <c r="J19" s="37" t="str">
        <f>IFERROR(VLOOKUP(CONCATENATE($C3,"-",J$13),Feuil2!$C$2:$G$101,5,FALSE),"")</f>
        <v/>
      </c>
      <c r="K19" s="37" t="str">
        <f>IFERROR(VLOOKUP(CONCATENATE($C3,"-",K$13),Feuil2!$C$2:$G$101,5,FALSE),"")</f>
        <v/>
      </c>
      <c r="L19" s="37" t="str">
        <f>IFERROR(VLOOKUP(CONCATENATE($C3,"-",L$13),Feuil2!$C$2:$G$101,5,FALSE),"")</f>
        <v/>
      </c>
      <c r="M19" s="37" t="str">
        <f>IFERROR(VLOOKUP(CONCATENATE($C3,"-",M$13),Feuil2!$C$2:$G$101,5,FALSE),"")</f>
        <v/>
      </c>
    </row>
    <row r="20" spans="4:13" s="37" customFormat="1" x14ac:dyDescent="0.25">
      <c r="D20" s="37" t="str">
        <f>IFERROR(VLOOKUP(CONCATENATE($C4,"-",D$13),Feuil2!$C$2:$G$101,5,FALSE),"")</f>
        <v/>
      </c>
      <c r="E20" s="37" t="str">
        <f>IFERROR(VLOOKUP(CONCATENATE($C4,"-",E$13),Feuil2!$C$2:$G$101,5,FALSE),"")</f>
        <v/>
      </c>
      <c r="F20" s="37" t="str">
        <f>IFERROR(VLOOKUP(CONCATENATE($C4,"-",F$13),Feuil2!$C$2:$G$101,5,FALSE),"")</f>
        <v/>
      </c>
      <c r="G20" s="37" t="str">
        <f>IFERROR(VLOOKUP(CONCATENATE($C4,"-",G$13),Feuil2!$C$2:$G$101,5,FALSE),"")</f>
        <v/>
      </c>
      <c r="H20" s="37" t="str">
        <f>IFERROR(VLOOKUP(CONCATENATE($C4,"-",H$13),Feuil2!$C$2:$G$101,5,FALSE),"")</f>
        <v/>
      </c>
      <c r="I20" s="37" t="str">
        <f>IFERROR(VLOOKUP(CONCATENATE($C4,"-",I$13),Feuil2!$C$2:$G$101,5,FALSE),"")</f>
        <v/>
      </c>
      <c r="J20" s="37" t="str">
        <f>IFERROR(VLOOKUP(CONCATENATE($C4,"-",J$13),Feuil2!$C$2:$G$101,5,FALSE),"")</f>
        <v/>
      </c>
      <c r="K20" s="37" t="str">
        <f>IFERROR(VLOOKUP(CONCATENATE($C4,"-",K$13),Feuil2!$C$2:$G$101,5,FALSE),"")</f>
        <v/>
      </c>
      <c r="L20" s="37" t="str">
        <f>IFERROR(VLOOKUP(CONCATENATE($C4,"-",L$13),Feuil2!$C$2:$G$101,5,FALSE),"")</f>
        <v/>
      </c>
      <c r="M20" s="37" t="str">
        <f>IFERROR(VLOOKUP(CONCATENATE($C4,"-",M$13),Feuil2!$C$2:$G$101,5,FALSE),"")</f>
        <v/>
      </c>
    </row>
    <row r="21" spans="4:13" s="37" customFormat="1" x14ac:dyDescent="0.25">
      <c r="D21" s="37" t="str">
        <f>IFERROR(VLOOKUP(CONCATENATE($C5,"-",D$13),Feuil2!$C$2:$G$101,5,FALSE),"")</f>
        <v/>
      </c>
      <c r="E21" s="37" t="str">
        <f>IFERROR(VLOOKUP(CONCATENATE($C5,"-",E$13),Feuil2!$C$2:$G$101,5,FALSE),"")</f>
        <v/>
      </c>
      <c r="F21" s="37" t="str">
        <f>IFERROR(VLOOKUP(CONCATENATE($C5,"-",F$13),Feuil2!$C$2:$G$101,5,FALSE),"")</f>
        <v/>
      </c>
      <c r="G21" s="37" t="str">
        <f>IFERROR(VLOOKUP(CONCATENATE($C5,"-",G$13),Feuil2!$C$2:$G$101,5,FALSE),"")</f>
        <v/>
      </c>
      <c r="H21" s="37" t="str">
        <f>IFERROR(VLOOKUP(CONCATENATE($C5,"-",H$13),Feuil2!$C$2:$G$101,5,FALSE),"")</f>
        <v/>
      </c>
      <c r="I21" s="37" t="str">
        <f>IFERROR(VLOOKUP(CONCATENATE($C5,"-",I$13),Feuil2!$C$2:$G$101,5,FALSE),"")</f>
        <v/>
      </c>
      <c r="J21" s="37" t="str">
        <f>IFERROR(VLOOKUP(CONCATENATE($C5,"-",J$13),Feuil2!$C$2:$G$101,5,FALSE),"")</f>
        <v/>
      </c>
      <c r="K21" s="37" t="str">
        <f>IFERROR(VLOOKUP(CONCATENATE($C5,"-",K$13),Feuil2!$C$2:$G$101,5,FALSE),"")</f>
        <v/>
      </c>
      <c r="L21" s="37" t="str">
        <f>IFERROR(VLOOKUP(CONCATENATE($C5,"-",L$13),Feuil2!$C$2:$G$101,5,FALSE),"")</f>
        <v/>
      </c>
      <c r="M21" s="37" t="str">
        <f>IFERROR(VLOOKUP(CONCATENATE($C5,"-",M$13),Feuil2!$C$2:$G$101,5,FALSE),"")</f>
        <v/>
      </c>
    </row>
    <row r="22" spans="4:13" s="37" customFormat="1" x14ac:dyDescent="0.25">
      <c r="D22" s="37" t="str">
        <f>IFERROR(VLOOKUP(CONCATENATE($C6,"-",D$13),Feuil2!$C$2:$G$101,5,FALSE),"")</f>
        <v/>
      </c>
      <c r="E22" s="37" t="str">
        <f>IFERROR(VLOOKUP(CONCATENATE($C6,"-",E$13),Feuil2!$C$2:$G$101,5,FALSE),"")</f>
        <v/>
      </c>
      <c r="F22" s="37" t="str">
        <f>IFERROR(VLOOKUP(CONCATENATE($C6,"-",F$13),Feuil2!$C$2:$G$101,5,FALSE),"")</f>
        <v/>
      </c>
      <c r="G22" s="37" t="str">
        <f>IFERROR(VLOOKUP(CONCATENATE($C6,"-",G$13),Feuil2!$C$2:$G$101,5,FALSE),"")</f>
        <v/>
      </c>
      <c r="H22" s="37" t="str">
        <f>IFERROR(VLOOKUP(CONCATENATE($C6,"-",H$13),Feuil2!$C$2:$G$101,5,FALSE),"")</f>
        <v/>
      </c>
      <c r="I22" s="37" t="str">
        <f>IFERROR(VLOOKUP(CONCATENATE($C6,"-",I$13),Feuil2!$C$2:$G$101,5,FALSE),"")</f>
        <v/>
      </c>
      <c r="J22" s="37" t="str">
        <f>IFERROR(VLOOKUP(CONCATENATE($C6,"-",J$13),Feuil2!$C$2:$G$101,5,FALSE),"")</f>
        <v/>
      </c>
      <c r="K22" s="37" t="str">
        <f>IFERROR(VLOOKUP(CONCATENATE($C6,"-",K$13),Feuil2!$C$2:$G$101,5,FALSE),"")</f>
        <v/>
      </c>
      <c r="L22" s="37" t="str">
        <f>IFERROR(VLOOKUP(CONCATENATE($C6,"-",L$13),Feuil2!$C$2:$G$101,5,FALSE),"")</f>
        <v/>
      </c>
      <c r="M22" s="37" t="str">
        <f>IFERROR(VLOOKUP(CONCATENATE($C6,"-",M$13),Feuil2!$C$2:$G$101,5,FALSE),"")</f>
        <v/>
      </c>
    </row>
    <row r="23" spans="4:13" s="37" customFormat="1" x14ac:dyDescent="0.25">
      <c r="D23" s="37" t="str">
        <f>IFERROR(VLOOKUP(CONCATENATE($C7,"-",D$13),Feuil2!$C$2:$G$101,5,FALSE),"")</f>
        <v/>
      </c>
      <c r="E23" s="37" t="str">
        <f>IFERROR(VLOOKUP(CONCATENATE($C7,"-",E$13),Feuil2!$C$2:$G$101,5,FALSE),"")</f>
        <v/>
      </c>
      <c r="F23" s="37" t="str">
        <f>IFERROR(VLOOKUP(CONCATENATE($C7,"-",F$13),Feuil2!$C$2:$G$101,5,FALSE),"")</f>
        <v/>
      </c>
      <c r="G23" s="37" t="str">
        <f>IFERROR(VLOOKUP(CONCATENATE($C7,"-",G$13),Feuil2!$C$2:$G$101,5,FALSE),"")</f>
        <v/>
      </c>
      <c r="H23" s="37" t="str">
        <f>IFERROR(VLOOKUP(CONCATENATE($C7,"-",H$13),Feuil2!$C$2:$G$101,5,FALSE),"")</f>
        <v/>
      </c>
      <c r="I23" s="37" t="str">
        <f>IFERROR(VLOOKUP(CONCATENATE($C7,"-",I$13),Feuil2!$C$2:$G$101,5,FALSE),"")</f>
        <v/>
      </c>
      <c r="J23" s="37" t="str">
        <f>IFERROR(VLOOKUP(CONCATENATE($C7,"-",J$13),Feuil2!$C$2:$G$101,5,FALSE),"")</f>
        <v/>
      </c>
      <c r="K23" s="37" t="str">
        <f>IFERROR(VLOOKUP(CONCATENATE($C7,"-",K$13),Feuil2!$C$2:$G$101,5,FALSE),"")</f>
        <v/>
      </c>
      <c r="L23" s="37" t="str">
        <f>IFERROR(VLOOKUP(CONCATENATE($C7,"-",L$13),Feuil2!$C$2:$G$101,5,FALSE),"")</f>
        <v/>
      </c>
      <c r="M23" s="37" t="str">
        <f>IFERROR(VLOOKUP(CONCATENATE($C7,"-",M$13),Feuil2!$C$2:$G$101,5,FALSE),"")</f>
        <v/>
      </c>
    </row>
    <row r="24" spans="4:13" s="37" customFormat="1" x14ac:dyDescent="0.25">
      <c r="D24" s="37" t="str">
        <f>IFERROR(VLOOKUP(CONCATENATE($C8,"-",D$13),Feuil2!$C$2:$G$101,5,FALSE),"")</f>
        <v/>
      </c>
      <c r="E24" s="37" t="str">
        <f>IFERROR(VLOOKUP(CONCATENATE($C8,"-",E$13),Feuil2!$C$2:$G$101,5,FALSE),"")</f>
        <v/>
      </c>
      <c r="F24" s="37" t="str">
        <f>IFERROR(VLOOKUP(CONCATENATE($C8,"-",F$13),Feuil2!$C$2:$G$101,5,FALSE),"")</f>
        <v/>
      </c>
      <c r="G24" s="37" t="str">
        <f>IFERROR(VLOOKUP(CONCATENATE($C8,"-",G$13),Feuil2!$C$2:$G$101,5,FALSE),"")</f>
        <v/>
      </c>
      <c r="H24" s="37" t="str">
        <f>IFERROR(VLOOKUP(CONCATENATE($C8,"-",H$13),Feuil2!$C$2:$G$101,5,FALSE),"")</f>
        <v/>
      </c>
      <c r="I24" s="37" t="str">
        <f>IFERROR(VLOOKUP(CONCATENATE($C8,"-",I$13),Feuil2!$C$2:$G$101,5,FALSE),"")</f>
        <v/>
      </c>
      <c r="J24" s="37" t="str">
        <f>IFERROR(VLOOKUP(CONCATENATE($C8,"-",J$13),Feuil2!$C$2:$G$101,5,FALSE),"")</f>
        <v/>
      </c>
      <c r="K24" s="37" t="str">
        <f>IFERROR(VLOOKUP(CONCATENATE($C8,"-",K$13),Feuil2!$C$2:$G$101,5,FALSE),"")</f>
        <v/>
      </c>
      <c r="L24" s="37" t="str">
        <f>IFERROR(VLOOKUP(CONCATENATE($C8,"-",L$13),Feuil2!$C$2:$G$101,5,FALSE),"")</f>
        <v/>
      </c>
      <c r="M24" s="37" t="str">
        <f>IFERROR(VLOOKUP(CONCATENATE($C8,"-",M$13),Feuil2!$C$2:$G$101,5,FALSE),"")</f>
        <v/>
      </c>
    </row>
    <row r="25" spans="4:13" s="37" customFormat="1" x14ac:dyDescent="0.25">
      <c r="D25" s="37">
        <f>IFERROR(VLOOKUP(CONCATENATE($C9,"-",D$13),Feuil2!$C$2:$G$101,5,FALSE),"")</f>
        <v>2</v>
      </c>
      <c r="E25" s="37">
        <f>IFERROR(VLOOKUP(CONCATENATE($C9,"-",E$13),Feuil2!$C$2:$G$101,5,FALSE),"")</f>
        <v>2</v>
      </c>
      <c r="F25" s="37">
        <f>IFERROR(VLOOKUP(CONCATENATE($C9,"-",F$13),Feuil2!$C$2:$G$101,5,FALSE),"")</f>
        <v>3</v>
      </c>
      <c r="G25" s="37">
        <f>IFERROR(VLOOKUP(CONCATENATE($C9,"-",G$13),Feuil2!$C$2:$G$101,5,FALSE),"")</f>
        <v>3</v>
      </c>
      <c r="H25" s="37" t="str">
        <f>IFERROR(VLOOKUP(CONCATENATE($C9,"-",H$13),Feuil2!$C$2:$G$101,5,FALSE),"")</f>
        <v/>
      </c>
      <c r="I25" s="37" t="str">
        <f>IFERROR(VLOOKUP(CONCATENATE($C9,"-",I$13),Feuil2!$C$2:$G$101,5,FALSE),"")</f>
        <v/>
      </c>
      <c r="J25" s="37" t="str">
        <f>IFERROR(VLOOKUP(CONCATENATE($C9,"-",J$13),Feuil2!$C$2:$G$101,5,FALSE),"")</f>
        <v/>
      </c>
      <c r="K25" s="37" t="str">
        <f>IFERROR(VLOOKUP(CONCATENATE($C9,"-",K$13),Feuil2!$C$2:$G$101,5,FALSE),"")</f>
        <v/>
      </c>
      <c r="L25" s="37" t="str">
        <f>IFERROR(VLOOKUP(CONCATENATE($C9,"-",L$13),Feuil2!$C$2:$G$101,5,FALSE),"")</f>
        <v/>
      </c>
      <c r="M25" s="37" t="str">
        <f>IFERROR(VLOOKUP(CONCATENATE($C9,"-",M$13),Feuil2!$C$2:$G$101,5,FALSE),"")</f>
        <v/>
      </c>
    </row>
    <row r="26" spans="4:13" s="37" customFormat="1" x14ac:dyDescent="0.25">
      <c r="D26" s="37">
        <f>IFERROR(VLOOKUP(CONCATENATE($C10,"-",D$13),Feuil2!$C$2:$G$101,5,FALSE),"")</f>
        <v>1</v>
      </c>
      <c r="E26" s="37">
        <f>IFERROR(VLOOKUP(CONCATENATE($C10,"-",E$13),Feuil2!$C$2:$G$101,5,FALSE),"")</f>
        <v>2</v>
      </c>
      <c r="F26" s="37">
        <f>IFERROR(VLOOKUP(CONCATENATE($C10,"-",F$13),Feuil2!$C$2:$G$101,5,FALSE),"")</f>
        <v>2</v>
      </c>
      <c r="G26" s="37">
        <f>IFERROR(VLOOKUP(CONCATENATE($C10,"-",G$13),Feuil2!$C$2:$G$101,5,FALSE),"")</f>
        <v>3</v>
      </c>
      <c r="H26" s="37" t="str">
        <f>IFERROR(VLOOKUP(CONCATENATE($C10,"-",H$13),Feuil2!$C$2:$G$101,5,FALSE),"")</f>
        <v/>
      </c>
      <c r="I26" s="37" t="str">
        <f>IFERROR(VLOOKUP(CONCATENATE($C10,"-",I$13),Feuil2!$C$2:$G$101,5,FALSE),"")</f>
        <v/>
      </c>
      <c r="J26" s="37" t="str">
        <f>IFERROR(VLOOKUP(CONCATENATE($C10,"-",J$13),Feuil2!$C$2:$G$101,5,FALSE),"")</f>
        <v/>
      </c>
      <c r="K26" s="37" t="str">
        <f>IFERROR(VLOOKUP(CONCATENATE($C10,"-",K$13),Feuil2!$C$2:$G$101,5,FALSE),"")</f>
        <v/>
      </c>
      <c r="L26" s="37" t="str">
        <f>IFERROR(VLOOKUP(CONCATENATE($C10,"-",L$13),Feuil2!$C$2:$G$101,5,FALSE),"")</f>
        <v/>
      </c>
      <c r="M26" s="37" t="str">
        <f>IFERROR(VLOOKUP(CONCATENATE($C10,"-",M$13),Feuil2!$C$2:$G$101,5,FALSE),"")</f>
        <v/>
      </c>
    </row>
    <row r="27" spans="4:13" s="37" customFormat="1" x14ac:dyDescent="0.25">
      <c r="D27" s="37">
        <f>IFERROR(VLOOKUP(CONCATENATE($C11,"-",D$13),Feuil2!$C$2:$G$101,5,FALSE),"")</f>
        <v>1</v>
      </c>
      <c r="E27" s="37">
        <f>IFERROR(VLOOKUP(CONCATENATE($C11,"-",E$13),Feuil2!$C$2:$G$101,5,FALSE),"")</f>
        <v>1</v>
      </c>
      <c r="F27" s="37">
        <f>IFERROR(VLOOKUP(CONCATENATE($C11,"-",F$13),Feuil2!$C$2:$G$101,5,FALSE),"")</f>
        <v>2</v>
      </c>
      <c r="G27" s="37">
        <f>IFERROR(VLOOKUP(CONCATENATE($C11,"-",G$13),Feuil2!$C$2:$G$101,5,FALSE),"")</f>
        <v>2</v>
      </c>
      <c r="H27" s="37" t="str">
        <f>IFERROR(VLOOKUP(CONCATENATE($C11,"-",H$13),Feuil2!$C$2:$G$101,5,FALSE),"")</f>
        <v/>
      </c>
      <c r="I27" s="37" t="str">
        <f>IFERROR(VLOOKUP(CONCATENATE($C11,"-",I$13),Feuil2!$C$2:$G$101,5,FALSE),"")</f>
        <v/>
      </c>
      <c r="J27" s="37" t="str">
        <f>IFERROR(VLOOKUP(CONCATENATE($C11,"-",J$13),Feuil2!$C$2:$G$101,5,FALSE),"")</f>
        <v/>
      </c>
      <c r="K27" s="37" t="str">
        <f>IFERROR(VLOOKUP(CONCATENATE($C11,"-",K$13),Feuil2!$C$2:$G$101,5,FALSE),"")</f>
        <v/>
      </c>
      <c r="L27" s="37" t="str">
        <f>IFERROR(VLOOKUP(CONCATENATE($C11,"-",L$13),Feuil2!$C$2:$G$101,5,FALSE),"")</f>
        <v/>
      </c>
      <c r="M27" s="37" t="str">
        <f>IFERROR(VLOOKUP(CONCATENATE($C11,"-",M$13),Feuil2!$C$2:$G$101,5,FALSE),"")</f>
        <v/>
      </c>
    </row>
    <row r="28" spans="4:13" s="37" customFormat="1" x14ac:dyDescent="0.25">
      <c r="D28" s="37">
        <f>IFERROR(VLOOKUP(CONCATENATE($C12,"-",D$13),Feuil2!$C$2:$G$101,5,FALSE),"")</f>
        <v>1</v>
      </c>
      <c r="E28" s="37">
        <f>IFERROR(VLOOKUP(CONCATENATE($C12,"-",E$13),Feuil2!$C$2:$G$101,5,FALSE),"")</f>
        <v>1</v>
      </c>
      <c r="F28" s="37">
        <f>IFERROR(VLOOKUP(CONCATENATE($C12,"-",F$13),Feuil2!$C$2:$G$101,5,FALSE),"")</f>
        <v>1</v>
      </c>
      <c r="G28" s="37">
        <f>IFERROR(VLOOKUP(CONCATENATE($C12,"-",G$13),Feuil2!$C$2:$G$101,5,FALSE),"")</f>
        <v>2</v>
      </c>
      <c r="H28" s="37" t="str">
        <f>IFERROR(VLOOKUP(CONCATENATE($C12,"-",H$13),Feuil2!$C$2:$G$101,5,FALSE),"")</f>
        <v/>
      </c>
      <c r="I28" s="37" t="str">
        <f>IFERROR(VLOOKUP(CONCATENATE($C12,"-",I$13),Feuil2!$C$2:$G$101,5,FALSE),"")</f>
        <v/>
      </c>
      <c r="J28" s="37" t="str">
        <f>IFERROR(VLOOKUP(CONCATENATE($C12,"-",J$13),Feuil2!$C$2:$G$101,5,FALSE),"")</f>
        <v/>
      </c>
      <c r="K28" s="37" t="str">
        <f>IFERROR(VLOOKUP(CONCATENATE($C12,"-",K$13),Feuil2!$C$2:$G$101,5,FALSE),"")</f>
        <v/>
      </c>
      <c r="L28" s="37" t="str">
        <f>IFERROR(VLOOKUP(CONCATENATE($C12,"-",L$13),Feuil2!$C$2:$G$101,5,FALSE),"")</f>
        <v/>
      </c>
      <c r="M28" s="37" t="str">
        <f>IFERROR(VLOOKUP(CONCATENATE($C12,"-",M$13),Feuil2!$C$2:$G$101,5,FALSE),"")</f>
        <v/>
      </c>
    </row>
  </sheetData>
  <mergeCells count="3">
    <mergeCell ref="B9:B10"/>
    <mergeCell ref="G14:H14"/>
    <mergeCell ref="D2:F2"/>
  </mergeCells>
  <conditionalFormatting sqref="C3:C12">
    <cfRule type="expression" dxfId="4" priority="7">
      <formula>(C3&lt;&gt;"")</formula>
    </cfRule>
  </conditionalFormatting>
  <conditionalFormatting sqref="D13:N13">
    <cfRule type="expression" dxfId="3" priority="6">
      <formula>D13&lt;&gt;""</formula>
    </cfRule>
  </conditionalFormatting>
  <conditionalFormatting sqref="D3:M12">
    <cfRule type="expression" dxfId="2" priority="1">
      <formula>D19=3</formula>
    </cfRule>
    <cfRule type="expression" dxfId="1" priority="2">
      <formula>D19=2</formula>
    </cfRule>
    <cfRule type="expression" dxfId="0" priority="5">
      <formula>(D19=1)</formula>
    </cfRule>
  </conditionalFormatting>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2" tint="-9.9978637043366805E-2"/>
  </sheetPr>
  <dimension ref="B2:D33"/>
  <sheetViews>
    <sheetView workbookViewId="0">
      <selection activeCell="H9" sqref="H9"/>
    </sheetView>
  </sheetViews>
  <sheetFormatPr baseColWidth="10" defaultColWidth="11.19921875" defaultRowHeight="13.8" x14ac:dyDescent="0.25"/>
  <cols>
    <col min="1" max="1" width="3.8984375" style="8" customWidth="1"/>
    <col min="2" max="2" width="17.69921875" style="8" customWidth="1"/>
    <col min="3" max="3" width="24.69921875" style="8" customWidth="1"/>
    <col min="4" max="4" width="28.19921875" style="8" customWidth="1"/>
    <col min="5" max="16384" width="11.19921875" style="8"/>
  </cols>
  <sheetData>
    <row r="2" spans="2:4" x14ac:dyDescent="0.25">
      <c r="B2" s="212" t="s">
        <v>145</v>
      </c>
      <c r="C2" s="212"/>
      <c r="D2" s="212"/>
    </row>
    <row r="3" spans="2:4" ht="126" customHeight="1" x14ac:dyDescent="0.25">
      <c r="B3" s="211" t="s">
        <v>224</v>
      </c>
      <c r="C3" s="211"/>
      <c r="D3" s="211"/>
    </row>
    <row r="5" spans="2:4" x14ac:dyDescent="0.25">
      <c r="B5" s="212" t="s">
        <v>146</v>
      </c>
      <c r="C5" s="212"/>
      <c r="D5" s="212"/>
    </row>
    <row r="6" spans="2:4" ht="72" customHeight="1" x14ac:dyDescent="0.25">
      <c r="B6" s="211" t="s">
        <v>147</v>
      </c>
      <c r="C6" s="211"/>
      <c r="D6" s="211"/>
    </row>
    <row r="7" spans="2:4" ht="13.95" customHeight="1" x14ac:dyDescent="0.25">
      <c r="B7" s="13"/>
      <c r="C7" s="13"/>
      <c r="D7" s="13"/>
    </row>
    <row r="8" spans="2:4" x14ac:dyDescent="0.25">
      <c r="B8" s="214" t="s">
        <v>148</v>
      </c>
      <c r="C8" s="215"/>
      <c r="D8" s="215"/>
    </row>
    <row r="9" spans="2:4" ht="252" customHeight="1" x14ac:dyDescent="0.25">
      <c r="B9" s="216" t="s">
        <v>231</v>
      </c>
      <c r="C9" s="217"/>
      <c r="D9" s="217"/>
    </row>
    <row r="11" spans="2:4" ht="15.6" customHeight="1" x14ac:dyDescent="0.25">
      <c r="B11" s="212" t="s">
        <v>225</v>
      </c>
      <c r="C11" s="212"/>
      <c r="D11" s="212"/>
    </row>
    <row r="12" spans="2:4" ht="229.8" customHeight="1" x14ac:dyDescent="0.25">
      <c r="B12" s="213" t="s">
        <v>226</v>
      </c>
      <c r="C12" s="213"/>
      <c r="D12" s="213"/>
    </row>
    <row r="14" spans="2:4" x14ac:dyDescent="0.25">
      <c r="B14" s="212" t="s">
        <v>149</v>
      </c>
      <c r="C14" s="212"/>
      <c r="D14" s="212"/>
    </row>
    <row r="15" spans="2:4" ht="58.8" customHeight="1" x14ac:dyDescent="0.25">
      <c r="B15" s="211" t="s">
        <v>228</v>
      </c>
      <c r="C15" s="211"/>
      <c r="D15" s="211"/>
    </row>
    <row r="17" spans="2:4" x14ac:dyDescent="0.25">
      <c r="B17" s="212" t="s">
        <v>227</v>
      </c>
      <c r="C17" s="212"/>
      <c r="D17" s="212"/>
    </row>
    <row r="18" spans="2:4" ht="264" customHeight="1" x14ac:dyDescent="0.25">
      <c r="B18" s="211" t="s">
        <v>229</v>
      </c>
      <c r="C18" s="211"/>
      <c r="D18" s="211"/>
    </row>
    <row r="19" spans="2:4" ht="13.95" customHeight="1" x14ac:dyDescent="0.25">
      <c r="B19" s="13"/>
      <c r="C19" s="13"/>
      <c r="D19" s="13"/>
    </row>
    <row r="20" spans="2:4" ht="13.95" customHeight="1" x14ac:dyDescent="0.25">
      <c r="B20" s="212" t="s">
        <v>230</v>
      </c>
      <c r="C20" s="212"/>
      <c r="D20" s="212"/>
    </row>
    <row r="21" spans="2:4" ht="108.6" customHeight="1" x14ac:dyDescent="0.25">
      <c r="B21" s="211" t="s">
        <v>232</v>
      </c>
      <c r="C21" s="211"/>
      <c r="D21" s="211"/>
    </row>
    <row r="22" spans="2:4" ht="13.95" customHeight="1" x14ac:dyDescent="0.25">
      <c r="B22" s="13"/>
      <c r="C22" s="13"/>
      <c r="D22" s="13"/>
    </row>
    <row r="23" spans="2:4" x14ac:dyDescent="0.25">
      <c r="B23" s="212" t="s">
        <v>233</v>
      </c>
      <c r="C23" s="212"/>
      <c r="D23" s="212"/>
    </row>
    <row r="24" spans="2:4" ht="82.2" customHeight="1" x14ac:dyDescent="0.25">
      <c r="B24" s="211" t="s">
        <v>235</v>
      </c>
      <c r="C24" s="211"/>
      <c r="D24" s="211"/>
    </row>
    <row r="25" spans="2:4" ht="17.399999999999999" customHeight="1" x14ac:dyDescent="0.25"/>
    <row r="26" spans="2:4" ht="17.399999999999999" customHeight="1" x14ac:dyDescent="0.25">
      <c r="B26" s="212" t="s">
        <v>237</v>
      </c>
      <c r="C26" s="212"/>
      <c r="D26" s="212"/>
    </row>
    <row r="27" spans="2:4" ht="87.6" customHeight="1" x14ac:dyDescent="0.25">
      <c r="B27" s="211" t="s">
        <v>238</v>
      </c>
      <c r="C27" s="211"/>
      <c r="D27" s="211"/>
    </row>
    <row r="28" spans="2:4" x14ac:dyDescent="0.25">
      <c r="B28" s="13"/>
      <c r="C28" s="13"/>
      <c r="D28" s="13"/>
    </row>
    <row r="29" spans="2:4" x14ac:dyDescent="0.25">
      <c r="B29" s="212" t="s">
        <v>150</v>
      </c>
      <c r="C29" s="212"/>
      <c r="D29" s="212"/>
    </row>
    <row r="30" spans="2:4" ht="67.2" customHeight="1" x14ac:dyDescent="0.25">
      <c r="B30" s="211" t="s">
        <v>236</v>
      </c>
      <c r="C30" s="211"/>
      <c r="D30" s="211"/>
    </row>
    <row r="33" ht="99.6" customHeight="1" x14ac:dyDescent="0.25"/>
  </sheetData>
  <mergeCells count="20">
    <mergeCell ref="B5:D5"/>
    <mergeCell ref="B6:D6"/>
    <mergeCell ref="B2:D2"/>
    <mergeCell ref="B3:D3"/>
    <mergeCell ref="B14:D14"/>
    <mergeCell ref="B11:D11"/>
    <mergeCell ref="B12:D12"/>
    <mergeCell ref="B8:D8"/>
    <mergeCell ref="B9:D9"/>
    <mergeCell ref="B15:D15"/>
    <mergeCell ref="B17:D17"/>
    <mergeCell ref="B18:D18"/>
    <mergeCell ref="B29:D29"/>
    <mergeCell ref="B30:D30"/>
    <mergeCell ref="B20:D20"/>
    <mergeCell ref="B21:D21"/>
    <mergeCell ref="B26:D26"/>
    <mergeCell ref="B27:D27"/>
    <mergeCell ref="B23:D23"/>
    <mergeCell ref="B24:D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N83"/>
  <sheetViews>
    <sheetView showGridLines="0" zoomScale="80" zoomScaleNormal="80" workbookViewId="0">
      <selection activeCell="K7" sqref="K7"/>
    </sheetView>
  </sheetViews>
  <sheetFormatPr baseColWidth="10" defaultColWidth="11.5" defaultRowHeight="13.8" x14ac:dyDescent="0.25"/>
  <cols>
    <col min="1" max="1" width="30" style="1" customWidth="1"/>
    <col min="2" max="2" width="6.8984375" style="1" customWidth="1"/>
    <col min="3" max="5" width="4.5" style="1" hidden="1" customWidth="1"/>
    <col min="6" max="6" width="3.59765625" style="1" hidden="1" customWidth="1"/>
    <col min="7" max="7" width="6.5" style="1" customWidth="1"/>
    <col min="8" max="8" width="109.5" style="1" customWidth="1"/>
    <col min="9" max="10" width="17.19921875" style="1" hidden="1" customWidth="1"/>
    <col min="11" max="11" width="16.8984375" style="1" customWidth="1"/>
    <col min="12" max="12" width="98.69921875" style="1" customWidth="1"/>
    <col min="14" max="14" width="13.69921875" style="84" customWidth="1"/>
    <col min="15" max="16384" width="11.5" style="9"/>
  </cols>
  <sheetData>
    <row r="1" spans="1:14" x14ac:dyDescent="0.25">
      <c r="A1" s="149" t="s">
        <v>4</v>
      </c>
      <c r="B1" s="149"/>
      <c r="G1" s="151">
        <v>43831</v>
      </c>
      <c r="H1" s="151"/>
    </row>
    <row r="2" spans="1:14" x14ac:dyDescent="0.25">
      <c r="A2" s="149" t="s">
        <v>6</v>
      </c>
      <c r="B2" s="149"/>
      <c r="G2" s="152" t="s">
        <v>7</v>
      </c>
      <c r="H2" s="152"/>
    </row>
    <row r="3" spans="1:14" x14ac:dyDescent="0.25">
      <c r="A3" s="149" t="s">
        <v>9</v>
      </c>
      <c r="B3" s="149"/>
      <c r="G3" s="152">
        <v>1</v>
      </c>
      <c r="H3" s="152"/>
    </row>
    <row r="4" spans="1:14" x14ac:dyDescent="0.25">
      <c r="A4" s="149" t="s">
        <v>11</v>
      </c>
      <c r="B4" s="149"/>
      <c r="G4" s="152">
        <v>1</v>
      </c>
      <c r="H4" s="152"/>
    </row>
    <row r="5" spans="1:14" s="7" customFormat="1" x14ac:dyDescent="0.25">
      <c r="A5" s="19"/>
      <c r="B5" s="19"/>
      <c r="C5" s="20"/>
      <c r="D5" s="20"/>
      <c r="E5" s="20"/>
      <c r="F5" s="20"/>
      <c r="G5" s="20"/>
      <c r="H5" s="18"/>
      <c r="I5" s="20"/>
      <c r="J5" s="20"/>
      <c r="K5" s="20"/>
      <c r="L5" s="20"/>
      <c r="N5" s="85"/>
    </row>
    <row r="6" spans="1:14" s="4" customFormat="1" ht="24" customHeight="1" x14ac:dyDescent="0.25">
      <c r="A6" s="29" t="s">
        <v>12</v>
      </c>
      <c r="B6" s="29" t="s">
        <v>13</v>
      </c>
      <c r="C6" s="30" t="s">
        <v>15</v>
      </c>
      <c r="D6" s="30" t="s">
        <v>16</v>
      </c>
      <c r="E6" s="30" t="s">
        <v>17</v>
      </c>
      <c r="F6" s="30" t="s">
        <v>18</v>
      </c>
      <c r="G6" s="23" t="s">
        <v>174</v>
      </c>
      <c r="H6" s="22" t="s">
        <v>14</v>
      </c>
      <c r="I6" s="30" t="s">
        <v>19</v>
      </c>
      <c r="J6" s="30" t="s">
        <v>20</v>
      </c>
      <c r="K6" s="23" t="s">
        <v>151</v>
      </c>
      <c r="L6" s="24" t="s">
        <v>24</v>
      </c>
      <c r="N6" s="86"/>
    </row>
    <row r="7" spans="1:14" ht="19.2" customHeight="1" x14ac:dyDescent="0.25">
      <c r="A7" s="150" t="s">
        <v>25</v>
      </c>
      <c r="B7" s="44" t="s">
        <v>26</v>
      </c>
      <c r="C7" s="25"/>
      <c r="D7" s="25" t="s">
        <v>27</v>
      </c>
      <c r="E7" s="25" t="s">
        <v>27</v>
      </c>
      <c r="F7" s="25" t="s">
        <v>27</v>
      </c>
      <c r="G7" s="92" t="str">
        <f t="shared" ref="G7:G38" si="0">HYPERLINK(CONCATENATE("https://www.georisk-project.eu/risk-information/?id=",IF(LEN(B7)=5,LEFT(B7,3),B7)),"(Info)")</f>
        <v>(Info)</v>
      </c>
      <c r="H7" s="26" t="s">
        <v>28</v>
      </c>
      <c r="I7" s="27" t="s">
        <v>27</v>
      </c>
      <c r="J7" s="27" t="s">
        <v>27</v>
      </c>
      <c r="K7" s="27">
        <v>1</v>
      </c>
      <c r="L7" s="28"/>
      <c r="N7" s="84">
        <f>IF(K7=0,0,SUMIF(K$7:K7,1))</f>
        <v>1</v>
      </c>
    </row>
    <row r="8" spans="1:14" ht="19.2" customHeight="1" x14ac:dyDescent="0.25">
      <c r="A8" s="150"/>
      <c r="B8" s="44" t="s">
        <v>29</v>
      </c>
      <c r="C8" s="25"/>
      <c r="D8" s="25" t="s">
        <v>27</v>
      </c>
      <c r="E8" s="25" t="s">
        <v>27</v>
      </c>
      <c r="F8" s="25" t="s">
        <v>27</v>
      </c>
      <c r="G8" s="92" t="str">
        <f t="shared" si="0"/>
        <v>(Info)</v>
      </c>
      <c r="H8" s="26" t="s">
        <v>30</v>
      </c>
      <c r="I8" s="27" t="s">
        <v>27</v>
      </c>
      <c r="J8" s="27" t="s">
        <v>27</v>
      </c>
      <c r="K8" s="27">
        <v>1</v>
      </c>
      <c r="L8" s="28"/>
      <c r="N8" s="84">
        <f>IF(K8=0,0,SUMIF(K$7:K8,1))</f>
        <v>2</v>
      </c>
    </row>
    <row r="9" spans="1:14" ht="19.2" customHeight="1" x14ac:dyDescent="0.25">
      <c r="A9" s="150"/>
      <c r="B9" s="44" t="s">
        <v>31</v>
      </c>
      <c r="C9" s="25"/>
      <c r="D9" s="25" t="s">
        <v>27</v>
      </c>
      <c r="E9" s="25" t="s">
        <v>27</v>
      </c>
      <c r="F9" s="25" t="s">
        <v>27</v>
      </c>
      <c r="G9" s="92" t="str">
        <f t="shared" si="0"/>
        <v>(Info)</v>
      </c>
      <c r="H9" s="26" t="s">
        <v>32</v>
      </c>
      <c r="I9" s="27" t="s">
        <v>27</v>
      </c>
      <c r="J9" s="27"/>
      <c r="K9" s="27">
        <v>1</v>
      </c>
      <c r="L9" s="28"/>
      <c r="N9" s="84">
        <f>IF(K9=0,0,SUMIF(K$7:K9,1))</f>
        <v>3</v>
      </c>
    </row>
    <row r="10" spans="1:14" ht="19.2" customHeight="1" x14ac:dyDescent="0.25">
      <c r="A10" s="150"/>
      <c r="B10" s="44" t="s">
        <v>33</v>
      </c>
      <c r="C10" s="25" t="s">
        <v>27</v>
      </c>
      <c r="D10" s="25" t="s">
        <v>27</v>
      </c>
      <c r="E10" s="25" t="s">
        <v>27</v>
      </c>
      <c r="F10" s="25"/>
      <c r="G10" s="92" t="str">
        <f t="shared" si="0"/>
        <v>(Info)</v>
      </c>
      <c r="H10" s="26" t="s">
        <v>34</v>
      </c>
      <c r="I10" s="27" t="s">
        <v>27</v>
      </c>
      <c r="J10" s="27"/>
      <c r="K10" s="27">
        <v>1</v>
      </c>
      <c r="L10" s="28"/>
      <c r="N10" s="84">
        <f>IF(K10=0,0,SUMIF(K$7:K10,1))</f>
        <v>4</v>
      </c>
    </row>
    <row r="11" spans="1:14" ht="19.2" customHeight="1" x14ac:dyDescent="0.25">
      <c r="A11" s="150"/>
      <c r="B11" s="44" t="s">
        <v>35</v>
      </c>
      <c r="C11" s="25" t="s">
        <v>27</v>
      </c>
      <c r="D11" s="25" t="s">
        <v>27</v>
      </c>
      <c r="E11" s="25" t="s">
        <v>27</v>
      </c>
      <c r="F11" s="25"/>
      <c r="G11" s="92" t="str">
        <f t="shared" si="0"/>
        <v>(Info)</v>
      </c>
      <c r="H11" s="26" t="s">
        <v>36</v>
      </c>
      <c r="I11" s="27" t="s">
        <v>27</v>
      </c>
      <c r="J11" s="27"/>
      <c r="K11" s="27">
        <v>1</v>
      </c>
      <c r="L11" s="28"/>
      <c r="N11" s="84">
        <f>IF(K11=0,0,SUMIF(K$7:K11,1))</f>
        <v>5</v>
      </c>
    </row>
    <row r="12" spans="1:14" ht="19.2" customHeight="1" x14ac:dyDescent="0.25">
      <c r="A12" s="150"/>
      <c r="B12" s="44" t="s">
        <v>37</v>
      </c>
      <c r="C12" s="25"/>
      <c r="D12" s="25" t="s">
        <v>27</v>
      </c>
      <c r="E12" s="25" t="s">
        <v>27</v>
      </c>
      <c r="F12" s="25"/>
      <c r="G12" s="92" t="str">
        <f t="shared" si="0"/>
        <v>(Info)</v>
      </c>
      <c r="H12" s="26" t="s">
        <v>38</v>
      </c>
      <c r="I12" s="27" t="s">
        <v>27</v>
      </c>
      <c r="J12" s="27"/>
      <c r="K12" s="27">
        <v>1</v>
      </c>
      <c r="L12" s="28"/>
      <c r="N12" s="84">
        <f>IF(K12=0,0,SUMIF(K$7:K12,1))</f>
        <v>6</v>
      </c>
    </row>
    <row r="13" spans="1:14" ht="19.2" customHeight="1" x14ac:dyDescent="0.25">
      <c r="A13" s="150"/>
      <c r="B13" s="44" t="s">
        <v>39</v>
      </c>
      <c r="C13" s="25" t="s">
        <v>27</v>
      </c>
      <c r="D13" s="25" t="s">
        <v>27</v>
      </c>
      <c r="E13" s="25" t="s">
        <v>27</v>
      </c>
      <c r="F13" s="25"/>
      <c r="G13" s="92" t="str">
        <f t="shared" si="0"/>
        <v>(Info)</v>
      </c>
      <c r="H13" s="26" t="s">
        <v>40</v>
      </c>
      <c r="I13" s="27" t="s">
        <v>27</v>
      </c>
      <c r="J13" s="27"/>
      <c r="K13" s="27">
        <v>1</v>
      </c>
      <c r="L13" s="28"/>
      <c r="N13" s="84">
        <f>IF(K13=0,0,SUMIF(K$7:K13,1))</f>
        <v>7</v>
      </c>
    </row>
    <row r="14" spans="1:14" ht="19.2" customHeight="1" x14ac:dyDescent="0.25">
      <c r="A14" s="150"/>
      <c r="B14" s="44" t="s">
        <v>41</v>
      </c>
      <c r="C14" s="25" t="s">
        <v>27</v>
      </c>
      <c r="D14" s="25" t="s">
        <v>27</v>
      </c>
      <c r="E14" s="25" t="s">
        <v>27</v>
      </c>
      <c r="F14" s="25"/>
      <c r="G14" s="92" t="str">
        <f t="shared" si="0"/>
        <v>(Info)</v>
      </c>
      <c r="H14" s="26" t="s">
        <v>42</v>
      </c>
      <c r="I14" s="27" t="s">
        <v>27</v>
      </c>
      <c r="J14" s="27"/>
      <c r="K14" s="27">
        <v>1</v>
      </c>
      <c r="L14" s="28"/>
      <c r="N14" s="84">
        <f>IF(K14=0,0,SUMIF(K$7:K14,1))</f>
        <v>8</v>
      </c>
    </row>
    <row r="15" spans="1:14" ht="19.2" customHeight="1" x14ac:dyDescent="0.25">
      <c r="A15" s="150"/>
      <c r="B15" s="44" t="s">
        <v>43</v>
      </c>
      <c r="C15" s="25"/>
      <c r="D15" s="25" t="s">
        <v>27</v>
      </c>
      <c r="E15" s="25" t="s">
        <v>27</v>
      </c>
      <c r="F15" s="25" t="s">
        <v>27</v>
      </c>
      <c r="G15" s="92" t="str">
        <f t="shared" si="0"/>
        <v>(Info)</v>
      </c>
      <c r="H15" s="26" t="s">
        <v>44</v>
      </c>
      <c r="I15" s="27"/>
      <c r="J15" s="27" t="s">
        <v>27</v>
      </c>
      <c r="K15" s="27">
        <v>1</v>
      </c>
      <c r="L15" s="28"/>
      <c r="N15" s="84">
        <f>IF(K15=0,0,SUMIF(K$7:K15,1))</f>
        <v>9</v>
      </c>
    </row>
    <row r="16" spans="1:14" ht="19.2" customHeight="1" x14ac:dyDescent="0.25">
      <c r="A16" s="150"/>
      <c r="B16" s="44" t="s">
        <v>45</v>
      </c>
      <c r="C16" s="25"/>
      <c r="D16" s="25" t="s">
        <v>27</v>
      </c>
      <c r="E16" s="25" t="s">
        <v>27</v>
      </c>
      <c r="F16" s="25"/>
      <c r="G16" s="92" t="str">
        <f t="shared" si="0"/>
        <v>(Info)</v>
      </c>
      <c r="H16" s="26" t="s">
        <v>46</v>
      </c>
      <c r="I16" s="27" t="s">
        <v>27</v>
      </c>
      <c r="J16" s="27"/>
      <c r="K16" s="27">
        <v>1</v>
      </c>
      <c r="L16" s="28"/>
      <c r="N16" s="84">
        <f>IF(K16=0,0,SUMIF(K$7:K16,1))</f>
        <v>10</v>
      </c>
    </row>
    <row r="17" spans="1:14" ht="19.2" customHeight="1" x14ac:dyDescent="0.25">
      <c r="A17" s="150"/>
      <c r="B17" s="44" t="s">
        <v>47</v>
      </c>
      <c r="C17" s="25"/>
      <c r="D17" s="25" t="s">
        <v>27</v>
      </c>
      <c r="E17" s="25"/>
      <c r="F17" s="25"/>
      <c r="G17" s="92" t="str">
        <f t="shared" si="0"/>
        <v>(Info)</v>
      </c>
      <c r="H17" s="26" t="s">
        <v>48</v>
      </c>
      <c r="I17" s="27" t="s">
        <v>27</v>
      </c>
      <c r="J17" s="27"/>
      <c r="K17" s="27">
        <v>1</v>
      </c>
      <c r="L17" s="28"/>
      <c r="N17" s="84">
        <f>IF(K17=0,0,SUMIF(K$7:K17,1))</f>
        <v>11</v>
      </c>
    </row>
    <row r="18" spans="1:14" ht="19.2" customHeight="1" x14ac:dyDescent="0.25">
      <c r="A18" s="150"/>
      <c r="B18" s="44" t="s">
        <v>49</v>
      </c>
      <c r="C18" s="25" t="s">
        <v>27</v>
      </c>
      <c r="D18" s="25" t="s">
        <v>27</v>
      </c>
      <c r="E18" s="25" t="s">
        <v>27</v>
      </c>
      <c r="F18" s="25" t="s">
        <v>27</v>
      </c>
      <c r="G18" s="92" t="str">
        <f t="shared" si="0"/>
        <v>(Info)</v>
      </c>
      <c r="H18" s="26" t="s">
        <v>50</v>
      </c>
      <c r="I18" s="27" t="s">
        <v>27</v>
      </c>
      <c r="J18" s="27" t="s">
        <v>27</v>
      </c>
      <c r="K18" s="27">
        <v>1</v>
      </c>
      <c r="L18" s="28"/>
      <c r="N18" s="84">
        <f>IF(K18=0,0,SUMIF(K$7:K18,1))</f>
        <v>12</v>
      </c>
    </row>
    <row r="19" spans="1:14" ht="19.2" customHeight="1" x14ac:dyDescent="0.25">
      <c r="A19" s="150"/>
      <c r="B19" s="44" t="s">
        <v>51</v>
      </c>
      <c r="C19" s="25"/>
      <c r="D19" s="25" t="s">
        <v>27</v>
      </c>
      <c r="E19" s="25"/>
      <c r="F19" s="25"/>
      <c r="G19" s="92" t="str">
        <f t="shared" si="0"/>
        <v>(Info)</v>
      </c>
      <c r="H19" s="26" t="s">
        <v>52</v>
      </c>
      <c r="I19" s="27" t="s">
        <v>27</v>
      </c>
      <c r="J19" s="27" t="s">
        <v>27</v>
      </c>
      <c r="K19" s="27">
        <v>1</v>
      </c>
      <c r="L19" s="28"/>
      <c r="N19" s="84">
        <f>IF(K19=0,0,SUMIF(K$7:K19,1))</f>
        <v>13</v>
      </c>
    </row>
    <row r="20" spans="1:14" ht="19.2" customHeight="1" x14ac:dyDescent="0.25">
      <c r="A20" s="150"/>
      <c r="B20" s="44" t="s">
        <v>53</v>
      </c>
      <c r="C20" s="25"/>
      <c r="D20" s="25" t="s">
        <v>27</v>
      </c>
      <c r="E20" s="25" t="s">
        <v>27</v>
      </c>
      <c r="F20" s="25"/>
      <c r="G20" s="92" t="str">
        <f t="shared" si="0"/>
        <v>(Info)</v>
      </c>
      <c r="H20" s="26" t="s">
        <v>54</v>
      </c>
      <c r="I20" s="27" t="s">
        <v>27</v>
      </c>
      <c r="J20" s="27"/>
      <c r="K20" s="27">
        <v>1</v>
      </c>
      <c r="L20" s="28"/>
      <c r="N20" s="84">
        <f>IF(K20=0,0,SUMIF(K$7:K20,1))</f>
        <v>14</v>
      </c>
    </row>
    <row r="21" spans="1:14" ht="19.2" customHeight="1" x14ac:dyDescent="0.25">
      <c r="A21" s="150"/>
      <c r="B21" s="44" t="s">
        <v>55</v>
      </c>
      <c r="C21" s="25" t="s">
        <v>27</v>
      </c>
      <c r="D21" s="25" t="s">
        <v>27</v>
      </c>
      <c r="E21" s="25" t="s">
        <v>27</v>
      </c>
      <c r="F21" s="25"/>
      <c r="G21" s="92" t="str">
        <f t="shared" si="0"/>
        <v>(Info)</v>
      </c>
      <c r="H21" s="26" t="s">
        <v>56</v>
      </c>
      <c r="I21" s="27" t="s">
        <v>27</v>
      </c>
      <c r="J21" s="27"/>
      <c r="K21" s="27">
        <v>1</v>
      </c>
      <c r="L21" s="28"/>
      <c r="N21" s="84">
        <f>IF(K21=0,0,SUMIF(K$7:K21,1))</f>
        <v>15</v>
      </c>
    </row>
    <row r="22" spans="1:14" ht="19.2" customHeight="1" x14ac:dyDescent="0.25">
      <c r="A22" s="150"/>
      <c r="B22" s="44" t="s">
        <v>57</v>
      </c>
      <c r="C22" s="25" t="s">
        <v>27</v>
      </c>
      <c r="D22" s="25"/>
      <c r="E22" s="25" t="s">
        <v>27</v>
      </c>
      <c r="F22" s="25"/>
      <c r="G22" s="92" t="str">
        <f t="shared" si="0"/>
        <v>(Info)</v>
      </c>
      <c r="H22" s="26" t="s">
        <v>58</v>
      </c>
      <c r="I22" s="27" t="s">
        <v>27</v>
      </c>
      <c r="J22" s="27"/>
      <c r="K22" s="27">
        <v>1</v>
      </c>
      <c r="L22" s="28"/>
      <c r="N22" s="84">
        <f>IF(K22=0,0,SUMIF(K$7:K22,1))</f>
        <v>16</v>
      </c>
    </row>
    <row r="23" spans="1:14" ht="19.2" customHeight="1" x14ac:dyDescent="0.25">
      <c r="A23" s="153" t="s">
        <v>59</v>
      </c>
      <c r="B23" s="45" t="s">
        <v>60</v>
      </c>
      <c r="C23" s="25"/>
      <c r="D23" s="25" t="s">
        <v>27</v>
      </c>
      <c r="E23" s="25"/>
      <c r="F23" s="25"/>
      <c r="G23" s="92" t="str">
        <f t="shared" si="0"/>
        <v>(Info)</v>
      </c>
      <c r="H23" s="26" t="s">
        <v>61</v>
      </c>
      <c r="I23" s="27" t="s">
        <v>27</v>
      </c>
      <c r="J23" s="27"/>
      <c r="K23" s="27">
        <v>1</v>
      </c>
      <c r="L23" s="28"/>
      <c r="N23" s="84">
        <f>IF(K23=0,0,SUMIF(K$7:K23,1)+SUMPRODUCT((K$61:K$72=1)*(G$61:G$72='Risk assessment'!H$5)))</f>
        <v>17</v>
      </c>
    </row>
    <row r="24" spans="1:14" ht="19.2" customHeight="1" x14ac:dyDescent="0.25">
      <c r="A24" s="153"/>
      <c r="B24" s="45" t="s">
        <v>62</v>
      </c>
      <c r="C24" s="25"/>
      <c r="D24" s="25"/>
      <c r="E24" s="25" t="s">
        <v>27</v>
      </c>
      <c r="F24" s="25"/>
      <c r="G24" s="92" t="str">
        <f t="shared" si="0"/>
        <v>(Info)</v>
      </c>
      <c r="H24" s="26" t="s">
        <v>63</v>
      </c>
      <c r="I24" s="27" t="s">
        <v>27</v>
      </c>
      <c r="J24" s="27"/>
      <c r="K24" s="27">
        <v>1</v>
      </c>
      <c r="L24" s="28"/>
      <c r="N24" s="84">
        <f>IF(K24=0,0,SUMIF(K$7:K24,1)+SUMPRODUCT((K$61:K$72=1)*(G$61:G$72='Risk assessment'!H$5)))</f>
        <v>18</v>
      </c>
    </row>
    <row r="25" spans="1:14" ht="19.2" customHeight="1" x14ac:dyDescent="0.25">
      <c r="A25" s="153"/>
      <c r="B25" s="45" t="s">
        <v>64</v>
      </c>
      <c r="C25" s="25"/>
      <c r="D25" s="25" t="s">
        <v>27</v>
      </c>
      <c r="E25" s="25"/>
      <c r="F25" s="25"/>
      <c r="G25" s="92" t="str">
        <f t="shared" si="0"/>
        <v>(Info)</v>
      </c>
      <c r="H25" s="26" t="s">
        <v>65</v>
      </c>
      <c r="I25" s="27" t="s">
        <v>27</v>
      </c>
      <c r="J25" s="27"/>
      <c r="K25" s="27">
        <v>1</v>
      </c>
      <c r="L25" s="28"/>
      <c r="N25" s="84">
        <f>IF(K25=0,0,SUMIF(K$7:K25,1)+SUMPRODUCT((K$61:K$72=1)*(G$61:G$72='Risk assessment'!H$5)))</f>
        <v>19</v>
      </c>
    </row>
    <row r="26" spans="1:14" ht="19.2" customHeight="1" x14ac:dyDescent="0.25">
      <c r="A26" s="153"/>
      <c r="B26" s="45" t="s">
        <v>66</v>
      </c>
      <c r="C26" s="25"/>
      <c r="D26" s="25"/>
      <c r="E26" s="25" t="s">
        <v>27</v>
      </c>
      <c r="F26" s="25"/>
      <c r="G26" s="92" t="str">
        <f t="shared" si="0"/>
        <v>(Info)</v>
      </c>
      <c r="H26" s="26" t="s">
        <v>67</v>
      </c>
      <c r="I26" s="27" t="s">
        <v>27</v>
      </c>
      <c r="J26" s="27"/>
      <c r="K26" s="27">
        <v>1</v>
      </c>
      <c r="L26" s="28"/>
      <c r="N26" s="84">
        <f>IF(K26=0,0,SUMIF(K$7:K26,1)+SUMPRODUCT((K$61:K$72=1)*(G$61:G$72='Risk assessment'!H$5)))</f>
        <v>20</v>
      </c>
    </row>
    <row r="27" spans="1:14" ht="19.2" customHeight="1" x14ac:dyDescent="0.25">
      <c r="A27" s="153"/>
      <c r="B27" s="45" t="s">
        <v>68</v>
      </c>
      <c r="C27" s="25"/>
      <c r="D27" s="25" t="s">
        <v>27</v>
      </c>
      <c r="E27" s="25"/>
      <c r="F27" s="25"/>
      <c r="G27" s="92" t="str">
        <f t="shared" si="0"/>
        <v>(Info)</v>
      </c>
      <c r="H27" s="26" t="s">
        <v>69</v>
      </c>
      <c r="I27" s="27" t="s">
        <v>27</v>
      </c>
      <c r="J27" s="27"/>
      <c r="K27" s="27">
        <v>1</v>
      </c>
      <c r="L27" s="28"/>
      <c r="N27" s="84">
        <f>IF(K27=0,0,SUMIF(K$7:K27,1)+SUMPRODUCT((K$61:K$72=1)*(G$61:G$72='Risk assessment'!H$5)))</f>
        <v>21</v>
      </c>
    </row>
    <row r="28" spans="1:14" ht="19.2" customHeight="1" x14ac:dyDescent="0.25">
      <c r="A28" s="153"/>
      <c r="B28" s="45" t="s">
        <v>70</v>
      </c>
      <c r="C28" s="25"/>
      <c r="D28" s="25"/>
      <c r="E28" s="25" t="s">
        <v>27</v>
      </c>
      <c r="F28" s="25"/>
      <c r="G28" s="92" t="str">
        <f t="shared" si="0"/>
        <v>(Info)</v>
      </c>
      <c r="H28" s="26" t="s">
        <v>71</v>
      </c>
      <c r="I28" s="27" t="s">
        <v>27</v>
      </c>
      <c r="J28" s="27"/>
      <c r="K28" s="27">
        <v>1</v>
      </c>
      <c r="L28" s="28"/>
      <c r="N28" s="84">
        <f>IF(K28=0,0,SUMIF(K$7:K28,1)+SUMPRODUCT((K$61:K$72=1)*(G$61:G$72='Risk assessment'!H$5)))</f>
        <v>22</v>
      </c>
    </row>
    <row r="29" spans="1:14" ht="19.2" customHeight="1" x14ac:dyDescent="0.25">
      <c r="A29" s="153"/>
      <c r="B29" s="45" t="s">
        <v>72</v>
      </c>
      <c r="C29" s="25"/>
      <c r="D29" s="25" t="s">
        <v>27</v>
      </c>
      <c r="E29" s="25" t="s">
        <v>27</v>
      </c>
      <c r="F29" s="25" t="s">
        <v>27</v>
      </c>
      <c r="G29" s="92" t="str">
        <f t="shared" si="0"/>
        <v>(Info)</v>
      </c>
      <c r="H29" s="26" t="s">
        <v>73</v>
      </c>
      <c r="I29" s="27" t="s">
        <v>27</v>
      </c>
      <c r="J29" s="27"/>
      <c r="K29" s="27">
        <v>1</v>
      </c>
      <c r="L29" s="28"/>
      <c r="N29" s="84">
        <f>IF(K29=0,0,SUMIF(K$7:K29,1)+SUMPRODUCT((K$61:K$72=1)*(G$61:G$72='Risk assessment'!H$5)))</f>
        <v>23</v>
      </c>
    </row>
    <row r="30" spans="1:14" ht="19.2" customHeight="1" x14ac:dyDescent="0.25">
      <c r="A30" s="153"/>
      <c r="B30" s="45" t="s">
        <v>74</v>
      </c>
      <c r="C30" s="25"/>
      <c r="D30" s="25" t="s">
        <v>27</v>
      </c>
      <c r="E30" s="25" t="s">
        <v>27</v>
      </c>
      <c r="F30" s="25" t="s">
        <v>27</v>
      </c>
      <c r="G30" s="92" t="str">
        <f t="shared" si="0"/>
        <v>(Info)</v>
      </c>
      <c r="H30" s="26" t="s">
        <v>75</v>
      </c>
      <c r="I30" s="27" t="s">
        <v>27</v>
      </c>
      <c r="J30" s="27" t="s">
        <v>27</v>
      </c>
      <c r="K30" s="27">
        <v>1</v>
      </c>
      <c r="L30" s="28"/>
      <c r="N30" s="84">
        <f>IF(K30=0,0,SUMIF(K$7:K30,1)+SUMPRODUCT((K$61:K$72=1)*(G$61:G$72='Risk assessment'!H$5)))</f>
        <v>24</v>
      </c>
    </row>
    <row r="31" spans="1:14" ht="19.2" customHeight="1" x14ac:dyDescent="0.25">
      <c r="A31" s="153"/>
      <c r="B31" s="45" t="s">
        <v>76</v>
      </c>
      <c r="C31" s="25"/>
      <c r="D31" s="25"/>
      <c r="E31" s="25" t="s">
        <v>27</v>
      </c>
      <c r="F31" s="25"/>
      <c r="G31" s="92" t="str">
        <f t="shared" si="0"/>
        <v>(Info)</v>
      </c>
      <c r="H31" s="26" t="s">
        <v>77</v>
      </c>
      <c r="I31" s="27" t="s">
        <v>27</v>
      </c>
      <c r="J31" s="27"/>
      <c r="K31" s="27">
        <v>1</v>
      </c>
      <c r="L31" s="28"/>
      <c r="N31" s="84">
        <f>IF(K31=0,0,SUMIF(K$7:K31,1)+SUMPRODUCT((K$61:K$72=1)*(G$61:G$72='Risk assessment'!H$5)))</f>
        <v>25</v>
      </c>
    </row>
    <row r="32" spans="1:14" ht="19.2" customHeight="1" x14ac:dyDescent="0.25">
      <c r="A32" s="153"/>
      <c r="B32" s="45" t="s">
        <v>186</v>
      </c>
      <c r="C32" s="25"/>
      <c r="D32" s="25" t="s">
        <v>27</v>
      </c>
      <c r="E32" s="25" t="s">
        <v>27</v>
      </c>
      <c r="F32" s="25"/>
      <c r="G32" s="92" t="str">
        <f t="shared" si="0"/>
        <v>(Info)</v>
      </c>
      <c r="H32" s="26" t="s">
        <v>187</v>
      </c>
      <c r="I32" s="27" t="s">
        <v>27</v>
      </c>
      <c r="J32" s="27"/>
      <c r="K32" s="27">
        <v>1</v>
      </c>
      <c r="L32" s="28"/>
      <c r="N32" s="84">
        <f>IF(K32=0,0,SUMIF(K$7:K32,1)+SUMPRODUCT((K$61:K$72=1)*(G$61:G$72='Risk assessment'!H$5)))</f>
        <v>26</v>
      </c>
    </row>
    <row r="33" spans="1:14" ht="19.2" customHeight="1" x14ac:dyDescent="0.25">
      <c r="A33" s="153"/>
      <c r="B33" s="45" t="s">
        <v>78</v>
      </c>
      <c r="C33" s="25"/>
      <c r="D33" s="25"/>
      <c r="E33" s="25" t="s">
        <v>27</v>
      </c>
      <c r="F33" s="25"/>
      <c r="G33" s="92" t="str">
        <f t="shared" si="0"/>
        <v>(Info)</v>
      </c>
      <c r="H33" s="26" t="s">
        <v>79</v>
      </c>
      <c r="I33" s="27" t="s">
        <v>27</v>
      </c>
      <c r="J33" s="27" t="s">
        <v>27</v>
      </c>
      <c r="K33" s="27">
        <v>1</v>
      </c>
      <c r="L33" s="28"/>
      <c r="N33" s="84">
        <f>IF(K33=0,0,SUMIF(K$7:K33,1)+SUMPRODUCT((K$61:K$72=1)*(G$61:G$72='Risk assessment'!H$5)))</f>
        <v>27</v>
      </c>
    </row>
    <row r="34" spans="1:14" ht="19.2" customHeight="1" x14ac:dyDescent="0.25">
      <c r="A34" s="153"/>
      <c r="B34" s="45" t="s">
        <v>80</v>
      </c>
      <c r="C34" s="25"/>
      <c r="D34" s="25" t="s">
        <v>27</v>
      </c>
      <c r="E34" s="25"/>
      <c r="F34" s="25"/>
      <c r="G34" s="92" t="str">
        <f t="shared" si="0"/>
        <v>(Info)</v>
      </c>
      <c r="H34" s="26" t="s">
        <v>81</v>
      </c>
      <c r="I34" s="27" t="s">
        <v>27</v>
      </c>
      <c r="J34" s="27"/>
      <c r="K34" s="27">
        <v>1</v>
      </c>
      <c r="L34" s="28"/>
      <c r="N34" s="84">
        <f>IF(K34=0,0,SUMIF(K$7:K34,1)+SUMPRODUCT((K$61:K$72=1)*(G$61:G$72='Risk assessment'!H$5)))</f>
        <v>28</v>
      </c>
    </row>
    <row r="35" spans="1:14" ht="19.2" customHeight="1" x14ac:dyDescent="0.25">
      <c r="A35" s="153"/>
      <c r="B35" s="45" t="s">
        <v>82</v>
      </c>
      <c r="C35" s="25"/>
      <c r="D35" s="25" t="s">
        <v>27</v>
      </c>
      <c r="E35" s="25"/>
      <c r="F35" s="25"/>
      <c r="G35" s="92" t="str">
        <f t="shared" si="0"/>
        <v>(Info)</v>
      </c>
      <c r="H35" s="26" t="s">
        <v>83</v>
      </c>
      <c r="I35" s="27" t="s">
        <v>27</v>
      </c>
      <c r="J35" s="27"/>
      <c r="K35" s="27">
        <v>1</v>
      </c>
      <c r="L35" s="28"/>
      <c r="N35" s="84">
        <f>IF(K35=0,0,SUMIF(K$7:K35,1)+SUMPRODUCT((K$61:K$72=1)*(G$61:G$72='Risk assessment'!H$5)))</f>
        <v>29</v>
      </c>
    </row>
    <row r="36" spans="1:14" ht="19.2" customHeight="1" x14ac:dyDescent="0.25">
      <c r="A36" s="153"/>
      <c r="B36" s="45" t="s">
        <v>84</v>
      </c>
      <c r="C36" s="25"/>
      <c r="D36" s="25" t="s">
        <v>27</v>
      </c>
      <c r="E36" s="25"/>
      <c r="F36" s="25"/>
      <c r="G36" s="92" t="str">
        <f t="shared" si="0"/>
        <v>(Info)</v>
      </c>
      <c r="H36" s="26" t="s">
        <v>85</v>
      </c>
      <c r="I36" s="27" t="s">
        <v>27</v>
      </c>
      <c r="J36" s="27"/>
      <c r="K36" s="27">
        <v>1</v>
      </c>
      <c r="L36" s="28"/>
      <c r="N36" s="84">
        <f>IF(K36=0,0,SUMIF(K$7:K36,1)+SUMPRODUCT((K$61:K$72=1)*(G$61:G$72='Risk assessment'!H$5)))</f>
        <v>30</v>
      </c>
    </row>
    <row r="37" spans="1:14" ht="19.2" customHeight="1" x14ac:dyDescent="0.25">
      <c r="A37" s="153"/>
      <c r="B37" s="45" t="s">
        <v>86</v>
      </c>
      <c r="C37" s="25"/>
      <c r="D37" s="25" t="s">
        <v>27</v>
      </c>
      <c r="E37" s="25" t="s">
        <v>27</v>
      </c>
      <c r="F37" s="25" t="s">
        <v>27</v>
      </c>
      <c r="G37" s="92" t="str">
        <f t="shared" si="0"/>
        <v>(Info)</v>
      </c>
      <c r="H37" s="26" t="s">
        <v>87</v>
      </c>
      <c r="I37" s="27" t="s">
        <v>27</v>
      </c>
      <c r="J37" s="27"/>
      <c r="K37" s="27">
        <v>1</v>
      </c>
      <c r="L37" s="28"/>
      <c r="N37" s="84">
        <f>IF(K37=0,0,SUMIF(K$7:K37,1)+SUMPRODUCT((K$61:K$72=1)*(G$61:G$72='Risk assessment'!H$5)))</f>
        <v>31</v>
      </c>
    </row>
    <row r="38" spans="1:14" ht="19.2" customHeight="1" x14ac:dyDescent="0.25">
      <c r="A38" s="153"/>
      <c r="B38" s="45" t="s">
        <v>88</v>
      </c>
      <c r="C38" s="25"/>
      <c r="D38" s="25" t="s">
        <v>27</v>
      </c>
      <c r="E38" s="25" t="s">
        <v>27</v>
      </c>
      <c r="F38" s="25" t="s">
        <v>27</v>
      </c>
      <c r="G38" s="92" t="str">
        <f t="shared" si="0"/>
        <v>(Info)</v>
      </c>
      <c r="H38" s="26" t="s">
        <v>89</v>
      </c>
      <c r="I38" s="27" t="s">
        <v>27</v>
      </c>
      <c r="J38" s="27"/>
      <c r="K38" s="27">
        <v>1</v>
      </c>
      <c r="L38" s="28"/>
      <c r="N38" s="84">
        <f>IF(K38=0,0,SUMIF(K$7:K38,1)+SUMPRODUCT((K$61:K$72=1)*(G$61:G$72='Risk assessment'!H$5)))</f>
        <v>32</v>
      </c>
    </row>
    <row r="39" spans="1:14" ht="19.2" customHeight="1" x14ac:dyDescent="0.25">
      <c r="A39" s="153"/>
      <c r="B39" s="45" t="s">
        <v>90</v>
      </c>
      <c r="C39" s="25"/>
      <c r="D39" s="25"/>
      <c r="E39" s="25" t="s">
        <v>27</v>
      </c>
      <c r="F39" s="25"/>
      <c r="G39" s="92" t="str">
        <f t="shared" ref="G39:G60" si="1">HYPERLINK(CONCATENATE("https://www.georisk-project.eu/risk-information/?id=",IF(LEN(B39)=5,LEFT(B39,3),B39)),"(Info)")</f>
        <v>(Info)</v>
      </c>
      <c r="H39" s="26" t="s">
        <v>91</v>
      </c>
      <c r="I39" s="27" t="s">
        <v>27</v>
      </c>
      <c r="J39" s="27"/>
      <c r="K39" s="27">
        <v>1</v>
      </c>
      <c r="L39" s="28"/>
      <c r="N39" s="84">
        <f>IF(K39=0,0,SUMIF(K$7:K39,1)+SUMPRODUCT((K$61:K$72=1)*(G$61:G$72='Risk assessment'!H$5)))</f>
        <v>33</v>
      </c>
    </row>
    <row r="40" spans="1:14" ht="19.2" customHeight="1" x14ac:dyDescent="0.25">
      <c r="A40" s="153"/>
      <c r="B40" s="45" t="s">
        <v>92</v>
      </c>
      <c r="C40" s="25"/>
      <c r="D40" s="25"/>
      <c r="E40" s="25" t="s">
        <v>27</v>
      </c>
      <c r="F40" s="25"/>
      <c r="G40" s="92" t="str">
        <f t="shared" si="1"/>
        <v>(Info)</v>
      </c>
      <c r="H40" s="26" t="s">
        <v>93</v>
      </c>
      <c r="I40" s="27" t="s">
        <v>27</v>
      </c>
      <c r="J40" s="27"/>
      <c r="K40" s="27">
        <v>1</v>
      </c>
      <c r="L40" s="28"/>
      <c r="N40" s="84">
        <f>IF(K40=0,0,SUMIF(K$7:K40,1)+SUMPRODUCT((K$61:K$72=1)*(G$61:G$72='Risk assessment'!H$5)))</f>
        <v>34</v>
      </c>
    </row>
    <row r="41" spans="1:14" ht="19.2" customHeight="1" x14ac:dyDescent="0.25">
      <c r="A41" s="153"/>
      <c r="B41" s="45" t="s">
        <v>94</v>
      </c>
      <c r="C41" s="25"/>
      <c r="D41" s="25" t="s">
        <v>27</v>
      </c>
      <c r="E41" s="25" t="s">
        <v>27</v>
      </c>
      <c r="F41" s="25"/>
      <c r="G41" s="92" t="str">
        <f t="shared" si="1"/>
        <v>(Info)</v>
      </c>
      <c r="H41" s="26" t="s">
        <v>95</v>
      </c>
      <c r="I41" s="27" t="s">
        <v>27</v>
      </c>
      <c r="J41" s="27"/>
      <c r="K41" s="27">
        <v>1</v>
      </c>
      <c r="L41" s="28"/>
      <c r="N41" s="84">
        <f>IF(K41=0,0,SUMIF(K$7:K41,1)+SUMPRODUCT((K$61:K$72=1)*(G$61:G$72='Risk assessment'!H$5)))</f>
        <v>35</v>
      </c>
    </row>
    <row r="42" spans="1:14" ht="19.2" customHeight="1" x14ac:dyDescent="0.25">
      <c r="A42" s="153"/>
      <c r="B42" s="45" t="s">
        <v>96</v>
      </c>
      <c r="C42" s="25"/>
      <c r="D42" s="25"/>
      <c r="E42" s="25" t="s">
        <v>27</v>
      </c>
      <c r="F42" s="25"/>
      <c r="G42" s="92" t="str">
        <f t="shared" si="1"/>
        <v>(Info)</v>
      </c>
      <c r="H42" s="26" t="s">
        <v>97</v>
      </c>
      <c r="I42" s="27" t="s">
        <v>27</v>
      </c>
      <c r="J42" s="27"/>
      <c r="K42" s="27">
        <v>1</v>
      </c>
      <c r="L42" s="28"/>
      <c r="N42" s="84">
        <f>IF(K42=0,0,SUMIF(K$7:K42,1)+SUMPRODUCT((K$61:K$72=1)*(G$61:G$72='Risk assessment'!H$5)))</f>
        <v>36</v>
      </c>
    </row>
    <row r="43" spans="1:14" ht="19.2" customHeight="1" x14ac:dyDescent="0.25">
      <c r="A43" s="153"/>
      <c r="B43" s="45" t="s">
        <v>182</v>
      </c>
      <c r="C43" s="25"/>
      <c r="D43" s="25" t="s">
        <v>27</v>
      </c>
      <c r="E43" s="25" t="s">
        <v>27</v>
      </c>
      <c r="F43" s="25" t="s">
        <v>27</v>
      </c>
      <c r="G43" s="92" t="str">
        <f t="shared" si="1"/>
        <v>(Info)</v>
      </c>
      <c r="H43" s="26" t="s">
        <v>184</v>
      </c>
      <c r="I43" s="27" t="s">
        <v>27</v>
      </c>
      <c r="J43" s="27" t="s">
        <v>27</v>
      </c>
      <c r="K43" s="27">
        <v>1</v>
      </c>
      <c r="L43" s="28"/>
      <c r="N43" s="84">
        <f>IF(K43=0,0,SUMIF(K$7:K43,1)+SUMPRODUCT((K$61:K$72=1)*(G$61:G$72='Risk assessment'!H$5)))</f>
        <v>37</v>
      </c>
    </row>
    <row r="44" spans="1:14" ht="19.2" customHeight="1" x14ac:dyDescent="0.25">
      <c r="A44" s="144" t="s">
        <v>98</v>
      </c>
      <c r="B44" s="46" t="s">
        <v>99</v>
      </c>
      <c r="C44" s="25"/>
      <c r="D44" s="25" t="s">
        <v>27</v>
      </c>
      <c r="E44" s="25"/>
      <c r="F44" s="25"/>
      <c r="G44" s="92" t="str">
        <f t="shared" si="1"/>
        <v>(Info)</v>
      </c>
      <c r="H44" s="26" t="s">
        <v>100</v>
      </c>
      <c r="I44" s="27" t="s">
        <v>27</v>
      </c>
      <c r="J44" s="27" t="s">
        <v>27</v>
      </c>
      <c r="K44" s="27">
        <v>1</v>
      </c>
      <c r="L44" s="28"/>
      <c r="N44" s="84">
        <f>IF(K44=0,0,SUMIF(K$7:K44,1)+SUMPRODUCT((K$61:K$72=1)*(G$61:G$72='Risk assessment'!H$5))+SUMPRODUCT((K$61:K$72=1)*(G$61:G$72='Risk assessment'!H$6)))</f>
        <v>38</v>
      </c>
    </row>
    <row r="45" spans="1:14" ht="19.2" customHeight="1" x14ac:dyDescent="0.25">
      <c r="A45" s="144"/>
      <c r="B45" s="46" t="s">
        <v>101</v>
      </c>
      <c r="C45" s="25"/>
      <c r="D45" s="25" t="s">
        <v>27</v>
      </c>
      <c r="E45" s="25"/>
      <c r="F45" s="25"/>
      <c r="G45" s="92" t="str">
        <f t="shared" si="1"/>
        <v>(Info)</v>
      </c>
      <c r="H45" s="26" t="s">
        <v>102</v>
      </c>
      <c r="I45" s="27" t="s">
        <v>27</v>
      </c>
      <c r="J45" s="27" t="s">
        <v>27</v>
      </c>
      <c r="K45" s="27">
        <v>1</v>
      </c>
      <c r="L45" s="28"/>
      <c r="N45" s="84">
        <f>IF(K45=0,0,SUMIF(K$7:K45,1)+SUMPRODUCT((K$61:K$72=1)*(G$61:G$72='Risk assessment'!H$5))+SUMPRODUCT((K$61:K$72=1)*(G$61:G$72='Risk assessment'!H$6)))</f>
        <v>39</v>
      </c>
    </row>
    <row r="46" spans="1:14" ht="19.2" customHeight="1" x14ac:dyDescent="0.25">
      <c r="A46" s="144"/>
      <c r="B46" s="46" t="s">
        <v>103</v>
      </c>
      <c r="C46" s="25"/>
      <c r="D46" s="25" t="s">
        <v>27</v>
      </c>
      <c r="E46" s="25"/>
      <c r="F46" s="25"/>
      <c r="G46" s="92" t="str">
        <f t="shared" si="1"/>
        <v>(Info)</v>
      </c>
      <c r="H46" s="26" t="s">
        <v>104</v>
      </c>
      <c r="I46" s="27" t="s">
        <v>27</v>
      </c>
      <c r="J46" s="27"/>
      <c r="K46" s="27">
        <v>1</v>
      </c>
      <c r="L46" s="28"/>
      <c r="N46" s="84">
        <f>IF(K46=0,0,SUMIF(K$7:K46,1)+SUMPRODUCT((K$61:K$72=1)*(G$61:G$72='Risk assessment'!H$5))+SUMPRODUCT((K$61:K$72=1)*(G$61:G$72='Risk assessment'!H$6)))</f>
        <v>40</v>
      </c>
    </row>
    <row r="47" spans="1:14" ht="19.2" customHeight="1" x14ac:dyDescent="0.25">
      <c r="A47" s="144"/>
      <c r="B47" s="46" t="s">
        <v>105</v>
      </c>
      <c r="C47" s="25"/>
      <c r="D47" s="25" t="s">
        <v>27</v>
      </c>
      <c r="E47" s="25"/>
      <c r="F47" s="25"/>
      <c r="G47" s="92" t="str">
        <f t="shared" si="1"/>
        <v>(Info)</v>
      </c>
      <c r="H47" s="26" t="s">
        <v>106</v>
      </c>
      <c r="I47" s="27" t="s">
        <v>27</v>
      </c>
      <c r="J47" s="27"/>
      <c r="K47" s="27">
        <v>1</v>
      </c>
      <c r="L47" s="28"/>
      <c r="N47" s="84">
        <f>IF(K47=0,0,SUMIF(K$7:K47,1)+SUMPRODUCT((K$61:K$72=1)*(G$61:G$72='Risk assessment'!H$5))+SUMPRODUCT((K$61:K$72=1)*(G$61:G$72='Risk assessment'!H$6)))</f>
        <v>41</v>
      </c>
    </row>
    <row r="48" spans="1:14" ht="19.2" customHeight="1" x14ac:dyDescent="0.25">
      <c r="A48" s="144"/>
      <c r="B48" s="46" t="s">
        <v>181</v>
      </c>
      <c r="C48" s="25"/>
      <c r="D48" s="25" t="s">
        <v>27</v>
      </c>
      <c r="E48" s="25"/>
      <c r="F48" s="25"/>
      <c r="G48" s="92" t="str">
        <f t="shared" si="1"/>
        <v>(Info)</v>
      </c>
      <c r="H48" s="26" t="s">
        <v>183</v>
      </c>
      <c r="I48" s="27" t="s">
        <v>27</v>
      </c>
      <c r="J48" s="27" t="s">
        <v>27</v>
      </c>
      <c r="K48" s="27">
        <v>1</v>
      </c>
      <c r="L48" s="28"/>
      <c r="N48" s="84">
        <f>IF(K48=0,0,SUMIF(K$7:K48,1)+SUMPRODUCT((K$61:K$72=1)*(G$61:G$72='Risk assessment'!H$5))+SUMPRODUCT((K$61:K$72=1)*(G$61:G$72='Risk assessment'!H$6)))</f>
        <v>42</v>
      </c>
    </row>
    <row r="49" spans="1:14" ht="19.2" customHeight="1" x14ac:dyDescent="0.25">
      <c r="A49" s="144"/>
      <c r="B49" s="46" t="s">
        <v>107</v>
      </c>
      <c r="C49" s="25"/>
      <c r="D49" s="25" t="s">
        <v>27</v>
      </c>
      <c r="E49" s="25" t="s">
        <v>27</v>
      </c>
      <c r="F49" s="25"/>
      <c r="G49" s="92" t="str">
        <f t="shared" si="1"/>
        <v>(Info)</v>
      </c>
      <c r="H49" s="26" t="s">
        <v>108</v>
      </c>
      <c r="I49" s="27" t="s">
        <v>27</v>
      </c>
      <c r="J49" s="27"/>
      <c r="K49" s="27">
        <v>1</v>
      </c>
      <c r="L49" s="28"/>
      <c r="N49" s="84">
        <f>IF(K49=0,0,SUMIF(K$7:K49,1)+SUMPRODUCT((K$61:K$72=1)*(G$61:G$72='Risk assessment'!H$5))+SUMPRODUCT((K$61:K$72=1)*(G$61:G$72='Risk assessment'!H$6)))</f>
        <v>43</v>
      </c>
    </row>
    <row r="50" spans="1:14" ht="19.2" customHeight="1" x14ac:dyDescent="0.25">
      <c r="A50" s="144"/>
      <c r="B50" s="46" t="s">
        <v>109</v>
      </c>
      <c r="C50" s="25"/>
      <c r="D50" s="25" t="s">
        <v>27</v>
      </c>
      <c r="E50" s="25"/>
      <c r="F50" s="25"/>
      <c r="G50" s="92" t="str">
        <f t="shared" si="1"/>
        <v>(Info)</v>
      </c>
      <c r="H50" s="26" t="s">
        <v>110</v>
      </c>
      <c r="I50" s="27" t="s">
        <v>27</v>
      </c>
      <c r="J50" s="27"/>
      <c r="K50" s="27">
        <v>1</v>
      </c>
      <c r="L50" s="28"/>
      <c r="N50" s="84">
        <f>IF(K50=0,0,SUMIF(K$7:K50,1)+SUMPRODUCT((K$61:K$72=1)*(G$61:G$72='Risk assessment'!H$5))+SUMPRODUCT((K$61:K$72=1)*(G$61:G$72='Risk assessment'!H$6)))</f>
        <v>44</v>
      </c>
    </row>
    <row r="51" spans="1:14" ht="19.2" customHeight="1" x14ac:dyDescent="0.25">
      <c r="A51" s="144"/>
      <c r="B51" s="46" t="s">
        <v>111</v>
      </c>
      <c r="C51" s="25"/>
      <c r="D51" s="25" t="s">
        <v>27</v>
      </c>
      <c r="E51" s="25" t="s">
        <v>27</v>
      </c>
      <c r="F51" s="25"/>
      <c r="G51" s="92" t="str">
        <f t="shared" si="1"/>
        <v>(Info)</v>
      </c>
      <c r="H51" s="26" t="s">
        <v>112</v>
      </c>
      <c r="I51" s="27" t="s">
        <v>27</v>
      </c>
      <c r="J51" s="27" t="s">
        <v>27</v>
      </c>
      <c r="K51" s="27">
        <v>1</v>
      </c>
      <c r="L51" s="28"/>
      <c r="N51" s="84">
        <f>IF(K51=0,0,SUMIF(K$7:K51,1)+SUMPRODUCT((K$61:K$72=1)*(G$61:G$72='Risk assessment'!H$5))+SUMPRODUCT((K$61:K$72=1)*(G$61:G$72='Risk assessment'!H$6)))</f>
        <v>45</v>
      </c>
    </row>
    <row r="52" spans="1:14" ht="19.2" customHeight="1" x14ac:dyDescent="0.25">
      <c r="A52" s="144"/>
      <c r="B52" s="46" t="s">
        <v>113</v>
      </c>
      <c r="C52" s="25"/>
      <c r="D52" s="25"/>
      <c r="E52" s="25" t="s">
        <v>27</v>
      </c>
      <c r="F52" s="25"/>
      <c r="G52" s="92" t="str">
        <f t="shared" si="1"/>
        <v>(Info)</v>
      </c>
      <c r="H52" s="26" t="s">
        <v>114</v>
      </c>
      <c r="I52" s="27" t="s">
        <v>27</v>
      </c>
      <c r="J52" s="27"/>
      <c r="K52" s="27">
        <v>1</v>
      </c>
      <c r="L52" s="28"/>
      <c r="N52" s="84">
        <f>IF(K52=0,0,SUMIF(K$7:K52,1)+SUMPRODUCT((K$61:K$72=1)*(G$61:G$72='Risk assessment'!H$5))+SUMPRODUCT((K$61:K$72=1)*(G$61:G$72='Risk assessment'!H$6)))</f>
        <v>46</v>
      </c>
    </row>
    <row r="53" spans="1:14" ht="19.2" customHeight="1" x14ac:dyDescent="0.25">
      <c r="A53" s="144"/>
      <c r="B53" s="46" t="s">
        <v>115</v>
      </c>
      <c r="C53" s="25"/>
      <c r="D53" s="25" t="s">
        <v>27</v>
      </c>
      <c r="E53" s="25"/>
      <c r="F53" s="25"/>
      <c r="G53" s="92" t="str">
        <f t="shared" si="1"/>
        <v>(Info)</v>
      </c>
      <c r="H53" s="26" t="s">
        <v>116</v>
      </c>
      <c r="I53" s="27" t="s">
        <v>27</v>
      </c>
      <c r="J53" s="27"/>
      <c r="K53" s="27">
        <v>1</v>
      </c>
      <c r="L53" s="28"/>
      <c r="N53" s="84">
        <f>IF(K53=0,0,SUMIF(K$7:K53,1)+SUMPRODUCT((K$61:K$72=1)*(G$61:G$72='Risk assessment'!H$5))+SUMPRODUCT((K$61:K$72=1)*(G$61:G$72='Risk assessment'!H$6)))</f>
        <v>47</v>
      </c>
    </row>
    <row r="54" spans="1:14" ht="19.2" customHeight="1" x14ac:dyDescent="0.25">
      <c r="A54" s="144"/>
      <c r="B54" s="46" t="s">
        <v>117</v>
      </c>
      <c r="C54" s="25"/>
      <c r="D54" s="25" t="s">
        <v>27</v>
      </c>
      <c r="E54" s="25" t="s">
        <v>27</v>
      </c>
      <c r="F54" s="25" t="s">
        <v>27</v>
      </c>
      <c r="G54" s="92" t="str">
        <f t="shared" si="1"/>
        <v>(Info)</v>
      </c>
      <c r="H54" s="26" t="s">
        <v>118</v>
      </c>
      <c r="I54" s="27" t="s">
        <v>27</v>
      </c>
      <c r="J54" s="27" t="s">
        <v>27</v>
      </c>
      <c r="K54" s="27">
        <v>1</v>
      </c>
      <c r="L54" s="28"/>
      <c r="N54" s="84">
        <f>IF(K54=0,0,SUMIF(K$7:K54,1)+SUMPRODUCT((K$61:K$72=1)*(G$61:G$72='Risk assessment'!H$5))+SUMPRODUCT((K$61:K$72=1)*(G$61:G$72='Risk assessment'!H$6)))</f>
        <v>48</v>
      </c>
    </row>
    <row r="55" spans="1:14" ht="19.2" customHeight="1" x14ac:dyDescent="0.25">
      <c r="A55" s="144"/>
      <c r="B55" s="46" t="s">
        <v>119</v>
      </c>
      <c r="C55" s="25"/>
      <c r="D55" s="25" t="s">
        <v>27</v>
      </c>
      <c r="E55" s="25" t="s">
        <v>27</v>
      </c>
      <c r="F55" s="25" t="s">
        <v>27</v>
      </c>
      <c r="G55" s="92" t="str">
        <f t="shared" si="1"/>
        <v>(Info)</v>
      </c>
      <c r="H55" s="26" t="s">
        <v>120</v>
      </c>
      <c r="I55" s="27" t="s">
        <v>27</v>
      </c>
      <c r="J55" s="27" t="s">
        <v>27</v>
      </c>
      <c r="K55" s="27">
        <v>1</v>
      </c>
      <c r="L55" s="28"/>
      <c r="N55" s="84">
        <f>IF(K55=0,0,SUMIF(K$7:K55,1)+SUMPRODUCT((K$61:K$72=1)*(G$61:G$72='Risk assessment'!H$5))+SUMPRODUCT((K$61:K$72=1)*(G$61:G$72='Risk assessment'!H$6)))</f>
        <v>49</v>
      </c>
    </row>
    <row r="56" spans="1:14" ht="19.2" customHeight="1" x14ac:dyDescent="0.25">
      <c r="A56" s="144"/>
      <c r="B56" s="46" t="s">
        <v>121</v>
      </c>
      <c r="C56" s="25"/>
      <c r="D56" s="25" t="s">
        <v>27</v>
      </c>
      <c r="E56" s="25" t="s">
        <v>27</v>
      </c>
      <c r="F56" s="25"/>
      <c r="G56" s="92" t="str">
        <f t="shared" si="1"/>
        <v>(Info)</v>
      </c>
      <c r="H56" s="26" t="s">
        <v>122</v>
      </c>
      <c r="I56" s="27" t="s">
        <v>27</v>
      </c>
      <c r="J56" s="27" t="s">
        <v>27</v>
      </c>
      <c r="K56" s="27">
        <v>1</v>
      </c>
      <c r="L56" s="28"/>
      <c r="N56" s="84">
        <f>IF(K56=0,0,SUMIF(K$7:K56,1)+SUMPRODUCT((K$61:K$72=1)*(G$61:G$72='Risk assessment'!H$5))+SUMPRODUCT((K$61:K$72=1)*(G$61:G$72='Risk assessment'!H$6)))</f>
        <v>50</v>
      </c>
    </row>
    <row r="57" spans="1:14" ht="19.2" customHeight="1" x14ac:dyDescent="0.25">
      <c r="A57" s="144"/>
      <c r="B57" s="46" t="s">
        <v>123</v>
      </c>
      <c r="C57" s="25"/>
      <c r="D57" s="25" t="s">
        <v>27</v>
      </c>
      <c r="E57" s="25" t="s">
        <v>27</v>
      </c>
      <c r="F57" s="25" t="s">
        <v>27</v>
      </c>
      <c r="G57" s="92" t="str">
        <f t="shared" si="1"/>
        <v>(Info)</v>
      </c>
      <c r="H57" s="26" t="s">
        <v>124</v>
      </c>
      <c r="I57" s="27" t="s">
        <v>27</v>
      </c>
      <c r="J57" s="27" t="s">
        <v>27</v>
      </c>
      <c r="K57" s="27">
        <v>1</v>
      </c>
      <c r="L57" s="28"/>
      <c r="N57" s="84">
        <f>IF(K57=0,0,SUMIF(K$7:K57,1)+SUMPRODUCT((K$61:K$72=1)*(G$61:G$72='Risk assessment'!H$5))+SUMPRODUCT((K$61:K$72=1)*(G$61:G$72='Risk assessment'!H$6)))</f>
        <v>51</v>
      </c>
    </row>
    <row r="58" spans="1:14" ht="19.2" customHeight="1" x14ac:dyDescent="0.25">
      <c r="A58" s="144"/>
      <c r="B58" s="46" t="s">
        <v>125</v>
      </c>
      <c r="C58" s="25"/>
      <c r="D58" s="25" t="s">
        <v>27</v>
      </c>
      <c r="E58" s="25" t="s">
        <v>27</v>
      </c>
      <c r="F58" s="25"/>
      <c r="G58" s="92" t="str">
        <f t="shared" si="1"/>
        <v>(Info)</v>
      </c>
      <c r="H58" s="26" t="s">
        <v>126</v>
      </c>
      <c r="I58" s="27" t="s">
        <v>27</v>
      </c>
      <c r="J58" s="27" t="s">
        <v>27</v>
      </c>
      <c r="K58" s="27">
        <v>1</v>
      </c>
      <c r="L58" s="28"/>
      <c r="N58" s="84">
        <f>IF(K58=0,0,SUMIF(K$7:K58,1)+SUMPRODUCT((K$61:K$72=1)*(G$61:G$72='Risk assessment'!H$5))+SUMPRODUCT((K$61:K$72=1)*(G$61:G$72='Risk assessment'!H$6)))</f>
        <v>52</v>
      </c>
    </row>
    <row r="59" spans="1:14" ht="19.2" customHeight="1" x14ac:dyDescent="0.25">
      <c r="A59" s="144"/>
      <c r="B59" s="46" t="s">
        <v>185</v>
      </c>
      <c r="C59" s="25"/>
      <c r="D59" s="25" t="s">
        <v>27</v>
      </c>
      <c r="E59" s="25" t="s">
        <v>27</v>
      </c>
      <c r="F59" s="25" t="s">
        <v>27</v>
      </c>
      <c r="G59" s="92" t="str">
        <f t="shared" si="1"/>
        <v>(Info)</v>
      </c>
      <c r="H59" s="26" t="s">
        <v>188</v>
      </c>
      <c r="I59" s="27" t="s">
        <v>27</v>
      </c>
      <c r="J59" s="27" t="s">
        <v>27</v>
      </c>
      <c r="K59" s="27">
        <v>1</v>
      </c>
      <c r="L59" s="28"/>
      <c r="N59" s="84">
        <f>IF(K59=0,0,SUMIF(K$7:K59,1)+SUMPRODUCT((K$61:K$72=1)*(G$61:G$72='Risk assessment'!H$5))+SUMPRODUCT((K$61:K$72=1)*(G$61:G$72='Risk assessment'!H$6)))</f>
        <v>53</v>
      </c>
    </row>
    <row r="60" spans="1:14" ht="19.2" customHeight="1" x14ac:dyDescent="0.25">
      <c r="A60" s="144"/>
      <c r="B60" s="46" t="s">
        <v>127</v>
      </c>
      <c r="C60" s="25"/>
      <c r="D60" s="25" t="s">
        <v>27</v>
      </c>
      <c r="E60" s="25" t="s">
        <v>27</v>
      </c>
      <c r="F60" s="25" t="s">
        <v>27</v>
      </c>
      <c r="G60" s="92" t="str">
        <f t="shared" si="1"/>
        <v>(Info)</v>
      </c>
      <c r="H60" s="26" t="s">
        <v>128</v>
      </c>
      <c r="I60" s="27" t="s">
        <v>27</v>
      </c>
      <c r="J60" s="27"/>
      <c r="K60" s="27">
        <v>1</v>
      </c>
      <c r="L60" s="28"/>
      <c r="N60" s="84">
        <f>IF(K60=0,0,SUMIF(K$7:K60,1)+SUMPRODUCT((K$61:K$72=1)*(G$61:G$72='Risk assessment'!H$5))+SUMPRODUCT((K$61:K$72=1)*(G$61:G$72='Risk assessment'!H$6)))</f>
        <v>54</v>
      </c>
    </row>
    <row r="61" spans="1:14" ht="19.2" customHeight="1" x14ac:dyDescent="0.25">
      <c r="A61" s="145" t="s">
        <v>129</v>
      </c>
      <c r="B61" s="47" t="s">
        <v>130</v>
      </c>
      <c r="C61" s="25"/>
      <c r="D61" s="25" t="s">
        <v>27</v>
      </c>
      <c r="E61" s="25"/>
      <c r="F61" s="25"/>
      <c r="G61" s="28" t="s">
        <v>129</v>
      </c>
      <c r="H61" s="26" t="s">
        <v>152</v>
      </c>
      <c r="I61" s="27" t="s">
        <v>27</v>
      </c>
      <c r="J61" s="27" t="s">
        <v>27</v>
      </c>
      <c r="K61" s="27">
        <v>1</v>
      </c>
      <c r="L61" s="28"/>
      <c r="N61" s="84">
        <f>IF(K61=0,0,IF('Risk identification'!G61='Risk assessment'!H$5,MAX('Risk identification'!N$7:N$22)+COUNTIF(G$61:G61,'Risk assessment'!H$5),IF('Risk identification'!G61='Risk assessment'!H$6,MAX('Risk identification'!N$7:N$43)+COUNTIF(G$61:G61,'Risk assessment'!H$6),IF('Risk identification'!G61='Risk assessment'!H$7,MAX('Risk identification'!N$7:N$60)+COUNTIF(G$61:G61,'Risk assessment'!H$7),('Risk assessment'!J$5+'Risk assessment'!J$6+'Risk assessment'!J$7+SUMPRODUCT(('Risk identification'!K$61:K61=1)*('Risk identification'!G$61:G61='Risk assessment'!H$8))+SUMPRODUCT(('Risk identification'!K$61:K61=1)*('Risk identification'!G$61:G61="")))))))</f>
        <v>55</v>
      </c>
    </row>
    <row r="62" spans="1:14" ht="19.2" customHeight="1" x14ac:dyDescent="0.25">
      <c r="A62" s="145"/>
      <c r="B62" s="47" t="s">
        <v>131</v>
      </c>
      <c r="C62" s="25"/>
      <c r="D62" s="25" t="s">
        <v>27</v>
      </c>
      <c r="E62" s="25"/>
      <c r="F62" s="25"/>
      <c r="G62" s="28" t="s">
        <v>129</v>
      </c>
      <c r="H62" s="26" t="s">
        <v>167</v>
      </c>
      <c r="I62" s="27" t="s">
        <v>27</v>
      </c>
      <c r="J62" s="27" t="s">
        <v>27</v>
      </c>
      <c r="K62" s="27">
        <v>1</v>
      </c>
      <c r="L62" s="28"/>
      <c r="N62" s="84">
        <f>IF(K62=0,0,IF('Risk identification'!G62='Risk assessment'!H$5,MAX('Risk identification'!N$7:N$22)+COUNTIF(G$61:G62,'Risk assessment'!H$5),IF('Risk identification'!G62='Risk assessment'!H$6,MAX('Risk identification'!N$7:N$43)+COUNTIF(G$61:G62,'Risk assessment'!H$6),IF('Risk identification'!G62='Risk assessment'!H$7,MAX('Risk identification'!N$7:N$60)+COUNTIF(G$61:G62,'Risk assessment'!H$7),('Risk assessment'!J$5+'Risk assessment'!J$6+'Risk assessment'!J$7+SUMPRODUCT(('Risk identification'!K$61:K62=1)*('Risk identification'!G$61:G62='Risk assessment'!H$8))+SUMPRODUCT(('Risk identification'!K$61:K62=1)*('Risk identification'!G$61:G62="")))))))</f>
        <v>56</v>
      </c>
    </row>
    <row r="63" spans="1:14" ht="19.2" customHeight="1" x14ac:dyDescent="0.25">
      <c r="A63" s="145"/>
      <c r="B63" s="47" t="s">
        <v>132</v>
      </c>
      <c r="C63" s="25"/>
      <c r="D63" s="25" t="s">
        <v>27</v>
      </c>
      <c r="E63" s="25"/>
      <c r="F63" s="25"/>
      <c r="G63" s="28" t="s">
        <v>129</v>
      </c>
      <c r="H63" s="26" t="s">
        <v>173</v>
      </c>
      <c r="I63" s="27" t="s">
        <v>27</v>
      </c>
      <c r="J63" s="27"/>
      <c r="K63" s="27">
        <v>1</v>
      </c>
      <c r="L63" s="28"/>
      <c r="N63" s="84">
        <f>IF(K63=0,0,IF('Risk identification'!G63='Risk assessment'!H$5,MAX('Risk identification'!N$7:N$22)+COUNTIF(G$61:G63,'Risk assessment'!H$5),IF('Risk identification'!G63='Risk assessment'!H$6,MAX('Risk identification'!N$7:N$43)+COUNTIF(G$61:G63,'Risk assessment'!H$6),IF('Risk identification'!G63='Risk assessment'!H$7,MAX('Risk identification'!N$7:N$60)+COUNTIF(G$61:G63,'Risk assessment'!H$7),('Risk assessment'!J$5+'Risk assessment'!J$6+'Risk assessment'!J$7+SUMPRODUCT(('Risk identification'!K$61:K63=1)*('Risk identification'!G$61:G63='Risk assessment'!H$8))+SUMPRODUCT(('Risk identification'!K$61:K63=1)*('Risk identification'!G$61:G63="")))))))</f>
        <v>57</v>
      </c>
    </row>
    <row r="64" spans="1:14" ht="19.2" customHeight="1" x14ac:dyDescent="0.25">
      <c r="A64" s="145"/>
      <c r="B64" s="47" t="s">
        <v>133</v>
      </c>
      <c r="C64" s="25"/>
      <c r="D64" s="25" t="s">
        <v>27</v>
      </c>
      <c r="E64" s="25"/>
      <c r="F64" s="25"/>
      <c r="G64" s="28"/>
      <c r="H64" s="26" t="s">
        <v>175</v>
      </c>
      <c r="I64" s="27" t="s">
        <v>27</v>
      </c>
      <c r="J64" s="27"/>
      <c r="K64" s="27">
        <v>0</v>
      </c>
      <c r="L64" s="28"/>
      <c r="N64" s="84">
        <f>IF(K64=0,0,IF('Risk identification'!G64='Risk assessment'!H$5,MAX('Risk identification'!N$7:N$22)+COUNTIF(G$61:G64,'Risk assessment'!H$5),IF('Risk identification'!G64='Risk assessment'!H$6,MAX('Risk identification'!N$7:N$43)+COUNTIF(G$61:G64,'Risk assessment'!H$6),IF('Risk identification'!G64='Risk assessment'!H$7,MAX('Risk identification'!N$7:N$60)+COUNTIF(G$61:G64,'Risk assessment'!H$7),('Risk assessment'!J$5+'Risk assessment'!J$6+'Risk assessment'!J$7+SUMPRODUCT(('Risk identification'!K$61:K64=1)*('Risk identification'!G$61:G64='Risk assessment'!H$8))+SUMPRODUCT(('Risk identification'!K$61:K64=1)*('Risk identification'!G$61:G64="")))))))</f>
        <v>0</v>
      </c>
    </row>
    <row r="65" spans="1:14" ht="19.2" customHeight="1" x14ac:dyDescent="0.25">
      <c r="A65" s="145"/>
      <c r="B65" s="47" t="s">
        <v>134</v>
      </c>
      <c r="C65" s="25"/>
      <c r="D65" s="25" t="s">
        <v>27</v>
      </c>
      <c r="E65" s="25"/>
      <c r="F65" s="25"/>
      <c r="G65" s="28"/>
      <c r="H65" s="26" t="s">
        <v>176</v>
      </c>
      <c r="I65" s="27" t="s">
        <v>27</v>
      </c>
      <c r="J65" s="27" t="s">
        <v>27</v>
      </c>
      <c r="K65" s="27">
        <v>0</v>
      </c>
      <c r="L65" s="28"/>
      <c r="N65" s="84">
        <f>IF(K65=0,0,IF('Risk identification'!G65='Risk assessment'!H$5,MAX('Risk identification'!N$7:N$22)+COUNTIF(G$61:G65,'Risk assessment'!H$5),IF('Risk identification'!G65='Risk assessment'!H$6,MAX('Risk identification'!N$7:N$43)+COUNTIF(G$61:G65,'Risk assessment'!H$6),IF('Risk identification'!G65='Risk assessment'!H$7,MAX('Risk identification'!N$7:N$60)+COUNTIF(G$61:G65,'Risk assessment'!H$7),('Risk assessment'!J$5+'Risk assessment'!J$6+'Risk assessment'!J$7+SUMPRODUCT(('Risk identification'!K$61:K65=1)*('Risk identification'!G$61:G65='Risk assessment'!H$8))+SUMPRODUCT(('Risk identification'!K$61:K65=1)*('Risk identification'!G$61:G65="")))))))</f>
        <v>0</v>
      </c>
    </row>
    <row r="66" spans="1:14" ht="19.2" customHeight="1" x14ac:dyDescent="0.25">
      <c r="A66" s="145"/>
      <c r="B66" s="47" t="s">
        <v>135</v>
      </c>
      <c r="C66" s="25"/>
      <c r="D66" s="25" t="s">
        <v>27</v>
      </c>
      <c r="E66" s="25" t="s">
        <v>27</v>
      </c>
      <c r="F66" s="25"/>
      <c r="G66" s="28"/>
      <c r="H66" s="26" t="s">
        <v>217</v>
      </c>
      <c r="I66" s="27" t="s">
        <v>27</v>
      </c>
      <c r="J66" s="27"/>
      <c r="K66" s="27">
        <v>0</v>
      </c>
      <c r="L66" s="28"/>
      <c r="N66" s="84">
        <f>IF(K66=0,0,IF('Risk identification'!G66='Risk assessment'!H$5,MAX('Risk identification'!N$7:N$22)+COUNTIF(G$61:G66,'Risk assessment'!H$5),IF('Risk identification'!G66='Risk assessment'!H$6,MAX('Risk identification'!N$7:N$43)+COUNTIF(G$61:G66,'Risk assessment'!H$6),IF('Risk identification'!G66='Risk assessment'!H$7,MAX('Risk identification'!N$7:N$60)+COUNTIF(G$61:G66,'Risk assessment'!H$7),('Risk assessment'!J$5+'Risk assessment'!J$6+'Risk assessment'!J$7+SUMPRODUCT(('Risk identification'!K$61:K66=1)*('Risk identification'!G$61:G66='Risk assessment'!H$8))+SUMPRODUCT(('Risk identification'!K$61:K66=1)*('Risk identification'!G$61:G66="")))))))</f>
        <v>0</v>
      </c>
    </row>
    <row r="67" spans="1:14" ht="19.2" customHeight="1" x14ac:dyDescent="0.25">
      <c r="A67" s="145"/>
      <c r="B67" s="47" t="s">
        <v>136</v>
      </c>
      <c r="C67" s="25"/>
      <c r="D67" s="25" t="s">
        <v>27</v>
      </c>
      <c r="E67" s="25"/>
      <c r="F67" s="25"/>
      <c r="G67" s="28"/>
      <c r="H67" s="26" t="s">
        <v>218</v>
      </c>
      <c r="I67" s="27" t="s">
        <v>27</v>
      </c>
      <c r="J67" s="27"/>
      <c r="K67" s="27">
        <v>0</v>
      </c>
      <c r="L67" s="28"/>
      <c r="N67" s="84">
        <f>IF(K67=0,0,IF('Risk identification'!G67='Risk assessment'!H$5,MAX('Risk identification'!N$7:N$22)+COUNTIF(G$61:G67,'Risk assessment'!H$5),IF('Risk identification'!G67='Risk assessment'!H$6,MAX('Risk identification'!N$7:N$43)+COUNTIF(G$61:G67,'Risk assessment'!H$6),IF('Risk identification'!G67='Risk assessment'!H$7,MAX('Risk identification'!N$7:N$60)+COUNTIF(G$61:G67,'Risk assessment'!H$7),('Risk assessment'!J$5+'Risk assessment'!J$6+'Risk assessment'!J$7+SUMPRODUCT(('Risk identification'!K$61:K67=1)*('Risk identification'!G$61:G67='Risk assessment'!H$8))+SUMPRODUCT(('Risk identification'!K$61:K67=1)*('Risk identification'!G$61:G67="")))))))</f>
        <v>0</v>
      </c>
    </row>
    <row r="68" spans="1:14" ht="19.2" customHeight="1" x14ac:dyDescent="0.25">
      <c r="A68" s="145"/>
      <c r="B68" s="47" t="s">
        <v>137</v>
      </c>
      <c r="C68" s="25"/>
      <c r="D68" s="25" t="s">
        <v>27</v>
      </c>
      <c r="E68" s="25" t="s">
        <v>27</v>
      </c>
      <c r="F68" s="25"/>
      <c r="G68" s="28"/>
      <c r="H68" s="26" t="s">
        <v>219</v>
      </c>
      <c r="I68" s="27" t="s">
        <v>27</v>
      </c>
      <c r="J68" s="27" t="s">
        <v>27</v>
      </c>
      <c r="K68" s="27">
        <v>0</v>
      </c>
      <c r="L68" s="28"/>
      <c r="N68" s="84">
        <f>IF(K68=0,0,IF('Risk identification'!G68='Risk assessment'!H$5,MAX('Risk identification'!N$7:N$22)+COUNTIF(G$61:G68,'Risk assessment'!H$5),IF('Risk identification'!G68='Risk assessment'!H$6,MAX('Risk identification'!N$7:N$43)+COUNTIF(G$61:G68,'Risk assessment'!H$6),IF('Risk identification'!G68='Risk assessment'!H$7,MAX('Risk identification'!N$7:N$60)+COUNTIF(G$61:G68,'Risk assessment'!H$7),('Risk assessment'!J$5+'Risk assessment'!J$6+'Risk assessment'!J$7+SUMPRODUCT(('Risk identification'!K$61:K68=1)*('Risk identification'!G$61:G68='Risk assessment'!H$8))+SUMPRODUCT(('Risk identification'!K$61:K68=1)*('Risk identification'!G$61:G68="")))))))</f>
        <v>0</v>
      </c>
    </row>
    <row r="69" spans="1:14" ht="19.2" customHeight="1" x14ac:dyDescent="0.25">
      <c r="A69" s="145"/>
      <c r="B69" s="47" t="s">
        <v>138</v>
      </c>
      <c r="C69" s="25"/>
      <c r="D69" s="25"/>
      <c r="E69" s="25" t="s">
        <v>27</v>
      </c>
      <c r="F69" s="25"/>
      <c r="G69" s="28"/>
      <c r="H69" s="26" t="s">
        <v>220</v>
      </c>
      <c r="I69" s="27" t="s">
        <v>27</v>
      </c>
      <c r="J69" s="27"/>
      <c r="K69" s="27">
        <v>0</v>
      </c>
      <c r="L69" s="28"/>
      <c r="N69" s="84">
        <f>IF(K69=0,0,IF('Risk identification'!G69='Risk assessment'!H$5,MAX('Risk identification'!N$7:N$22)+COUNTIF(G$61:G69,'Risk assessment'!H$5),IF('Risk identification'!G69='Risk assessment'!H$6,MAX('Risk identification'!N$7:N$43)+COUNTIF(G$61:G69,'Risk assessment'!H$6),IF('Risk identification'!G69='Risk assessment'!H$7,MAX('Risk identification'!N$7:N$60)+COUNTIF(G$61:G69,'Risk assessment'!H$7),('Risk assessment'!J$5+'Risk assessment'!J$6+'Risk assessment'!J$7+SUMPRODUCT(('Risk identification'!K$61:K69=1)*('Risk identification'!G$61:G69='Risk assessment'!H$8))+SUMPRODUCT(('Risk identification'!K$61:K69=1)*('Risk identification'!G$61:G69="")))))))</f>
        <v>0</v>
      </c>
    </row>
    <row r="70" spans="1:14" ht="19.2" customHeight="1" x14ac:dyDescent="0.25">
      <c r="A70" s="145"/>
      <c r="B70" s="47" t="s">
        <v>139</v>
      </c>
      <c r="C70" s="25"/>
      <c r="D70" s="25"/>
      <c r="E70" s="25"/>
      <c r="F70" s="25"/>
      <c r="G70" s="28"/>
      <c r="H70" s="26" t="s">
        <v>221</v>
      </c>
      <c r="I70" s="27"/>
      <c r="J70" s="27"/>
      <c r="K70" s="27">
        <v>0</v>
      </c>
      <c r="L70" s="28"/>
      <c r="N70" s="84">
        <f>IF(K70=0,0,IF('Risk identification'!G70='Risk assessment'!H$5,MAX('Risk identification'!N$7:N$22)+COUNTIF(G$61:G70,'Risk assessment'!H$5),IF('Risk identification'!G70='Risk assessment'!H$6,MAX('Risk identification'!N$7:N$43)+COUNTIF(G$61:G70,'Risk assessment'!H$6),IF('Risk identification'!G70='Risk assessment'!H$7,MAX('Risk identification'!N$7:N$60)+COUNTIF(G$61:G70,'Risk assessment'!H$7),('Risk assessment'!J$5+'Risk assessment'!J$6+'Risk assessment'!J$7+SUMPRODUCT(('Risk identification'!K$61:K70=1)*('Risk identification'!G$61:G70='Risk assessment'!H$8))+SUMPRODUCT(('Risk identification'!K$61:K70=1)*('Risk identification'!G$61:G70="")))))))</f>
        <v>0</v>
      </c>
    </row>
    <row r="71" spans="1:14" ht="19.2" customHeight="1" x14ac:dyDescent="0.25">
      <c r="A71" s="145"/>
      <c r="B71" s="47" t="s">
        <v>140</v>
      </c>
      <c r="C71" s="25"/>
      <c r="D71" s="25" t="s">
        <v>27</v>
      </c>
      <c r="E71" s="25"/>
      <c r="F71" s="25"/>
      <c r="G71" s="28"/>
      <c r="H71" s="26" t="s">
        <v>222</v>
      </c>
      <c r="I71" s="27" t="s">
        <v>27</v>
      </c>
      <c r="J71" s="27"/>
      <c r="K71" s="27">
        <v>0</v>
      </c>
      <c r="L71" s="28"/>
      <c r="N71" s="84">
        <f>IF(K71=0,0,IF('Risk identification'!G71='Risk assessment'!H$5,MAX('Risk identification'!N$7:N$22)+COUNTIF(G$61:G71,'Risk assessment'!H$5),IF('Risk identification'!G71='Risk assessment'!H$6,MAX('Risk identification'!N$7:N$43)+COUNTIF(G$61:G71,'Risk assessment'!H$6),IF('Risk identification'!G71='Risk assessment'!H$7,MAX('Risk identification'!N$7:N$60)+COUNTIF(G$61:G71,'Risk assessment'!H$7),('Risk assessment'!J$5+'Risk assessment'!J$6+'Risk assessment'!J$7+SUMPRODUCT(('Risk identification'!K$61:K71=1)*('Risk identification'!G$61:G71='Risk assessment'!H$8))+SUMPRODUCT(('Risk identification'!K$61:K71=1)*('Risk identification'!G$61:G71="")))))))</f>
        <v>0</v>
      </c>
    </row>
    <row r="72" spans="1:14" ht="19.2" customHeight="1" x14ac:dyDescent="0.25">
      <c r="A72" s="145"/>
      <c r="B72" s="47" t="s">
        <v>141</v>
      </c>
      <c r="C72" s="25"/>
      <c r="D72" s="25" t="s">
        <v>27</v>
      </c>
      <c r="E72" s="25"/>
      <c r="F72" s="25"/>
      <c r="G72" s="28"/>
      <c r="H72" s="26" t="s">
        <v>223</v>
      </c>
      <c r="I72" s="27" t="s">
        <v>27</v>
      </c>
      <c r="J72" s="27"/>
      <c r="K72" s="27">
        <v>0</v>
      </c>
      <c r="L72" s="28"/>
      <c r="N72" s="84">
        <f>IF(K72=0,0,IF('Risk identification'!G72='Risk assessment'!H$5,MAX('Risk identification'!N$7:N$22)+COUNTIF(G$61:G72,'Risk assessment'!H$5),IF('Risk identification'!G72='Risk assessment'!H$6,MAX('Risk identification'!N$7:N$43)+COUNTIF(G$61:G72,'Risk assessment'!H$6),IF('Risk identification'!G72='Risk assessment'!H$7,MAX('Risk identification'!N$7:N$60)+COUNTIF(G$61:G72,'Risk assessment'!H$7),('Risk assessment'!J$5+'Risk assessment'!J$6+'Risk assessment'!J$7+SUMPRODUCT(('Risk identification'!K$61:K72=1)*('Risk identification'!G$61:G72='Risk assessment'!H$8))+SUMPRODUCT(('Risk identification'!K$61:K72=1)*('Risk identification'!G$61:G72="")))))))</f>
        <v>0</v>
      </c>
    </row>
    <row r="73" spans="1:14" x14ac:dyDescent="0.25">
      <c r="A73" s="2"/>
      <c r="B73" s="141" t="s">
        <v>204</v>
      </c>
      <c r="G73" s="89"/>
      <c r="K73" s="142">
        <v>0</v>
      </c>
    </row>
    <row r="74" spans="1:14" s="15" customFormat="1" ht="25.8" customHeight="1" x14ac:dyDescent="0.25">
      <c r="A74" s="146"/>
      <c r="B74" s="146"/>
      <c r="C74" s="146"/>
      <c r="D74" s="146"/>
      <c r="E74" s="146"/>
      <c r="F74" s="146"/>
      <c r="G74" s="83"/>
      <c r="H74" s="139"/>
      <c r="I74" s="139"/>
      <c r="J74" s="139"/>
      <c r="K74" s="139"/>
      <c r="L74" s="139"/>
      <c r="N74" s="87"/>
    </row>
    <row r="75" spans="1:14" s="15" customFormat="1" ht="13.8" customHeight="1" x14ac:dyDescent="0.25">
      <c r="A75" s="146"/>
      <c r="B75" s="146"/>
      <c r="C75" s="146"/>
      <c r="D75" s="146"/>
      <c r="E75" s="146"/>
      <c r="F75" s="146"/>
      <c r="G75" s="147" t="s">
        <v>208</v>
      </c>
      <c r="H75" s="148"/>
      <c r="I75" s="139"/>
      <c r="J75" s="139"/>
      <c r="K75" s="139"/>
      <c r="L75" s="139"/>
      <c r="N75" s="87"/>
    </row>
    <row r="76" spans="1:14" s="15" customFormat="1" x14ac:dyDescent="0.25">
      <c r="A76" s="33"/>
      <c r="B76" s="33"/>
      <c r="C76" s="33"/>
      <c r="D76" s="33"/>
      <c r="E76" s="33"/>
      <c r="F76" s="33"/>
      <c r="G76" s="147"/>
      <c r="H76" s="148"/>
      <c r="I76" s="33"/>
      <c r="J76" s="33"/>
      <c r="K76" s="33"/>
      <c r="L76" s="33"/>
      <c r="N76" s="87"/>
    </row>
    <row r="77" spans="1:14" s="15" customFormat="1" ht="19.2" x14ac:dyDescent="0.35">
      <c r="A77" s="34"/>
      <c r="B77" s="35"/>
      <c r="C77" s="35"/>
      <c r="D77" s="35"/>
      <c r="E77" s="35"/>
      <c r="F77" s="35"/>
      <c r="G77" s="35"/>
      <c r="H77" s="36"/>
      <c r="I77" s="33"/>
      <c r="J77" s="33"/>
      <c r="K77" s="33"/>
      <c r="L77" s="33"/>
      <c r="N77" s="87"/>
    </row>
    <row r="78" spans="1:14" s="15" customFormat="1" ht="14.4" x14ac:dyDescent="0.3">
      <c r="A78" s="36"/>
      <c r="B78" s="35"/>
      <c r="C78" s="35"/>
      <c r="D78" s="35"/>
      <c r="E78" s="35"/>
      <c r="F78" s="35"/>
      <c r="G78" s="35"/>
      <c r="H78" s="36"/>
      <c r="I78" s="33"/>
      <c r="J78" s="33"/>
      <c r="K78" s="33"/>
      <c r="L78" s="33"/>
      <c r="N78" s="87"/>
    </row>
    <row r="79" spans="1:14" s="15" customFormat="1" ht="14.4" x14ac:dyDescent="0.3">
      <c r="A79" s="36"/>
      <c r="B79" s="35"/>
      <c r="C79" s="35"/>
      <c r="D79" s="35"/>
      <c r="E79" s="35"/>
      <c r="F79" s="35"/>
      <c r="G79" s="35"/>
      <c r="H79" s="36"/>
      <c r="I79" s="33"/>
      <c r="J79" s="33"/>
      <c r="K79" s="33"/>
      <c r="L79" s="33"/>
      <c r="N79" s="87"/>
    </row>
    <row r="80" spans="1:14" s="15" customFormat="1" ht="14.4" x14ac:dyDescent="0.3">
      <c r="A80" s="33"/>
      <c r="B80" s="35"/>
      <c r="C80" s="35"/>
      <c r="D80" s="35"/>
      <c r="E80" s="35"/>
      <c r="F80" s="35"/>
      <c r="G80" s="35"/>
      <c r="H80" s="33"/>
      <c r="I80" s="33"/>
      <c r="J80" s="33"/>
      <c r="K80" s="33"/>
      <c r="L80" s="33"/>
      <c r="N80" s="87"/>
    </row>
    <row r="81" spans="2:7" ht="14.4" x14ac:dyDescent="0.3">
      <c r="B81" s="35"/>
      <c r="C81" s="35"/>
      <c r="D81" s="35"/>
      <c r="E81" s="35"/>
      <c r="F81" s="35"/>
      <c r="G81" s="35"/>
    </row>
    <row r="82" spans="2:7" ht="14.4" x14ac:dyDescent="0.3">
      <c r="B82" s="35"/>
      <c r="C82" s="35"/>
      <c r="D82" s="35"/>
      <c r="E82" s="35"/>
      <c r="F82" s="35"/>
      <c r="G82" s="35"/>
    </row>
    <row r="83" spans="2:7" ht="14.4" x14ac:dyDescent="0.3">
      <c r="B83" s="35"/>
      <c r="C83" s="35"/>
      <c r="D83" s="35"/>
      <c r="E83" s="35"/>
      <c r="F83" s="35"/>
      <c r="G83" s="35"/>
    </row>
  </sheetData>
  <mergeCells count="14">
    <mergeCell ref="A44:A60"/>
    <mergeCell ref="A61:A72"/>
    <mergeCell ref="A74:F75"/>
    <mergeCell ref="G75:H76"/>
    <mergeCell ref="A1:B1"/>
    <mergeCell ref="A2:B2"/>
    <mergeCell ref="A3:B3"/>
    <mergeCell ref="A4:B4"/>
    <mergeCell ref="A7:A22"/>
    <mergeCell ref="G1:H1"/>
    <mergeCell ref="G4:H4"/>
    <mergeCell ref="G3:H3"/>
    <mergeCell ref="G2:H2"/>
    <mergeCell ref="A23:A43"/>
  </mergeCells>
  <conditionalFormatting sqref="H7:H72">
    <cfRule type="expression" dxfId="45" priority="9">
      <formula>($K7=0)</formula>
    </cfRule>
  </conditionalFormatting>
  <conditionalFormatting sqref="G7:G60 K7:K72">
    <cfRule type="iconSet" priority="146">
      <iconSet iconSet="3Symbols">
        <cfvo type="percent" val="0"/>
        <cfvo type="percent" val="33"/>
        <cfvo type="percent" val="67"/>
      </iconSet>
    </cfRule>
  </conditionalFormatting>
  <dataValidations count="9">
    <dataValidation allowBlank="1" showInputMessage="1" showErrorMessage="1" promptTitle="HSE" prompt="Health/ Safety/ Environment" sqref="J6"/>
    <dataValidation allowBlank="1" showInputMessage="1" showErrorMessage="1" promptTitle="EPA" prompt="Economic / Performance /Acceptability" sqref="I6"/>
    <dataValidation allowBlank="1" showInputMessage="1" showErrorMessage="1" promptTitle="PC" prompt="Post-Closure" sqref="F6"/>
    <dataValidation allowBlank="1" showInputMessage="1" showErrorMessage="1" promptTitle="ED" prompt="Exploration/Development" sqref="E6"/>
    <dataValidation allowBlank="1" showInputMessage="1" showErrorMessage="1" promptTitle="DT" prompt="Drilling/Testing" sqref="D6"/>
    <dataValidation allowBlank="1" showInputMessage="1" showErrorMessage="1" promptTitle="IE" prompt="Identification/Exploration" sqref="C6"/>
    <dataValidation allowBlank="1" showInputMessage="1" showErrorMessage="1" promptTitle="Additional Notes" prompt="Please note any  specific detail on the project, i.g. creation of EGS, geological environmental peculiarities and etc. _x000a_Here, you might also add some deliberate comments and/or suggestions._x000a__x000a_" sqref="A74:F75"/>
    <dataValidation allowBlank="1" showInputMessage="1" showErrorMessage="1" sqref="B6"/>
    <dataValidation allowBlank="1" showInputMessage="1" showErrorMessage="1" promptTitle="Comments field" prompt="Please specify here all additional information to the given risk, including contexts and/or particular situational events that contributed to your assessment._x000a_" sqref="L6"/>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42" id="{8E15C2D5-0A2E-41C5-8A02-3987473A0C74}">
            <xm:f>$G61='Risk assessment'!$H$8</xm:f>
            <x14:dxf>
              <fill>
                <patternFill>
                  <bgColor theme="5"/>
                </patternFill>
              </fill>
            </x14:dxf>
          </x14:cfRule>
          <xm:sqref>G61:G73</xm:sqref>
        </x14:conditionalFormatting>
        <x14:conditionalFormatting xmlns:xm="http://schemas.microsoft.com/office/excel/2006/main">
          <x14:cfRule type="expression" priority="143" id="{21CEBC64-E872-4F63-BFC6-568378AE8522}">
            <xm:f>$G61='Risk assessment'!$H$7</xm:f>
            <x14:dxf>
              <fill>
                <patternFill>
                  <bgColor rgb="FF92D050"/>
                </patternFill>
              </fill>
            </x14:dxf>
          </x14:cfRule>
          <x14:cfRule type="expression" priority="144" id="{272533EE-4254-4162-A431-0B8F84752C23}">
            <xm:f>$G61='Risk assessment'!$H$6</xm:f>
            <x14:dxf>
              <fill>
                <patternFill>
                  <bgColor theme="4"/>
                </patternFill>
              </fill>
            </x14:dxf>
          </x14:cfRule>
          <x14:cfRule type="expression" priority="145" id="{BBCF5387-D5AD-4A8D-BE4F-16F678AB12C2}">
            <xm:f>$G61='Risk assessment'!$H$5</xm:f>
            <x14:dxf>
              <fill>
                <patternFill>
                  <bgColor theme="7"/>
                </patternFill>
              </fill>
            </x14:dxf>
          </x14:cfRule>
          <xm:sqref>B61:B72 G61:G72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'Risk assessment'!$H$5:$H$8</xm:f>
          </x14:formula1>
          <xm:sqref>G61:G73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38"/>
  <sheetViews>
    <sheetView showGridLines="0" zoomScaleNormal="100" workbookViewId="0">
      <selection activeCell="Q31" sqref="Q31"/>
    </sheetView>
  </sheetViews>
  <sheetFormatPr baseColWidth="10" defaultRowHeight="13.8" x14ac:dyDescent="0.25"/>
  <cols>
    <col min="1" max="1" width="4.09765625" style="9" customWidth="1"/>
    <col min="2" max="2" width="3.796875" customWidth="1"/>
    <col min="3" max="3" width="13.19921875" customWidth="1"/>
    <col min="4" max="4" width="15.8984375" customWidth="1"/>
    <col min="5" max="5" width="20" customWidth="1"/>
    <col min="6" max="6" width="19.296875" customWidth="1"/>
    <col min="7" max="7" width="19.296875" style="9" customWidth="1"/>
    <col min="8" max="8" width="13.5" customWidth="1"/>
    <col min="9" max="9" width="19.3984375" customWidth="1"/>
    <col min="10" max="10" width="19.296875" customWidth="1"/>
    <col min="11" max="11" width="25.5" customWidth="1"/>
    <col min="12" max="12" width="6.09765625" customWidth="1"/>
    <col min="13" max="18" width="3" customWidth="1"/>
    <col min="19" max="23" width="2.59765625" customWidth="1"/>
  </cols>
  <sheetData>
    <row r="1" spans="3:24" s="9" customFormat="1" x14ac:dyDescent="0.25">
      <c r="C1" s="39"/>
      <c r="D1" s="48"/>
      <c r="E1" s="48"/>
      <c r="H1" s="39"/>
      <c r="I1" s="53"/>
      <c r="J1" s="53"/>
    </row>
    <row r="2" spans="3:24" s="9" customFormat="1" x14ac:dyDescent="0.25">
      <c r="C2" s="154" t="s">
        <v>209</v>
      </c>
      <c r="D2" s="155"/>
      <c r="E2" s="155"/>
      <c r="F2" s="155"/>
      <c r="G2" s="155"/>
      <c r="H2" s="155"/>
      <c r="I2" s="155"/>
      <c r="J2" s="156"/>
    </row>
    <row r="3" spans="3:24" s="9" customFormat="1" x14ac:dyDescent="0.25">
      <c r="C3" s="157"/>
      <c r="D3" s="158"/>
      <c r="E3" s="158"/>
      <c r="F3" s="158"/>
      <c r="G3" s="158"/>
      <c r="H3" s="158"/>
      <c r="I3" s="158"/>
      <c r="J3" s="159"/>
      <c r="X3" s="37" t="s">
        <v>195</v>
      </c>
    </row>
    <row r="4" spans="3:24" s="9" customFormat="1" ht="41.4" customHeight="1" x14ac:dyDescent="0.25">
      <c r="C4" s="160" t="s">
        <v>214</v>
      </c>
      <c r="D4" s="161"/>
      <c r="E4" s="161"/>
      <c r="F4" s="161"/>
      <c r="G4" s="161"/>
      <c r="H4" s="161"/>
      <c r="I4" s="161"/>
      <c r="J4" s="162"/>
      <c r="M4" s="179" t="s">
        <v>215</v>
      </c>
      <c r="N4" s="180"/>
      <c r="O4" s="180"/>
      <c r="P4" s="180"/>
      <c r="Q4" s="180"/>
      <c r="R4" s="180"/>
      <c r="S4" s="180"/>
      <c r="T4" s="180"/>
      <c r="U4" s="180"/>
      <c r="V4" s="180"/>
      <c r="W4" s="180"/>
      <c r="X4" s="37" t="s">
        <v>196</v>
      </c>
    </row>
    <row r="5" spans="3:24" s="9" customFormat="1" ht="71.400000000000006" customHeight="1" x14ac:dyDescent="0.25">
      <c r="C5" s="170" t="s">
        <v>169</v>
      </c>
      <c r="D5" s="171"/>
      <c r="E5" s="171"/>
      <c r="F5" s="171"/>
      <c r="G5" s="171"/>
      <c r="H5" s="171"/>
      <c r="I5" s="171"/>
      <c r="J5" s="172"/>
      <c r="M5" s="181"/>
      <c r="N5" s="182"/>
      <c r="O5" s="182"/>
      <c r="P5" s="182"/>
      <c r="Q5" s="182"/>
      <c r="R5" s="182"/>
      <c r="S5" s="182"/>
      <c r="T5" s="182"/>
      <c r="U5" s="182"/>
      <c r="V5" s="182"/>
      <c r="W5" s="182"/>
    </row>
    <row r="6" spans="3:24" s="9" customFormat="1" ht="18.600000000000001" customHeight="1" x14ac:dyDescent="0.25">
      <c r="C6" s="173"/>
      <c r="D6" s="174"/>
      <c r="E6" s="174"/>
      <c r="F6" s="174"/>
      <c r="G6" s="174"/>
      <c r="H6" s="174"/>
      <c r="I6" s="174"/>
      <c r="J6" s="175"/>
      <c r="M6" s="187" t="s">
        <v>198</v>
      </c>
      <c r="N6" s="188"/>
      <c r="O6" s="188"/>
      <c r="P6" s="188"/>
      <c r="Q6" s="188"/>
      <c r="R6" s="188"/>
      <c r="S6" s="188"/>
      <c r="T6" s="188"/>
      <c r="U6" s="188"/>
      <c r="V6" s="188"/>
      <c r="W6" s="189"/>
    </row>
    <row r="7" spans="3:24" s="9" customFormat="1" ht="17.399999999999999" customHeight="1" x14ac:dyDescent="0.25">
      <c r="C7" s="176"/>
      <c r="D7" s="177"/>
      <c r="E7" s="177"/>
      <c r="F7" s="177"/>
      <c r="G7" s="177"/>
      <c r="H7" s="177"/>
      <c r="I7" s="177"/>
      <c r="J7" s="178"/>
      <c r="M7" s="183" t="s">
        <v>197</v>
      </c>
      <c r="N7" s="184"/>
      <c r="O7" s="184"/>
      <c r="P7" s="184"/>
      <c r="Q7" s="184"/>
      <c r="R7" s="185" t="s">
        <v>196</v>
      </c>
      <c r="S7" s="185"/>
      <c r="T7" s="185"/>
      <c r="U7" s="185"/>
      <c r="V7" s="185"/>
      <c r="W7" s="186"/>
    </row>
    <row r="8" spans="3:24" s="9" customFormat="1" x14ac:dyDescent="0.25">
      <c r="C8" s="111"/>
      <c r="D8" s="111"/>
      <c r="J8" s="31"/>
    </row>
    <row r="9" spans="3:24" s="9" customFormat="1" x14ac:dyDescent="0.25">
      <c r="D9" s="127"/>
      <c r="J9" s="31"/>
    </row>
    <row r="10" spans="3:24" x14ac:dyDescent="0.25">
      <c r="C10" s="192" t="s">
        <v>161</v>
      </c>
      <c r="D10" s="192"/>
      <c r="E10" s="192"/>
      <c r="H10" s="192" t="s">
        <v>162</v>
      </c>
      <c r="I10" s="192"/>
      <c r="J10" s="192"/>
      <c r="M10" s="187" t="s">
        <v>5</v>
      </c>
      <c r="N10" s="188"/>
      <c r="O10" s="188"/>
      <c r="P10" s="188"/>
      <c r="Q10" s="188"/>
      <c r="R10" s="188"/>
      <c r="S10" s="188"/>
      <c r="T10" s="188"/>
      <c r="U10" s="188"/>
      <c r="V10" s="188"/>
      <c r="W10" s="189"/>
    </row>
    <row r="11" spans="3:24" x14ac:dyDescent="0.25">
      <c r="C11" s="190" t="s">
        <v>155</v>
      </c>
      <c r="D11" s="191"/>
      <c r="E11" s="51">
        <v>4</v>
      </c>
      <c r="H11" s="190" t="s">
        <v>163</v>
      </c>
      <c r="I11" s="191"/>
      <c r="J11" s="51">
        <v>4</v>
      </c>
      <c r="M11" s="119" t="s">
        <v>8</v>
      </c>
      <c r="N11" s="115"/>
      <c r="O11" s="115"/>
      <c r="P11" s="115"/>
      <c r="Q11" s="116"/>
      <c r="R11" s="117">
        <v>5</v>
      </c>
      <c r="S11" s="118"/>
      <c r="T11" s="118"/>
      <c r="U11" s="118"/>
      <c r="V11" s="118"/>
      <c r="W11" s="123"/>
    </row>
    <row r="12" spans="3:24" s="9" customFormat="1" x14ac:dyDescent="0.25">
      <c r="C12" s="163" t="s">
        <v>157</v>
      </c>
      <c r="D12" s="163"/>
      <c r="E12" s="51">
        <v>10</v>
      </c>
      <c r="H12" s="163" t="s">
        <v>157</v>
      </c>
      <c r="I12" s="163"/>
      <c r="J12" s="51">
        <v>10</v>
      </c>
      <c r="M12" s="120" t="s">
        <v>10</v>
      </c>
      <c r="N12" s="121"/>
      <c r="O12" s="121"/>
      <c r="P12" s="121"/>
      <c r="Q12" s="122"/>
      <c r="R12" s="124">
        <v>8</v>
      </c>
      <c r="S12" s="125"/>
      <c r="T12" s="125"/>
      <c r="U12" s="125"/>
      <c r="V12" s="125"/>
      <c r="W12" s="126"/>
    </row>
    <row r="13" spans="3:24" x14ac:dyDescent="0.25">
      <c r="C13" s="163" t="s">
        <v>156</v>
      </c>
      <c r="D13" s="163"/>
      <c r="E13" s="52">
        <v>1000</v>
      </c>
      <c r="H13" s="163" t="s">
        <v>156</v>
      </c>
      <c r="I13" s="163"/>
      <c r="J13" s="55">
        <v>1E-4</v>
      </c>
      <c r="L13" s="9"/>
      <c r="M13" s="9"/>
      <c r="N13" t="s">
        <v>193</v>
      </c>
    </row>
    <row r="14" spans="3:24" s="9" customFormat="1" x14ac:dyDescent="0.25">
      <c r="C14" s="163" t="s">
        <v>158</v>
      </c>
      <c r="D14" s="163"/>
      <c r="E14" s="50">
        <f>E13*E12^(E11-1)</f>
        <v>1000000</v>
      </c>
      <c r="H14" s="163" t="s">
        <v>158</v>
      </c>
      <c r="I14" s="163"/>
      <c r="J14" s="56">
        <f>J13*J12^(J11-1)</f>
        <v>0.1</v>
      </c>
      <c r="N14" s="113">
        <v>1</v>
      </c>
      <c r="O14" s="113">
        <f>IFERROR(IF(N14&lt;$E$11,N14+1,""),"")</f>
        <v>2</v>
      </c>
      <c r="P14" s="113">
        <f t="shared" ref="P14:W14" si="0">IFERROR(IF(O14&lt;$E$11,O14+1,""),"")</f>
        <v>3</v>
      </c>
      <c r="Q14" s="113">
        <f t="shared" si="0"/>
        <v>4</v>
      </c>
      <c r="R14" s="113" t="str">
        <f t="shared" si="0"/>
        <v/>
      </c>
      <c r="S14" s="113" t="str">
        <f t="shared" si="0"/>
        <v/>
      </c>
      <c r="T14" s="113" t="str">
        <f t="shared" si="0"/>
        <v/>
      </c>
      <c r="U14" s="113" t="str">
        <f t="shared" si="0"/>
        <v/>
      </c>
      <c r="V14" s="113" t="str">
        <f t="shared" si="0"/>
        <v/>
      </c>
      <c r="W14" s="113" t="str">
        <f t="shared" si="0"/>
        <v/>
      </c>
    </row>
    <row r="15" spans="3:24" x14ac:dyDescent="0.25">
      <c r="C15" s="31"/>
      <c r="D15" s="31"/>
      <c r="H15" s="31"/>
      <c r="I15" s="31"/>
      <c r="J15" s="9"/>
      <c r="L15" s="169" t="s">
        <v>21</v>
      </c>
      <c r="M15" s="113">
        <v>1</v>
      </c>
      <c r="N15" s="114">
        <f t="shared" ref="N15:W15" si="1">IF((N$14&lt;&gt;"")*($M15&lt;&gt;"")=1,N$14+$M15,"")</f>
        <v>2</v>
      </c>
      <c r="O15" s="114">
        <f t="shared" si="1"/>
        <v>3</v>
      </c>
      <c r="P15" s="114">
        <f t="shared" si="1"/>
        <v>4</v>
      </c>
      <c r="Q15" s="114">
        <f t="shared" si="1"/>
        <v>5</v>
      </c>
      <c r="R15" s="114" t="str">
        <f t="shared" si="1"/>
        <v/>
      </c>
      <c r="S15" s="114" t="str">
        <f t="shared" si="1"/>
        <v/>
      </c>
      <c r="T15" s="114" t="str">
        <f t="shared" si="1"/>
        <v/>
      </c>
      <c r="U15" s="114" t="str">
        <f t="shared" si="1"/>
        <v/>
      </c>
      <c r="V15" s="114" t="str">
        <f t="shared" si="1"/>
        <v/>
      </c>
      <c r="W15" s="114" t="str">
        <f t="shared" si="1"/>
        <v/>
      </c>
    </row>
    <row r="16" spans="3:24" s="31" customFormat="1" x14ac:dyDescent="0.25">
      <c r="C16" s="166" t="s">
        <v>159</v>
      </c>
      <c r="D16" s="167"/>
      <c r="E16" s="168"/>
      <c r="H16" s="166" t="s">
        <v>170</v>
      </c>
      <c r="I16" s="167"/>
      <c r="J16" s="168"/>
      <c r="L16" s="169"/>
      <c r="M16" s="9">
        <f>IFERROR(IF(M15&lt;$J$11,M15+1,""),"")</f>
        <v>2</v>
      </c>
      <c r="N16" s="114">
        <f t="shared" ref="N16:N24" si="2">IF((N$14&lt;&gt;"")*($M16&lt;&gt;"")=1,N$14+$M16,"")</f>
        <v>3</v>
      </c>
      <c r="O16" s="114">
        <f t="shared" ref="O16:W24" si="3">IF((O$14&lt;&gt;"")*($M16&lt;&gt;"")=1,O$14+$M16,"")</f>
        <v>4</v>
      </c>
      <c r="P16" s="114">
        <f t="shared" si="3"/>
        <v>5</v>
      </c>
      <c r="Q16" s="114">
        <f t="shared" si="3"/>
        <v>6</v>
      </c>
      <c r="R16" s="114" t="str">
        <f t="shared" si="3"/>
        <v/>
      </c>
      <c r="S16" s="114" t="str">
        <f t="shared" si="3"/>
        <v/>
      </c>
      <c r="T16" s="114" t="str">
        <f t="shared" si="3"/>
        <v/>
      </c>
      <c r="U16" s="114" t="str">
        <f t="shared" si="3"/>
        <v/>
      </c>
      <c r="V16" s="114" t="str">
        <f t="shared" si="3"/>
        <v/>
      </c>
      <c r="W16" s="114" t="str">
        <f t="shared" si="3"/>
        <v/>
      </c>
    </row>
    <row r="17" spans="2:23" x14ac:dyDescent="0.25">
      <c r="C17" s="58" t="s">
        <v>154</v>
      </c>
      <c r="D17" s="49" t="s">
        <v>160</v>
      </c>
      <c r="E17" s="49"/>
      <c r="H17" s="164" t="s">
        <v>171</v>
      </c>
      <c r="I17" s="49" t="s">
        <v>160</v>
      </c>
      <c r="J17" s="49"/>
      <c r="L17" s="169"/>
      <c r="M17" s="9">
        <f t="shared" ref="M17:M24" si="4">IFERROR(IF(M16&lt;$J$11,M16+1,""),"")</f>
        <v>3</v>
      </c>
      <c r="N17" s="114">
        <f t="shared" si="2"/>
        <v>4</v>
      </c>
      <c r="O17" s="114">
        <f t="shared" si="3"/>
        <v>5</v>
      </c>
      <c r="P17" s="114">
        <f t="shared" si="3"/>
        <v>6</v>
      </c>
      <c r="Q17" s="114">
        <f t="shared" si="3"/>
        <v>7</v>
      </c>
      <c r="R17" s="114" t="str">
        <f t="shared" si="3"/>
        <v/>
      </c>
      <c r="S17" s="114" t="str">
        <f t="shared" si="3"/>
        <v/>
      </c>
      <c r="T17" s="114" t="str">
        <f t="shared" si="3"/>
        <v/>
      </c>
      <c r="U17" s="114" t="str">
        <f t="shared" si="3"/>
        <v/>
      </c>
      <c r="V17" s="114" t="str">
        <f t="shared" si="3"/>
        <v/>
      </c>
      <c r="W17" s="114" t="str">
        <f t="shared" si="3"/>
        <v/>
      </c>
    </row>
    <row r="18" spans="2:23" x14ac:dyDescent="0.25">
      <c r="C18" s="59"/>
      <c r="D18" s="49" t="s">
        <v>156</v>
      </c>
      <c r="E18" s="49" t="s">
        <v>158</v>
      </c>
      <c r="H18" s="165"/>
      <c r="I18" s="49" t="s">
        <v>156</v>
      </c>
      <c r="J18" s="49" t="s">
        <v>158</v>
      </c>
      <c r="L18" s="169"/>
      <c r="M18" s="9">
        <f t="shared" si="4"/>
        <v>4</v>
      </c>
      <c r="N18" s="114">
        <f t="shared" si="2"/>
        <v>5</v>
      </c>
      <c r="O18" s="114">
        <f t="shared" si="3"/>
        <v>6</v>
      </c>
      <c r="P18" s="114">
        <f t="shared" si="3"/>
        <v>7</v>
      </c>
      <c r="Q18" s="114">
        <f t="shared" si="3"/>
        <v>8</v>
      </c>
      <c r="R18" s="114" t="str">
        <f t="shared" si="3"/>
        <v/>
      </c>
      <c r="S18" s="114" t="str">
        <f t="shared" si="3"/>
        <v/>
      </c>
      <c r="T18" s="114" t="str">
        <f t="shared" si="3"/>
        <v/>
      </c>
      <c r="U18" s="114" t="str">
        <f t="shared" si="3"/>
        <v/>
      </c>
      <c r="V18" s="114" t="str">
        <f t="shared" si="3"/>
        <v/>
      </c>
      <c r="W18" s="114" t="str">
        <f t="shared" si="3"/>
        <v/>
      </c>
    </row>
    <row r="19" spans="2:23" x14ac:dyDescent="0.25">
      <c r="C19" s="39">
        <f>1</f>
        <v>1</v>
      </c>
      <c r="D19" s="48">
        <v>0</v>
      </c>
      <c r="E19" s="48">
        <f>E13</f>
        <v>1000</v>
      </c>
      <c r="F19" s="9" t="s">
        <v>210</v>
      </c>
      <c r="H19" s="39">
        <f>1</f>
        <v>1</v>
      </c>
      <c r="I19" s="54">
        <v>0</v>
      </c>
      <c r="J19" s="54">
        <f>J13</f>
        <v>1E-4</v>
      </c>
      <c r="K19" t="str">
        <f>IF(J19="","",IF(J19&lt;=0.0001,"Not likely to occur",(IF(J19&lt;=0.005,"Mild chance of occurence",(IF(J19&lt;0.1,"Moderate chance of occurence",(IF(J19&gt;=0.1,"High chances of occurence",("")))))))))</f>
        <v>Not likely to occur</v>
      </c>
      <c r="L19" s="169"/>
      <c r="M19" s="9" t="str">
        <f t="shared" si="4"/>
        <v/>
      </c>
      <c r="N19" s="114" t="str">
        <f t="shared" si="2"/>
        <v/>
      </c>
      <c r="O19" s="114" t="str">
        <f t="shared" si="3"/>
        <v/>
      </c>
      <c r="P19" s="114" t="str">
        <f t="shared" si="3"/>
        <v/>
      </c>
      <c r="Q19" s="114" t="str">
        <f t="shared" si="3"/>
        <v/>
      </c>
      <c r="R19" s="114" t="str">
        <f t="shared" si="3"/>
        <v/>
      </c>
      <c r="S19" s="114" t="str">
        <f t="shared" si="3"/>
        <v/>
      </c>
      <c r="T19" s="114" t="str">
        <f t="shared" si="3"/>
        <v/>
      </c>
      <c r="U19" s="114" t="str">
        <f t="shared" si="3"/>
        <v/>
      </c>
      <c r="V19" s="114" t="str">
        <f t="shared" si="3"/>
        <v/>
      </c>
      <c r="W19" s="114" t="str">
        <f t="shared" si="3"/>
        <v/>
      </c>
    </row>
    <row r="20" spans="2:23" x14ac:dyDescent="0.25">
      <c r="C20" s="39">
        <f>IF(C19&lt;E$11,C19+1,"")</f>
        <v>2</v>
      </c>
      <c r="D20" s="48">
        <f t="shared" ref="D20:D30" si="5">IF(C20&lt;&gt;"",E19,"")</f>
        <v>1000</v>
      </c>
      <c r="E20" s="48">
        <f t="shared" ref="E20:E30" si="6">IF(C20&lt;&gt;"",D20*E$12,"")</f>
        <v>10000</v>
      </c>
      <c r="F20" s="9" t="s">
        <v>213</v>
      </c>
      <c r="H20" s="39">
        <f>IF(H19&lt;J$11,H19+1,"")</f>
        <v>2</v>
      </c>
      <c r="I20" s="54">
        <f t="shared" ref="I20:I30" si="7">IF(H20&lt;&gt;"",J19,"")</f>
        <v>1E-4</v>
      </c>
      <c r="J20" s="54">
        <f>IF(H20&lt;&gt;"",I20*J$12,"")</f>
        <v>1E-3</v>
      </c>
      <c r="K20" s="9" t="str">
        <f t="shared" ref="K20:K30" si="8">IF(J20="","",IF(J20&lt;=0.0001,"Not likely to occur",(IF(J20&lt;=0.005,"Mild chance of occurence",(IF(J20&lt;0.1,"Moderate chance of occurence",(IF(J20&gt;=0.1,"High chances of occurence",("")))))))))</f>
        <v>Mild chance of occurence</v>
      </c>
      <c r="L20" s="169"/>
      <c r="M20" s="9" t="str">
        <f t="shared" si="4"/>
        <v/>
      </c>
      <c r="N20" s="114" t="str">
        <f t="shared" si="2"/>
        <v/>
      </c>
      <c r="O20" s="114" t="str">
        <f t="shared" si="3"/>
        <v/>
      </c>
      <c r="P20" s="114" t="str">
        <f t="shared" si="3"/>
        <v/>
      </c>
      <c r="Q20" s="114" t="str">
        <f t="shared" si="3"/>
        <v/>
      </c>
      <c r="R20" s="114" t="str">
        <f t="shared" si="3"/>
        <v/>
      </c>
      <c r="S20" s="114" t="str">
        <f t="shared" si="3"/>
        <v/>
      </c>
      <c r="T20" s="114" t="str">
        <f t="shared" si="3"/>
        <v/>
      </c>
      <c r="U20" s="114" t="str">
        <f t="shared" si="3"/>
        <v/>
      </c>
      <c r="V20" s="114" t="str">
        <f t="shared" si="3"/>
        <v/>
      </c>
      <c r="W20" s="114" t="str">
        <f t="shared" si="3"/>
        <v/>
      </c>
    </row>
    <row r="21" spans="2:23" x14ac:dyDescent="0.25">
      <c r="C21" s="39">
        <f t="shared" ref="C21:C30" si="9">IF(C20&lt;E$11,C20+1,"")</f>
        <v>3</v>
      </c>
      <c r="D21" s="48">
        <f t="shared" si="5"/>
        <v>10000</v>
      </c>
      <c r="E21" s="48">
        <f t="shared" si="6"/>
        <v>100000</v>
      </c>
      <c r="F21" s="9" t="s">
        <v>211</v>
      </c>
      <c r="H21" s="39">
        <f t="shared" ref="H21:H22" si="10">IF(H20&lt;J$11,H20+1,"")</f>
        <v>3</v>
      </c>
      <c r="I21" s="54">
        <f t="shared" si="7"/>
        <v>1E-3</v>
      </c>
      <c r="J21" s="54">
        <f t="shared" ref="J21:J22" si="11">IF(H21&lt;&gt;"",I21*J$12,"")</f>
        <v>0.01</v>
      </c>
      <c r="K21" s="9" t="str">
        <f t="shared" si="8"/>
        <v>Moderate chance of occurence</v>
      </c>
      <c r="M21" s="9" t="str">
        <f t="shared" si="4"/>
        <v/>
      </c>
      <c r="N21" s="114" t="str">
        <f>IF((N$14&lt;&gt;"")*($M21&lt;&gt;"")=1,N$14+$M21,"")</f>
        <v/>
      </c>
      <c r="O21" s="114" t="str">
        <f t="shared" si="3"/>
        <v/>
      </c>
      <c r="P21" s="114" t="str">
        <f t="shared" si="3"/>
        <v/>
      </c>
      <c r="Q21" s="114" t="str">
        <f t="shared" si="3"/>
        <v/>
      </c>
      <c r="R21" s="114" t="str">
        <f t="shared" si="3"/>
        <v/>
      </c>
      <c r="S21" s="114" t="str">
        <f t="shared" si="3"/>
        <v/>
      </c>
      <c r="T21" s="114" t="str">
        <f t="shared" si="3"/>
        <v/>
      </c>
      <c r="U21" s="114" t="str">
        <f t="shared" si="3"/>
        <v/>
      </c>
      <c r="V21" s="114" t="str">
        <f t="shared" si="3"/>
        <v/>
      </c>
      <c r="W21" s="114" t="str">
        <f t="shared" si="3"/>
        <v/>
      </c>
    </row>
    <row r="22" spans="2:23" x14ac:dyDescent="0.25">
      <c r="C22" s="39">
        <f t="shared" si="9"/>
        <v>4</v>
      </c>
      <c r="D22" s="48">
        <f t="shared" si="5"/>
        <v>100000</v>
      </c>
      <c r="E22" s="48">
        <f t="shared" si="6"/>
        <v>1000000</v>
      </c>
      <c r="F22" s="143" t="s">
        <v>212</v>
      </c>
      <c r="H22" s="39">
        <f t="shared" si="10"/>
        <v>4</v>
      </c>
      <c r="I22" s="54">
        <f t="shared" si="7"/>
        <v>0.01</v>
      </c>
      <c r="J22" s="54">
        <f t="shared" si="11"/>
        <v>0.1</v>
      </c>
      <c r="K22" s="9" t="str">
        <f t="shared" si="8"/>
        <v>High chances of occurence</v>
      </c>
      <c r="M22" s="9" t="str">
        <f t="shared" si="4"/>
        <v/>
      </c>
      <c r="N22" s="114" t="str">
        <f t="shared" si="2"/>
        <v/>
      </c>
      <c r="O22" s="114" t="str">
        <f t="shared" si="3"/>
        <v/>
      </c>
      <c r="P22" s="114" t="str">
        <f t="shared" si="3"/>
        <v/>
      </c>
      <c r="Q22" s="114" t="str">
        <f t="shared" si="3"/>
        <v/>
      </c>
      <c r="R22" s="114" t="str">
        <f t="shared" si="3"/>
        <v/>
      </c>
      <c r="S22" s="114" t="str">
        <f t="shared" si="3"/>
        <v/>
      </c>
      <c r="T22" s="114" t="str">
        <f t="shared" si="3"/>
        <v/>
      </c>
      <c r="U22" s="114" t="str">
        <f t="shared" si="3"/>
        <v/>
      </c>
      <c r="V22" s="114" t="str">
        <f t="shared" si="3"/>
        <v/>
      </c>
      <c r="W22" s="114" t="str">
        <f t="shared" si="3"/>
        <v/>
      </c>
    </row>
    <row r="23" spans="2:23" x14ac:dyDescent="0.25">
      <c r="C23" s="39" t="str">
        <f t="shared" si="9"/>
        <v/>
      </c>
      <c r="D23" s="48" t="str">
        <f t="shared" si="5"/>
        <v/>
      </c>
      <c r="E23" s="48" t="str">
        <f t="shared" si="6"/>
        <v/>
      </c>
      <c r="H23" s="39" t="str">
        <f t="shared" ref="H23:H30" si="12">IF(H22&lt;J$11,H22+1,"")</f>
        <v/>
      </c>
      <c r="I23" s="54" t="str">
        <f t="shared" si="7"/>
        <v/>
      </c>
      <c r="J23" s="54" t="str">
        <f t="shared" ref="J23:J29" si="13">IF(H23&lt;&gt;"",I23*J$12,"")</f>
        <v/>
      </c>
      <c r="K23" s="9" t="str">
        <f t="shared" si="8"/>
        <v/>
      </c>
      <c r="M23" s="9" t="str">
        <f t="shared" si="4"/>
        <v/>
      </c>
      <c r="N23" s="114" t="str">
        <f t="shared" si="2"/>
        <v/>
      </c>
      <c r="O23" s="114" t="str">
        <f t="shared" si="3"/>
        <v/>
      </c>
      <c r="P23" s="114" t="str">
        <f t="shared" si="3"/>
        <v/>
      </c>
      <c r="Q23" s="114" t="str">
        <f t="shared" si="3"/>
        <v/>
      </c>
      <c r="R23" s="114" t="str">
        <f t="shared" si="3"/>
        <v/>
      </c>
      <c r="S23" s="114" t="str">
        <f t="shared" si="3"/>
        <v/>
      </c>
      <c r="T23" s="114" t="str">
        <f t="shared" si="3"/>
        <v/>
      </c>
      <c r="U23" s="114" t="str">
        <f t="shared" si="3"/>
        <v/>
      </c>
      <c r="V23" s="114" t="str">
        <f t="shared" si="3"/>
        <v/>
      </c>
      <c r="W23" s="114" t="str">
        <f t="shared" si="3"/>
        <v/>
      </c>
    </row>
    <row r="24" spans="2:23" x14ac:dyDescent="0.25">
      <c r="C24" s="39" t="str">
        <f t="shared" si="9"/>
        <v/>
      </c>
      <c r="D24" s="48" t="str">
        <f t="shared" si="5"/>
        <v/>
      </c>
      <c r="E24" s="48" t="str">
        <f t="shared" si="6"/>
        <v/>
      </c>
      <c r="H24" s="39" t="str">
        <f t="shared" si="12"/>
        <v/>
      </c>
      <c r="I24" s="53" t="str">
        <f t="shared" si="7"/>
        <v/>
      </c>
      <c r="J24" s="53" t="str">
        <f t="shared" si="13"/>
        <v/>
      </c>
      <c r="K24" s="9" t="str">
        <f t="shared" si="8"/>
        <v/>
      </c>
      <c r="M24" s="9" t="str">
        <f t="shared" si="4"/>
        <v/>
      </c>
      <c r="N24" s="114" t="str">
        <f t="shared" si="2"/>
        <v/>
      </c>
      <c r="O24" s="114" t="str">
        <f t="shared" si="3"/>
        <v/>
      </c>
      <c r="P24" s="114" t="str">
        <f t="shared" si="3"/>
        <v/>
      </c>
      <c r="Q24" s="114" t="str">
        <f t="shared" si="3"/>
        <v/>
      </c>
      <c r="R24" s="114" t="str">
        <f t="shared" si="3"/>
        <v/>
      </c>
      <c r="S24" s="114" t="str">
        <f t="shared" si="3"/>
        <v/>
      </c>
      <c r="T24" s="114" t="str">
        <f t="shared" si="3"/>
        <v/>
      </c>
      <c r="U24" s="114" t="str">
        <f t="shared" si="3"/>
        <v/>
      </c>
      <c r="V24" s="114" t="str">
        <f t="shared" si="3"/>
        <v/>
      </c>
      <c r="W24" s="114" t="str">
        <f t="shared" si="3"/>
        <v/>
      </c>
    </row>
    <row r="25" spans="2:23" x14ac:dyDescent="0.25">
      <c r="C25" s="39" t="str">
        <f>IF(C24&lt;E$11,C24+1,"")</f>
        <v/>
      </c>
      <c r="D25" s="48" t="str">
        <f t="shared" si="5"/>
        <v/>
      </c>
      <c r="E25" s="48" t="str">
        <f t="shared" si="6"/>
        <v/>
      </c>
      <c r="H25" s="39" t="str">
        <f t="shared" si="12"/>
        <v/>
      </c>
      <c r="I25" s="53" t="str">
        <f t="shared" si="7"/>
        <v/>
      </c>
      <c r="J25" s="53" t="str">
        <f t="shared" si="13"/>
        <v/>
      </c>
      <c r="K25" s="9" t="str">
        <f t="shared" si="8"/>
        <v/>
      </c>
    </row>
    <row r="26" spans="2:23" x14ac:dyDescent="0.25">
      <c r="C26" s="39" t="str">
        <f t="shared" si="9"/>
        <v/>
      </c>
      <c r="D26" s="48" t="str">
        <f t="shared" si="5"/>
        <v/>
      </c>
      <c r="E26" s="48" t="str">
        <f t="shared" si="6"/>
        <v/>
      </c>
      <c r="H26" s="39" t="str">
        <f t="shared" si="12"/>
        <v/>
      </c>
      <c r="I26" s="53" t="str">
        <f t="shared" si="7"/>
        <v/>
      </c>
      <c r="J26" s="53" t="str">
        <f t="shared" si="13"/>
        <v/>
      </c>
      <c r="K26" s="9" t="str">
        <f t="shared" si="8"/>
        <v/>
      </c>
      <c r="L26" s="9"/>
      <c r="M26" s="9"/>
      <c r="N26" s="9" t="s">
        <v>193</v>
      </c>
      <c r="O26" s="9"/>
      <c r="P26" s="9"/>
      <c r="Q26" s="9"/>
      <c r="R26" s="9"/>
      <c r="S26" s="9"/>
      <c r="T26" s="9"/>
      <c r="U26" s="9"/>
      <c r="V26" s="9"/>
      <c r="W26" s="9"/>
    </row>
    <row r="27" spans="2:23" x14ac:dyDescent="0.25">
      <c r="C27" s="39" t="str">
        <f t="shared" si="9"/>
        <v/>
      </c>
      <c r="D27" s="48" t="str">
        <f t="shared" si="5"/>
        <v/>
      </c>
      <c r="E27" s="48" t="str">
        <f t="shared" si="6"/>
        <v/>
      </c>
      <c r="H27" s="39" t="str">
        <f t="shared" si="12"/>
        <v/>
      </c>
      <c r="I27" s="53" t="str">
        <f t="shared" si="7"/>
        <v/>
      </c>
      <c r="J27" s="53" t="str">
        <f t="shared" si="13"/>
        <v/>
      </c>
      <c r="K27" s="9" t="str">
        <f t="shared" si="8"/>
        <v/>
      </c>
      <c r="L27" s="9"/>
      <c r="M27" s="9"/>
      <c r="N27" s="113">
        <v>1</v>
      </c>
      <c r="O27" s="113">
        <f>IFERROR(IF(N27&lt;$E$11,N27+1,""),"")</f>
        <v>2</v>
      </c>
      <c r="P27" s="113">
        <f t="shared" ref="P27:W27" si="14">IFERROR(IF(O27&lt;$E$11,O27+1,""),"")</f>
        <v>3</v>
      </c>
      <c r="Q27" s="113">
        <f t="shared" si="14"/>
        <v>4</v>
      </c>
      <c r="R27" s="113" t="str">
        <f t="shared" si="14"/>
        <v/>
      </c>
      <c r="S27" s="113" t="str">
        <f t="shared" si="14"/>
        <v/>
      </c>
      <c r="T27" s="113" t="str">
        <f t="shared" si="14"/>
        <v/>
      </c>
      <c r="U27" s="113" t="str">
        <f t="shared" si="14"/>
        <v/>
      </c>
      <c r="V27" s="113" t="str">
        <f t="shared" si="14"/>
        <v/>
      </c>
      <c r="W27" s="113" t="str">
        <f t="shared" si="14"/>
        <v/>
      </c>
    </row>
    <row r="28" spans="2:23" x14ac:dyDescent="0.25">
      <c r="C28" s="39" t="str">
        <f t="shared" si="9"/>
        <v/>
      </c>
      <c r="D28" s="48" t="str">
        <f t="shared" si="5"/>
        <v/>
      </c>
      <c r="E28" s="48" t="str">
        <f t="shared" si="6"/>
        <v/>
      </c>
      <c r="H28" s="39" t="str">
        <f t="shared" si="12"/>
        <v/>
      </c>
      <c r="I28" s="53" t="str">
        <f t="shared" si="7"/>
        <v/>
      </c>
      <c r="J28" s="53" t="str">
        <f t="shared" si="13"/>
        <v/>
      </c>
      <c r="K28" s="9" t="str">
        <f t="shared" si="8"/>
        <v/>
      </c>
      <c r="L28" s="169" t="s">
        <v>21</v>
      </c>
      <c r="M28" s="113">
        <v>1</v>
      </c>
      <c r="N28" s="114">
        <v>1</v>
      </c>
      <c r="O28" s="114">
        <v>1</v>
      </c>
      <c r="P28" s="114">
        <v>1</v>
      </c>
      <c r="Q28" s="114">
        <v>2</v>
      </c>
      <c r="R28" s="114"/>
      <c r="S28" s="114"/>
      <c r="T28" s="114"/>
      <c r="U28" s="114"/>
      <c r="V28" s="114"/>
      <c r="W28" s="114"/>
    </row>
    <row r="29" spans="2:23" x14ac:dyDescent="0.25">
      <c r="C29" s="39" t="str">
        <f t="shared" si="9"/>
        <v/>
      </c>
      <c r="D29" s="48" t="str">
        <f t="shared" si="5"/>
        <v/>
      </c>
      <c r="E29" s="48" t="str">
        <f t="shared" si="6"/>
        <v/>
      </c>
      <c r="H29" s="39" t="str">
        <f t="shared" si="12"/>
        <v/>
      </c>
      <c r="I29" s="53" t="str">
        <f t="shared" si="7"/>
        <v/>
      </c>
      <c r="J29" s="53" t="str">
        <f t="shared" si="13"/>
        <v/>
      </c>
      <c r="K29" s="9" t="str">
        <f t="shared" si="8"/>
        <v/>
      </c>
      <c r="L29" s="169"/>
      <c r="M29" s="9">
        <f>IFERROR(IF(M28&lt;$J$11,M28+1,""),"")</f>
        <v>2</v>
      </c>
      <c r="N29" s="114">
        <v>1</v>
      </c>
      <c r="O29" s="114">
        <v>1</v>
      </c>
      <c r="P29" s="114">
        <v>2</v>
      </c>
      <c r="Q29" s="114">
        <v>2</v>
      </c>
      <c r="R29" s="114"/>
      <c r="S29" s="114"/>
      <c r="T29" s="114"/>
      <c r="U29" s="114"/>
      <c r="V29" s="114"/>
      <c r="W29" s="114"/>
    </row>
    <row r="30" spans="2:23" x14ac:dyDescent="0.25">
      <c r="B30" s="9" t="str">
        <f t="shared" ref="B30" si="15">C29</f>
        <v/>
      </c>
      <c r="C30" s="39" t="str">
        <f t="shared" si="9"/>
        <v/>
      </c>
      <c r="D30" s="48" t="str">
        <f t="shared" si="5"/>
        <v/>
      </c>
      <c r="E30" s="48" t="str">
        <f t="shared" si="6"/>
        <v/>
      </c>
      <c r="H30" s="39" t="str">
        <f t="shared" si="12"/>
        <v/>
      </c>
      <c r="I30" s="53" t="str">
        <f t="shared" si="7"/>
        <v/>
      </c>
      <c r="J30" s="57"/>
      <c r="K30" s="9" t="str">
        <f t="shared" si="8"/>
        <v/>
      </c>
      <c r="L30" s="169"/>
      <c r="M30" s="9">
        <f t="shared" ref="M30:M37" si="16">IFERROR(IF(M29&lt;$J$11,M29+1,""),"")</f>
        <v>3</v>
      </c>
      <c r="N30" s="114">
        <v>1</v>
      </c>
      <c r="O30" s="114">
        <v>2</v>
      </c>
      <c r="P30" s="114">
        <v>2</v>
      </c>
      <c r="Q30" s="114">
        <v>3</v>
      </c>
      <c r="R30" s="114"/>
      <c r="S30" s="114"/>
      <c r="T30" s="114"/>
      <c r="U30" s="114"/>
      <c r="V30" s="114"/>
      <c r="W30" s="114"/>
    </row>
    <row r="31" spans="2:23" x14ac:dyDescent="0.25">
      <c r="E31" s="48"/>
      <c r="H31" s="39"/>
      <c r="I31" s="53"/>
      <c r="J31" s="57"/>
      <c r="K31" s="9"/>
      <c r="L31" s="169"/>
      <c r="M31" s="9">
        <f t="shared" si="16"/>
        <v>4</v>
      </c>
      <c r="N31" s="114">
        <v>2</v>
      </c>
      <c r="O31" s="114">
        <v>2</v>
      </c>
      <c r="P31" s="114">
        <v>3</v>
      </c>
      <c r="Q31" s="114">
        <v>3</v>
      </c>
      <c r="R31" s="114"/>
      <c r="S31" s="114"/>
      <c r="T31" s="114"/>
      <c r="U31" s="114"/>
      <c r="V31" s="114"/>
      <c r="W31" s="114"/>
    </row>
    <row r="32" spans="2:23" x14ac:dyDescent="0.25">
      <c r="E32" s="48"/>
      <c r="J32" s="31"/>
      <c r="K32" s="9"/>
      <c r="L32" s="169"/>
      <c r="M32" s="9" t="str">
        <f t="shared" si="16"/>
        <v/>
      </c>
      <c r="N32" s="114"/>
      <c r="O32" s="114"/>
      <c r="P32" s="114"/>
      <c r="Q32" s="114"/>
      <c r="R32" s="114"/>
      <c r="S32" s="114"/>
      <c r="T32" s="114"/>
      <c r="U32" s="114"/>
      <c r="V32" s="114"/>
      <c r="W32" s="114"/>
    </row>
    <row r="33" spans="3:23" x14ac:dyDescent="0.25">
      <c r="E33" s="48"/>
      <c r="J33" s="31"/>
      <c r="K33" s="9"/>
      <c r="L33" s="169"/>
      <c r="M33" s="9" t="str">
        <f t="shared" si="16"/>
        <v/>
      </c>
      <c r="N33" s="114"/>
      <c r="O33" s="114"/>
      <c r="P33" s="114"/>
      <c r="Q33" s="114"/>
      <c r="R33" s="114"/>
      <c r="S33" s="114"/>
      <c r="T33" s="114"/>
      <c r="U33" s="114"/>
      <c r="V33" s="114"/>
      <c r="W33" s="114"/>
    </row>
    <row r="34" spans="3:23" x14ac:dyDescent="0.25">
      <c r="C34" s="39"/>
      <c r="D34" s="48"/>
      <c r="E34" s="48"/>
      <c r="J34" s="31"/>
      <c r="K34" s="9"/>
      <c r="L34" s="9"/>
      <c r="M34" s="9" t="str">
        <f t="shared" si="16"/>
        <v/>
      </c>
      <c r="N34" s="114" t="str">
        <f t="shared" ref="N34:W37" si="17">IF((N$14&lt;&gt;"")*($M34&lt;&gt;"")=1,N$14+$M34,"")</f>
        <v/>
      </c>
      <c r="O34" s="114" t="str">
        <f t="shared" si="17"/>
        <v/>
      </c>
      <c r="P34" s="114" t="str">
        <f t="shared" si="17"/>
        <v/>
      </c>
      <c r="Q34" s="114"/>
      <c r="R34" s="114" t="str">
        <f t="shared" si="17"/>
        <v/>
      </c>
      <c r="S34" s="114" t="str">
        <f t="shared" si="17"/>
        <v/>
      </c>
      <c r="T34" s="114" t="str">
        <f t="shared" si="17"/>
        <v/>
      </c>
      <c r="U34" s="114" t="str">
        <f t="shared" si="17"/>
        <v/>
      </c>
      <c r="V34" s="114" t="str">
        <f t="shared" si="17"/>
        <v/>
      </c>
      <c r="W34" s="114" t="str">
        <f t="shared" si="17"/>
        <v/>
      </c>
    </row>
    <row r="35" spans="3:23" x14ac:dyDescent="0.25">
      <c r="C35" s="39"/>
      <c r="D35" s="48"/>
      <c r="E35" s="48"/>
      <c r="J35" s="31"/>
      <c r="K35" s="9"/>
      <c r="L35" s="9"/>
      <c r="M35" s="9" t="str">
        <f t="shared" si="16"/>
        <v/>
      </c>
      <c r="N35" s="114" t="str">
        <f t="shared" si="17"/>
        <v/>
      </c>
      <c r="O35" s="114" t="str">
        <f t="shared" si="17"/>
        <v/>
      </c>
      <c r="P35" s="114" t="str">
        <f t="shared" si="17"/>
        <v/>
      </c>
      <c r="Q35" s="114" t="str">
        <f t="shared" si="17"/>
        <v/>
      </c>
      <c r="R35" s="114" t="str">
        <f t="shared" si="17"/>
        <v/>
      </c>
      <c r="S35" s="114" t="str">
        <f t="shared" si="17"/>
        <v/>
      </c>
      <c r="T35" s="114" t="str">
        <f t="shared" si="17"/>
        <v/>
      </c>
      <c r="U35" s="114" t="str">
        <f t="shared" si="17"/>
        <v/>
      </c>
      <c r="V35" s="114" t="str">
        <f t="shared" si="17"/>
        <v/>
      </c>
      <c r="W35" s="114" t="str">
        <f t="shared" si="17"/>
        <v/>
      </c>
    </row>
    <row r="36" spans="3:23" x14ac:dyDescent="0.25">
      <c r="C36" s="39"/>
      <c r="J36" s="31"/>
      <c r="K36" s="9"/>
      <c r="L36" s="9"/>
      <c r="M36" s="9" t="str">
        <f t="shared" si="16"/>
        <v/>
      </c>
      <c r="N36" s="114" t="str">
        <f t="shared" si="17"/>
        <v/>
      </c>
      <c r="O36" s="114" t="str">
        <f t="shared" si="17"/>
        <v/>
      </c>
      <c r="P36" s="114" t="str">
        <f t="shared" si="17"/>
        <v/>
      </c>
      <c r="Q36" s="114" t="str">
        <f t="shared" si="17"/>
        <v/>
      </c>
      <c r="R36" s="114" t="str">
        <f t="shared" si="17"/>
        <v/>
      </c>
      <c r="S36" s="114" t="str">
        <f t="shared" si="17"/>
        <v/>
      </c>
      <c r="T36" s="114" t="str">
        <f t="shared" si="17"/>
        <v/>
      </c>
      <c r="U36" s="114" t="str">
        <f t="shared" si="17"/>
        <v/>
      </c>
      <c r="V36" s="114" t="str">
        <f t="shared" si="17"/>
        <v/>
      </c>
      <c r="W36" s="114" t="str">
        <f t="shared" si="17"/>
        <v/>
      </c>
    </row>
    <row r="37" spans="3:23" x14ac:dyDescent="0.25">
      <c r="J37" s="31"/>
      <c r="K37" s="9"/>
      <c r="L37" s="9"/>
      <c r="M37" s="9" t="str">
        <f t="shared" si="16"/>
        <v/>
      </c>
      <c r="N37" s="114" t="str">
        <f t="shared" si="17"/>
        <v/>
      </c>
      <c r="O37" s="114" t="str">
        <f t="shared" si="17"/>
        <v/>
      </c>
      <c r="P37" s="114" t="str">
        <f t="shared" si="17"/>
        <v/>
      </c>
      <c r="Q37" s="114" t="str">
        <f t="shared" si="17"/>
        <v/>
      </c>
      <c r="R37" s="114" t="str">
        <f t="shared" si="17"/>
        <v/>
      </c>
      <c r="S37" s="114" t="str">
        <f t="shared" si="17"/>
        <v/>
      </c>
      <c r="T37" s="114" t="str">
        <f t="shared" si="17"/>
        <v/>
      </c>
      <c r="U37" s="114" t="str">
        <f t="shared" si="17"/>
        <v/>
      </c>
      <c r="V37" s="114" t="str">
        <f t="shared" si="17"/>
        <v/>
      </c>
      <c r="W37" s="114" t="str">
        <f t="shared" si="17"/>
        <v/>
      </c>
    </row>
    <row r="38" spans="3:23" x14ac:dyDescent="0.25">
      <c r="K38" s="9"/>
    </row>
  </sheetData>
  <mergeCells count="23">
    <mergeCell ref="L15:L20"/>
    <mergeCell ref="L28:L33"/>
    <mergeCell ref="C5:J7"/>
    <mergeCell ref="M4:W5"/>
    <mergeCell ref="M7:Q7"/>
    <mergeCell ref="R7:W7"/>
    <mergeCell ref="M6:W6"/>
    <mergeCell ref="M10:W10"/>
    <mergeCell ref="C11:D11"/>
    <mergeCell ref="C10:E10"/>
    <mergeCell ref="H10:J10"/>
    <mergeCell ref="H11:I11"/>
    <mergeCell ref="C2:J3"/>
    <mergeCell ref="C4:J4"/>
    <mergeCell ref="H12:I12"/>
    <mergeCell ref="H13:I13"/>
    <mergeCell ref="H17:H18"/>
    <mergeCell ref="H16:J16"/>
    <mergeCell ref="C16:E16"/>
    <mergeCell ref="H14:I14"/>
    <mergeCell ref="C14:D14"/>
    <mergeCell ref="C13:D13"/>
    <mergeCell ref="C12:D12"/>
  </mergeCells>
  <conditionalFormatting sqref="C19:E30 E31:E33 C5">
    <cfRule type="expression" dxfId="40" priority="23">
      <formula>C5&lt;&gt;""</formula>
    </cfRule>
  </conditionalFormatting>
  <conditionalFormatting sqref="H19:J31">
    <cfRule type="expression" dxfId="39" priority="22">
      <formula>H19&lt;&gt;""</formula>
    </cfRule>
  </conditionalFormatting>
  <conditionalFormatting sqref="K19:K38 K9 K1:K3">
    <cfRule type="expression" dxfId="38" priority="21">
      <formula>$K1&lt;&gt;""</formula>
    </cfRule>
  </conditionalFormatting>
  <conditionalFormatting sqref="C1:E1 C2">
    <cfRule type="expression" dxfId="37" priority="20">
      <formula>C1&lt;&gt;""</formula>
    </cfRule>
  </conditionalFormatting>
  <conditionalFormatting sqref="H1:J1">
    <cfRule type="expression" dxfId="36" priority="19">
      <formula>H1&lt;&gt;""</formula>
    </cfRule>
  </conditionalFormatting>
  <conditionalFormatting sqref="C4">
    <cfRule type="expression" dxfId="35" priority="17">
      <formula>C4&lt;&gt;""</formula>
    </cfRule>
  </conditionalFormatting>
  <conditionalFormatting sqref="K8">
    <cfRule type="expression" dxfId="34" priority="16">
      <formula>$K8&lt;&gt;""</formula>
    </cfRule>
  </conditionalFormatting>
  <conditionalFormatting sqref="M14:W24">
    <cfRule type="expression" dxfId="33" priority="11">
      <formula>M14&lt;&gt;""</formula>
    </cfRule>
  </conditionalFormatting>
  <conditionalFormatting sqref="N15:W24">
    <cfRule type="expression" dxfId="32" priority="138">
      <formula>N15=""</formula>
    </cfRule>
    <cfRule type="expression" dxfId="31" priority="139">
      <formula>N15&lt;$R$11</formula>
    </cfRule>
    <cfRule type="expression" dxfId="30" priority="140">
      <formula>N15&lt;$R$12</formula>
    </cfRule>
    <cfRule type="expression" dxfId="29" priority="141">
      <formula>N15&gt;=$R$12</formula>
    </cfRule>
  </conditionalFormatting>
  <conditionalFormatting sqref="M27:W37">
    <cfRule type="expression" dxfId="28" priority="5">
      <formula>M27&lt;&gt;""</formula>
    </cfRule>
  </conditionalFormatting>
  <conditionalFormatting sqref="N28:W37">
    <cfRule type="expression" dxfId="27" priority="6">
      <formula>N28=""</formula>
    </cfRule>
    <cfRule type="expression" dxfId="26" priority="7">
      <formula>N28=1</formula>
    </cfRule>
    <cfRule type="expression" dxfId="25" priority="8">
      <formula>N28=2</formula>
    </cfRule>
    <cfRule type="expression" dxfId="24" priority="9">
      <formula>N28=3</formula>
    </cfRule>
  </conditionalFormatting>
  <conditionalFormatting sqref="L25:W38">
    <cfRule type="expression" dxfId="23" priority="4">
      <formula>$R$7=$X$3</formula>
    </cfRule>
  </conditionalFormatting>
  <conditionalFormatting sqref="L10:W24">
    <cfRule type="expression" dxfId="22" priority="3">
      <formula>$R$7=$X$4</formula>
    </cfRule>
  </conditionalFormatting>
  <conditionalFormatting sqref="M4">
    <cfRule type="expression" dxfId="21" priority="2">
      <formula>M4&lt;&gt;""</formula>
    </cfRule>
  </conditionalFormatting>
  <conditionalFormatting sqref="F19:F22">
    <cfRule type="expression" dxfId="20" priority="1">
      <formula>$K19&lt;&gt;""</formula>
    </cfRule>
  </conditionalFormatting>
  <dataValidations count="2">
    <dataValidation type="list" allowBlank="1" showInputMessage="1" showErrorMessage="1" sqref="R7">
      <formula1>$X$3:$X$4</formula1>
    </dataValidation>
    <dataValidation type="whole" allowBlank="1" showInputMessage="1" showErrorMessage="1" prompt="Number between 1 and 10  only" sqref="E11">
      <formula1>1</formula1>
      <formula2>10</formula2>
    </dataValidation>
  </dataValidations>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G5" sqref="G5"/>
    </sheetView>
  </sheetViews>
  <sheetFormatPr baseColWidth="10" defaultRowHeight="13.8" x14ac:dyDescent="0.25"/>
  <cols>
    <col min="1" max="2" width="11.19921875" style="9"/>
  </cols>
  <sheetData>
    <row r="1" spans="1:7" x14ac:dyDescent="0.25">
      <c r="A1" s="9" t="s">
        <v>189</v>
      </c>
      <c r="B1" s="9" t="s">
        <v>21</v>
      </c>
      <c r="C1" t="s">
        <v>199</v>
      </c>
      <c r="D1" t="s">
        <v>200</v>
      </c>
      <c r="E1" t="s">
        <v>201</v>
      </c>
      <c r="F1" t="s">
        <v>202</v>
      </c>
      <c r="G1" t="s">
        <v>203</v>
      </c>
    </row>
    <row r="2" spans="1:7" x14ac:dyDescent="0.25">
      <c r="A2" s="9">
        <v>1</v>
      </c>
      <c r="B2" s="9">
        <v>1</v>
      </c>
      <c r="C2" t="str">
        <f>IF(B2&lt;&gt;"",CONCATENATE(B2,"-",A2),"")</f>
        <v>1-1</v>
      </c>
      <c r="D2">
        <f>IF(B2&lt;&gt;"",B2+A2,"")</f>
        <v>2</v>
      </c>
      <c r="E2" s="128">
        <f>IF(B2="","",IF((D2&lt;'Rating tables'!$R$12)*(D2&gt;='Rating tables'!R$11)=1,2,(IF(D2&lt;'Rating tables'!$R$11,1,(IF(D2&gt;='Rating tables'!$R$12,3,0))))))</f>
        <v>1</v>
      </c>
      <c r="F2">
        <f>IFERROR(INDEX('Rating tables'!N$28:W$37,Feuil2!B2,Feuil2!A2),"")</f>
        <v>1</v>
      </c>
      <c r="G2">
        <f>IF('Rating tables'!$R$7='Rating tables'!$X$3,Feuil2!E2,Feuil2!F2)</f>
        <v>1</v>
      </c>
    </row>
    <row r="3" spans="1:7" x14ac:dyDescent="0.25">
      <c r="A3" s="9">
        <f>IF(A2+1&lt;='Rating tables'!E$11,A2+1,1)</f>
        <v>2</v>
      </c>
      <c r="B3" s="9">
        <f>IFERROR(IF(IF(A3=1,B2+1,B2)&lt;='Rating tables'!J$11,IF(A3=1,B2+1,B2),""),"")</f>
        <v>1</v>
      </c>
      <c r="C3" s="9" t="str">
        <f t="shared" ref="C3:C66" si="0">IF(B3&lt;&gt;"",CONCATENATE(B3,"-",A3),"")</f>
        <v>1-2</v>
      </c>
      <c r="D3" s="9">
        <f t="shared" ref="D3:D66" si="1">IF(B3&lt;&gt;"",B3+A3,"")</f>
        <v>3</v>
      </c>
      <c r="E3" s="128">
        <f>IF(B3="","",IF((D3&lt;'Rating tables'!$R$12)*(D3&gt;='Rating tables'!R$11)=1,2,(IF(D3&lt;'Rating tables'!$R$11,1,(IF(D3&gt;='Rating tables'!$R$12,3,0))))))</f>
        <v>1</v>
      </c>
      <c r="F3" s="9">
        <f>IFERROR(INDEX('Rating tables'!N$28:W$37,Feuil2!B3,Feuil2!A3),"")</f>
        <v>1</v>
      </c>
      <c r="G3" s="9">
        <f>IF('Rating tables'!$R$7='Rating tables'!$X$3,Feuil2!E3,Feuil2!F3)</f>
        <v>1</v>
      </c>
    </row>
    <row r="4" spans="1:7" x14ac:dyDescent="0.25">
      <c r="A4" s="9">
        <f>IF(A3+1&lt;='Rating tables'!E$11,A3+1,1)</f>
        <v>3</v>
      </c>
      <c r="B4" s="9">
        <f>IFERROR(IF(IF(A4=1,B3+1,B3)&lt;='Rating tables'!J$11,IF(A4=1,B3+1,B3),""),"")</f>
        <v>1</v>
      </c>
      <c r="C4" s="9" t="str">
        <f t="shared" si="0"/>
        <v>1-3</v>
      </c>
      <c r="D4" s="9">
        <f t="shared" si="1"/>
        <v>4</v>
      </c>
      <c r="E4" s="128">
        <f>IF(B4="","",IF((D4&lt;'Rating tables'!$R$12)*(D4&gt;='Rating tables'!R$11)=1,2,(IF(D4&lt;'Rating tables'!$R$11,1,(IF(D4&gt;='Rating tables'!$R$12,3,0))))))</f>
        <v>1</v>
      </c>
      <c r="F4" s="9">
        <f>IFERROR(INDEX('Rating tables'!N$28:W$37,Feuil2!B4,Feuil2!A4),"")</f>
        <v>1</v>
      </c>
      <c r="G4" s="9">
        <f>IF('Rating tables'!$R$7='Rating tables'!$X$3,Feuil2!E4,Feuil2!F4)</f>
        <v>1</v>
      </c>
    </row>
    <row r="5" spans="1:7" x14ac:dyDescent="0.25">
      <c r="A5" s="9">
        <f>IF(A4+1&lt;='Rating tables'!E$11,A4+1,1)</f>
        <v>4</v>
      </c>
      <c r="B5" s="9">
        <f>IFERROR(IF(IF(A5=1,B4+1,B4)&lt;='Rating tables'!J$11,IF(A5=1,B4+1,B4),""),"")</f>
        <v>1</v>
      </c>
      <c r="C5" s="9" t="str">
        <f t="shared" si="0"/>
        <v>1-4</v>
      </c>
      <c r="D5" s="9">
        <f t="shared" si="1"/>
        <v>5</v>
      </c>
      <c r="E5" s="128">
        <f>IF(B5="","",IF((D5&lt;'Rating tables'!$R$12)*(D5&gt;='Rating tables'!R$11)=1,2,(IF(D5&lt;'Rating tables'!$R$11,1,(IF(D5&gt;='Rating tables'!$R$12,3,0))))))</f>
        <v>2</v>
      </c>
      <c r="F5" s="9">
        <f>IFERROR(INDEX('Rating tables'!N$28:W$37,Feuil2!B5,Feuil2!A5),"")</f>
        <v>2</v>
      </c>
      <c r="G5" s="9">
        <f>IF('Rating tables'!$R$7='Rating tables'!$X$3,Feuil2!E5,Feuil2!F5)</f>
        <v>2</v>
      </c>
    </row>
    <row r="6" spans="1:7" x14ac:dyDescent="0.25">
      <c r="A6" s="9">
        <f>IF(A5+1&lt;='Rating tables'!E$11,A5+1,1)</f>
        <v>1</v>
      </c>
      <c r="B6" s="9">
        <f>IFERROR(IF(IF(A6=1,B5+1,B5)&lt;='Rating tables'!J$11,IF(A6=1,B5+1,B5),""),"")</f>
        <v>2</v>
      </c>
      <c r="C6" s="9" t="str">
        <f t="shared" si="0"/>
        <v>2-1</v>
      </c>
      <c r="D6" s="9">
        <f t="shared" si="1"/>
        <v>3</v>
      </c>
      <c r="E6" s="128">
        <f>IF(B6="","",IF((D6&lt;'Rating tables'!$R$12)*(D6&gt;='Rating tables'!R$11)=1,2,(IF(D6&lt;'Rating tables'!$R$11,1,(IF(D6&gt;='Rating tables'!$R$12,3,0))))))</f>
        <v>1</v>
      </c>
      <c r="F6" s="9">
        <f>IFERROR(INDEX('Rating tables'!N$28:W$37,Feuil2!B6,Feuil2!A6),"")</f>
        <v>1</v>
      </c>
      <c r="G6" s="9">
        <f>IF('Rating tables'!$R$7='Rating tables'!$X$3,Feuil2!E6,Feuil2!F6)</f>
        <v>1</v>
      </c>
    </row>
    <row r="7" spans="1:7" x14ac:dyDescent="0.25">
      <c r="A7" s="9">
        <f>IF(A6+1&lt;='Rating tables'!E$11,A6+1,1)</f>
        <v>2</v>
      </c>
      <c r="B7" s="9">
        <f>IFERROR(IF(IF(A7=1,B6+1,B6)&lt;='Rating tables'!J$11,IF(A7=1,B6+1,B6),""),"")</f>
        <v>2</v>
      </c>
      <c r="C7" s="9" t="str">
        <f t="shared" si="0"/>
        <v>2-2</v>
      </c>
      <c r="D7" s="9">
        <f t="shared" si="1"/>
        <v>4</v>
      </c>
      <c r="E7" s="128">
        <f>IF(B7="","",IF((D7&lt;'Rating tables'!$R$12)*(D7&gt;='Rating tables'!R$11)=1,2,(IF(D7&lt;'Rating tables'!$R$11,1,(IF(D7&gt;='Rating tables'!$R$12,3,0))))))</f>
        <v>1</v>
      </c>
      <c r="F7" s="9">
        <f>IFERROR(INDEX('Rating tables'!N$28:W$37,Feuil2!B7,Feuil2!A7),"")</f>
        <v>1</v>
      </c>
      <c r="G7" s="9">
        <f>IF('Rating tables'!$R$7='Rating tables'!$X$3,Feuil2!E7,Feuil2!F7)</f>
        <v>1</v>
      </c>
    </row>
    <row r="8" spans="1:7" x14ac:dyDescent="0.25">
      <c r="A8" s="9">
        <f>IF(A7+1&lt;='Rating tables'!E$11,A7+1,1)</f>
        <v>3</v>
      </c>
      <c r="B8" s="9">
        <f>IFERROR(IF(IF(A8=1,B7+1,B7)&lt;='Rating tables'!J$11,IF(A8=1,B7+1,B7),""),"")</f>
        <v>2</v>
      </c>
      <c r="C8" s="9" t="str">
        <f t="shared" si="0"/>
        <v>2-3</v>
      </c>
      <c r="D8" s="9">
        <f t="shared" si="1"/>
        <v>5</v>
      </c>
      <c r="E8" s="128">
        <f>IF(B8="","",IF((D8&lt;'Rating tables'!$R$12)*(D8&gt;='Rating tables'!R$11)=1,2,(IF(D8&lt;'Rating tables'!$R$11,1,(IF(D8&gt;='Rating tables'!$R$12,3,0))))))</f>
        <v>2</v>
      </c>
      <c r="F8" s="9">
        <f>IFERROR(INDEX('Rating tables'!N$28:W$37,Feuil2!B8,Feuil2!A8),"")</f>
        <v>2</v>
      </c>
      <c r="G8" s="9">
        <f>IF('Rating tables'!$R$7='Rating tables'!$X$3,Feuil2!E8,Feuil2!F8)</f>
        <v>2</v>
      </c>
    </row>
    <row r="9" spans="1:7" x14ac:dyDescent="0.25">
      <c r="A9" s="9">
        <f>IF(A8+1&lt;='Rating tables'!E$11,A8+1,1)</f>
        <v>4</v>
      </c>
      <c r="B9" s="9">
        <f>IFERROR(IF(IF(A9=1,B8+1,B8)&lt;='Rating tables'!J$11,IF(A9=1,B8+1,B8),""),"")</f>
        <v>2</v>
      </c>
      <c r="C9" s="9" t="str">
        <f t="shared" si="0"/>
        <v>2-4</v>
      </c>
      <c r="D9" s="9">
        <f t="shared" si="1"/>
        <v>6</v>
      </c>
      <c r="E9" s="128">
        <f>IF(B9="","",IF((D9&lt;'Rating tables'!$R$12)*(D9&gt;='Rating tables'!R$11)=1,2,(IF(D9&lt;'Rating tables'!$R$11,1,(IF(D9&gt;='Rating tables'!$R$12,3,0))))))</f>
        <v>2</v>
      </c>
      <c r="F9" s="9">
        <f>IFERROR(INDEX('Rating tables'!N$28:W$37,Feuil2!B9,Feuil2!A9),"")</f>
        <v>2</v>
      </c>
      <c r="G9" s="9">
        <f>IF('Rating tables'!$R$7='Rating tables'!$X$3,Feuil2!E9,Feuil2!F9)</f>
        <v>2</v>
      </c>
    </row>
    <row r="10" spans="1:7" x14ac:dyDescent="0.25">
      <c r="A10" s="9">
        <f>IF(A9+1&lt;='Rating tables'!E$11,A9+1,1)</f>
        <v>1</v>
      </c>
      <c r="B10" s="9">
        <f>IFERROR(IF(IF(A10=1,B9+1,B9)&lt;='Rating tables'!J$11,IF(A10=1,B9+1,B9),""),"")</f>
        <v>3</v>
      </c>
      <c r="C10" s="9" t="str">
        <f t="shared" si="0"/>
        <v>3-1</v>
      </c>
      <c r="D10" s="9">
        <f t="shared" si="1"/>
        <v>4</v>
      </c>
      <c r="E10" s="128">
        <f>IF(B10="","",IF((D10&lt;'Rating tables'!$R$12)*(D10&gt;='Rating tables'!R$11)=1,2,(IF(D10&lt;'Rating tables'!$R$11,1,(IF(D10&gt;='Rating tables'!$R$12,3,0))))))</f>
        <v>1</v>
      </c>
      <c r="F10" s="9">
        <f>IFERROR(INDEX('Rating tables'!N$28:W$37,Feuil2!B10,Feuil2!A10),"")</f>
        <v>1</v>
      </c>
      <c r="G10" s="9">
        <f>IF('Rating tables'!$R$7='Rating tables'!$X$3,Feuil2!E10,Feuil2!F10)</f>
        <v>1</v>
      </c>
    </row>
    <row r="11" spans="1:7" x14ac:dyDescent="0.25">
      <c r="A11" s="9">
        <f>IF(A10+1&lt;='Rating tables'!E$11,A10+1,1)</f>
        <v>2</v>
      </c>
      <c r="B11" s="9">
        <f>IFERROR(IF(IF(A11=1,B10+1,B10)&lt;='Rating tables'!J$11,IF(A11=1,B10+1,B10),""),"")</f>
        <v>3</v>
      </c>
      <c r="C11" s="9" t="str">
        <f t="shared" si="0"/>
        <v>3-2</v>
      </c>
      <c r="D11" s="9">
        <f t="shared" si="1"/>
        <v>5</v>
      </c>
      <c r="E11" s="128">
        <f>IF(B11="","",IF((D11&lt;'Rating tables'!$R$12)*(D11&gt;='Rating tables'!R$11)=1,2,(IF(D11&lt;'Rating tables'!$R$11,1,(IF(D11&gt;='Rating tables'!$R$12,3,0))))))</f>
        <v>2</v>
      </c>
      <c r="F11" s="9">
        <f>IFERROR(INDEX('Rating tables'!N$28:W$37,Feuil2!B11,Feuil2!A11),"")</f>
        <v>2</v>
      </c>
      <c r="G11" s="9">
        <f>IF('Rating tables'!$R$7='Rating tables'!$X$3,Feuil2!E11,Feuil2!F11)</f>
        <v>2</v>
      </c>
    </row>
    <row r="12" spans="1:7" x14ac:dyDescent="0.25">
      <c r="A12" s="9">
        <f>IF(A11+1&lt;='Rating tables'!E$11,A11+1,1)</f>
        <v>3</v>
      </c>
      <c r="B12" s="9">
        <f>IFERROR(IF(IF(A12=1,B11+1,B11)&lt;='Rating tables'!J$11,IF(A12=1,B11+1,B11),""),"")</f>
        <v>3</v>
      </c>
      <c r="C12" s="9" t="str">
        <f t="shared" si="0"/>
        <v>3-3</v>
      </c>
      <c r="D12" s="9">
        <f t="shared" si="1"/>
        <v>6</v>
      </c>
      <c r="E12" s="128">
        <f>IF(B12="","",IF((D12&lt;'Rating tables'!$R$12)*(D12&gt;='Rating tables'!R$11)=1,2,(IF(D12&lt;'Rating tables'!$R$11,1,(IF(D12&gt;='Rating tables'!$R$12,3,0))))))</f>
        <v>2</v>
      </c>
      <c r="F12" s="9">
        <f>IFERROR(INDEX('Rating tables'!N$28:W$37,Feuil2!B12,Feuil2!A12),"")</f>
        <v>2</v>
      </c>
      <c r="G12" s="9">
        <f>IF('Rating tables'!$R$7='Rating tables'!$X$3,Feuil2!E12,Feuil2!F12)</f>
        <v>2</v>
      </c>
    </row>
    <row r="13" spans="1:7" x14ac:dyDescent="0.25">
      <c r="A13" s="9">
        <f>IF(A12+1&lt;='Rating tables'!E$11,A12+1,1)</f>
        <v>4</v>
      </c>
      <c r="B13" s="9">
        <f>IFERROR(IF(IF(A13=1,B12+1,B12)&lt;='Rating tables'!J$11,IF(A13=1,B12+1,B12),""),"")</f>
        <v>3</v>
      </c>
      <c r="C13" s="9" t="str">
        <f t="shared" si="0"/>
        <v>3-4</v>
      </c>
      <c r="D13" s="9">
        <f t="shared" si="1"/>
        <v>7</v>
      </c>
      <c r="E13" s="128">
        <f>IF(B13="","",IF((D13&lt;'Rating tables'!$R$12)*(D13&gt;='Rating tables'!R$11)=1,2,(IF(D13&lt;'Rating tables'!$R$11,1,(IF(D13&gt;='Rating tables'!$R$12,3,0))))))</f>
        <v>2</v>
      </c>
      <c r="F13" s="9">
        <f>IFERROR(INDEX('Rating tables'!N$28:W$37,Feuil2!B13,Feuil2!A13),"")</f>
        <v>3</v>
      </c>
      <c r="G13" s="9">
        <f>IF('Rating tables'!$R$7='Rating tables'!$X$3,Feuil2!E13,Feuil2!F13)</f>
        <v>3</v>
      </c>
    </row>
    <row r="14" spans="1:7" x14ac:dyDescent="0.25">
      <c r="A14" s="9">
        <f>IF(A13+1&lt;='Rating tables'!E$11,A13+1,1)</f>
        <v>1</v>
      </c>
      <c r="B14" s="9">
        <f>IFERROR(IF(IF(A14=1,B13+1,B13)&lt;='Rating tables'!J$11,IF(A14=1,B13+1,B13),""),"")</f>
        <v>4</v>
      </c>
      <c r="C14" s="9" t="str">
        <f t="shared" si="0"/>
        <v>4-1</v>
      </c>
      <c r="D14" s="9">
        <f t="shared" si="1"/>
        <v>5</v>
      </c>
      <c r="E14" s="128">
        <f>IF(B14="","",IF((D14&lt;'Rating tables'!$R$12)*(D14&gt;='Rating tables'!R$11)=1,2,(IF(D14&lt;'Rating tables'!$R$11,1,(IF(D14&gt;='Rating tables'!$R$12,3,0))))))</f>
        <v>2</v>
      </c>
      <c r="F14" s="9">
        <f>IFERROR(INDEX('Rating tables'!N$28:W$37,Feuil2!B14,Feuil2!A14),"")</f>
        <v>2</v>
      </c>
      <c r="G14" s="9">
        <f>IF('Rating tables'!$R$7='Rating tables'!$X$3,Feuil2!E14,Feuil2!F14)</f>
        <v>2</v>
      </c>
    </row>
    <row r="15" spans="1:7" x14ac:dyDescent="0.25">
      <c r="A15" s="9">
        <f>IF(A14+1&lt;='Rating tables'!E$11,A14+1,1)</f>
        <v>2</v>
      </c>
      <c r="B15" s="9">
        <f>IFERROR(IF(IF(A15=1,B14+1,B14)&lt;='Rating tables'!J$11,IF(A15=1,B14+1,B14),""),"")</f>
        <v>4</v>
      </c>
      <c r="C15" s="9" t="str">
        <f t="shared" si="0"/>
        <v>4-2</v>
      </c>
      <c r="D15" s="9">
        <f t="shared" si="1"/>
        <v>6</v>
      </c>
      <c r="E15" s="128">
        <f>IF(B15="","",IF((D15&lt;'Rating tables'!$R$12)*(D15&gt;='Rating tables'!R$11)=1,2,(IF(D15&lt;'Rating tables'!$R$11,1,(IF(D15&gt;='Rating tables'!$R$12,3,0))))))</f>
        <v>2</v>
      </c>
      <c r="F15" s="9">
        <f>IFERROR(INDEX('Rating tables'!N$28:W$37,Feuil2!B15,Feuil2!A15),"")</f>
        <v>2</v>
      </c>
      <c r="G15" s="9">
        <f>IF('Rating tables'!$R$7='Rating tables'!$X$3,Feuil2!E15,Feuil2!F15)</f>
        <v>2</v>
      </c>
    </row>
    <row r="16" spans="1:7" x14ac:dyDescent="0.25">
      <c r="A16" s="9">
        <f>IF(A15+1&lt;='Rating tables'!E$11,A15+1,1)</f>
        <v>3</v>
      </c>
      <c r="B16" s="9">
        <f>IFERROR(IF(IF(A16=1,B15+1,B15)&lt;='Rating tables'!J$11,IF(A16=1,B15+1,B15),""),"")</f>
        <v>4</v>
      </c>
      <c r="C16" s="9" t="str">
        <f t="shared" si="0"/>
        <v>4-3</v>
      </c>
      <c r="D16" s="9">
        <f t="shared" si="1"/>
        <v>7</v>
      </c>
      <c r="E16" s="128">
        <f>IF(B16="","",IF((D16&lt;'Rating tables'!$R$12)*(D16&gt;='Rating tables'!R$11)=1,2,(IF(D16&lt;'Rating tables'!$R$11,1,(IF(D16&gt;='Rating tables'!$R$12,3,0))))))</f>
        <v>2</v>
      </c>
      <c r="F16" s="9">
        <f>IFERROR(INDEX('Rating tables'!N$28:W$37,Feuil2!B16,Feuil2!A16),"")</f>
        <v>3</v>
      </c>
      <c r="G16" s="9">
        <f>IF('Rating tables'!$R$7='Rating tables'!$X$3,Feuil2!E16,Feuil2!F16)</f>
        <v>3</v>
      </c>
    </row>
    <row r="17" spans="1:7" x14ac:dyDescent="0.25">
      <c r="A17" s="9">
        <f>IF(A16+1&lt;='Rating tables'!E$11,A16+1,1)</f>
        <v>4</v>
      </c>
      <c r="B17" s="9">
        <f>IFERROR(IF(IF(A17=1,B16+1,B16)&lt;='Rating tables'!J$11,IF(A17=1,B16+1,B16),""),"")</f>
        <v>4</v>
      </c>
      <c r="C17" s="9" t="str">
        <f t="shared" si="0"/>
        <v>4-4</v>
      </c>
      <c r="D17" s="9">
        <f t="shared" si="1"/>
        <v>8</v>
      </c>
      <c r="E17" s="128">
        <f>IF(B17="","",IF((D17&lt;'Rating tables'!$R$12)*(D17&gt;='Rating tables'!R$11)=1,2,(IF(D17&lt;'Rating tables'!$R$11,1,(IF(D17&gt;='Rating tables'!$R$12,3,0))))))</f>
        <v>3</v>
      </c>
      <c r="F17" s="9">
        <f>IFERROR(INDEX('Rating tables'!N$28:W$37,Feuil2!B17,Feuil2!A17),"")</f>
        <v>3</v>
      </c>
      <c r="G17" s="9">
        <f>IF('Rating tables'!$R$7='Rating tables'!$X$3,Feuil2!E17,Feuil2!F17)</f>
        <v>3</v>
      </c>
    </row>
    <row r="18" spans="1:7" x14ac:dyDescent="0.25">
      <c r="A18" s="9">
        <f>IF(A17+1&lt;='Rating tables'!E$11,A17+1,1)</f>
        <v>1</v>
      </c>
      <c r="B18" s="9" t="str">
        <f>IFERROR(IF(IF(A18=1,B17+1,B17)&lt;='Rating tables'!J$11,IF(A18=1,B17+1,B17),""),"")</f>
        <v/>
      </c>
      <c r="C18" s="9" t="str">
        <f t="shared" si="0"/>
        <v/>
      </c>
      <c r="D18" s="9" t="str">
        <f t="shared" si="1"/>
        <v/>
      </c>
      <c r="E18" s="128" t="str">
        <f>IF(B18="","",IF((D18&lt;'Rating tables'!$R$12)*(D18&gt;='Rating tables'!R$11)=1,2,(IF(D18&lt;'Rating tables'!$R$11,1,(IF(D18&gt;='Rating tables'!$R$12,3,0))))))</f>
        <v/>
      </c>
      <c r="F18" s="9" t="str">
        <f>IFERROR(INDEX('Rating tables'!N$28:W$37,Feuil2!B18,Feuil2!A18),"")</f>
        <v/>
      </c>
      <c r="G18" s="9" t="str">
        <f>IF('Rating tables'!$R$7='Rating tables'!$X$3,Feuil2!E18,Feuil2!F18)</f>
        <v/>
      </c>
    </row>
    <row r="19" spans="1:7" x14ac:dyDescent="0.25">
      <c r="A19" s="9">
        <f>IF(A18+1&lt;='Rating tables'!E$11,A18+1,1)</f>
        <v>2</v>
      </c>
      <c r="B19" s="9" t="str">
        <f>IFERROR(IF(IF(A19=1,B18+1,B18)&lt;='Rating tables'!J$11,IF(A19=1,B18+1,B18),""),"")</f>
        <v/>
      </c>
      <c r="C19" s="9" t="str">
        <f t="shared" si="0"/>
        <v/>
      </c>
      <c r="D19" s="9" t="str">
        <f t="shared" si="1"/>
        <v/>
      </c>
      <c r="E19" s="128" t="str">
        <f>IF(B19="","",IF((D19&lt;'Rating tables'!$R$12)*(D19&gt;='Rating tables'!R$11)=1,2,(IF(D19&lt;'Rating tables'!$R$11,1,(IF(D19&gt;='Rating tables'!$R$12,3,0))))))</f>
        <v/>
      </c>
      <c r="F19" s="9" t="str">
        <f>IFERROR(INDEX('Rating tables'!N$28:W$37,Feuil2!B19,Feuil2!A19),"")</f>
        <v/>
      </c>
      <c r="G19" s="9" t="str">
        <f>IF('Rating tables'!$R$7='Rating tables'!$X$3,Feuil2!E19,Feuil2!F19)</f>
        <v/>
      </c>
    </row>
    <row r="20" spans="1:7" x14ac:dyDescent="0.25">
      <c r="A20" s="9">
        <f>IF(A19+1&lt;='Rating tables'!E$11,A19+1,1)</f>
        <v>3</v>
      </c>
      <c r="B20" s="9" t="str">
        <f>IFERROR(IF(IF(A20=1,B19+1,B19)&lt;='Rating tables'!J$11,IF(A20=1,B19+1,B19),""),"")</f>
        <v/>
      </c>
      <c r="C20" s="9" t="str">
        <f t="shared" si="0"/>
        <v/>
      </c>
      <c r="D20" s="9" t="str">
        <f t="shared" si="1"/>
        <v/>
      </c>
      <c r="E20" s="128" t="str">
        <f>IF(B20="","",IF((D20&lt;'Rating tables'!$R$12)*(D20&gt;='Rating tables'!R$11)=1,2,(IF(D20&lt;'Rating tables'!$R$11,1,(IF(D20&gt;='Rating tables'!$R$12,3,0))))))</f>
        <v/>
      </c>
      <c r="F20" s="9" t="str">
        <f>IFERROR(INDEX('Rating tables'!N$28:W$37,Feuil2!B20,Feuil2!A20),"")</f>
        <v/>
      </c>
      <c r="G20" s="9" t="str">
        <f>IF('Rating tables'!$R$7='Rating tables'!$X$3,Feuil2!E20,Feuil2!F20)</f>
        <v/>
      </c>
    </row>
    <row r="21" spans="1:7" x14ac:dyDescent="0.25">
      <c r="A21" s="9">
        <f>IF(A20+1&lt;='Rating tables'!E$11,A20+1,1)</f>
        <v>4</v>
      </c>
      <c r="B21" s="9" t="str">
        <f>IFERROR(IF(IF(A21=1,B20+1,B20)&lt;='Rating tables'!J$11,IF(A21=1,B20+1,B20),""),"")</f>
        <v/>
      </c>
      <c r="C21" s="9" t="str">
        <f t="shared" si="0"/>
        <v/>
      </c>
      <c r="D21" s="9" t="str">
        <f t="shared" si="1"/>
        <v/>
      </c>
      <c r="E21" s="128" t="str">
        <f>IF(B21="","",IF((D21&lt;'Rating tables'!$R$12)*(D21&gt;='Rating tables'!R$11)=1,2,(IF(D21&lt;'Rating tables'!$R$11,1,(IF(D21&gt;='Rating tables'!$R$12,3,0))))))</f>
        <v/>
      </c>
      <c r="F21" s="9" t="str">
        <f>IFERROR(INDEX('Rating tables'!N$28:W$37,Feuil2!B21,Feuil2!A21),"")</f>
        <v/>
      </c>
      <c r="G21" s="9" t="str">
        <f>IF('Rating tables'!$R$7='Rating tables'!$X$3,Feuil2!E21,Feuil2!F21)</f>
        <v/>
      </c>
    </row>
    <row r="22" spans="1:7" x14ac:dyDescent="0.25">
      <c r="A22" s="9">
        <f>IF(A21+1&lt;='Rating tables'!E$11,A21+1,1)</f>
        <v>1</v>
      </c>
      <c r="B22" s="9" t="str">
        <f>IFERROR(IF(IF(A22=1,B21+1,B21)&lt;='Rating tables'!J$11,IF(A22=1,B21+1,B21),""),"")</f>
        <v/>
      </c>
      <c r="C22" s="9" t="str">
        <f t="shared" si="0"/>
        <v/>
      </c>
      <c r="D22" s="9" t="str">
        <f t="shared" si="1"/>
        <v/>
      </c>
      <c r="E22" s="128" t="str">
        <f>IF(B22="","",IF((D22&lt;'Rating tables'!$R$12)*(D22&gt;='Rating tables'!R$11)=1,2,(IF(D22&lt;'Rating tables'!$R$11,1,(IF(D22&gt;='Rating tables'!$R$12,3,0))))))</f>
        <v/>
      </c>
      <c r="F22" s="9" t="str">
        <f>IFERROR(INDEX('Rating tables'!N$28:W$37,Feuil2!B22,Feuil2!A22),"")</f>
        <v/>
      </c>
      <c r="G22" s="9" t="str">
        <f>IF('Rating tables'!$R$7='Rating tables'!$X$3,Feuil2!E22,Feuil2!F22)</f>
        <v/>
      </c>
    </row>
    <row r="23" spans="1:7" x14ac:dyDescent="0.25">
      <c r="A23" s="9">
        <f>IF(A22+1&lt;='Rating tables'!E$11,A22+1,1)</f>
        <v>2</v>
      </c>
      <c r="B23" s="9" t="str">
        <f>IFERROR(IF(IF(A23=1,B22+1,B22)&lt;='Rating tables'!J$11,IF(A23=1,B22+1,B22),""),"")</f>
        <v/>
      </c>
      <c r="C23" s="9" t="str">
        <f t="shared" si="0"/>
        <v/>
      </c>
      <c r="D23" s="9" t="str">
        <f t="shared" si="1"/>
        <v/>
      </c>
      <c r="E23" s="128" t="str">
        <f>IF(B23="","",IF((D23&lt;'Rating tables'!$R$12)*(D23&gt;='Rating tables'!R$11)=1,2,(IF(D23&lt;'Rating tables'!$R$11,1,(IF(D23&gt;='Rating tables'!$R$12,3,0))))))</f>
        <v/>
      </c>
      <c r="F23" s="9" t="str">
        <f>IFERROR(INDEX('Rating tables'!N$28:W$37,Feuil2!B23,Feuil2!A23),"")</f>
        <v/>
      </c>
      <c r="G23" s="9" t="str">
        <f>IF('Rating tables'!$R$7='Rating tables'!$X$3,Feuil2!E23,Feuil2!F23)</f>
        <v/>
      </c>
    </row>
    <row r="24" spans="1:7" x14ac:dyDescent="0.25">
      <c r="A24" s="9">
        <f>IF(A23+1&lt;='Rating tables'!E$11,A23+1,1)</f>
        <v>3</v>
      </c>
      <c r="B24" s="9" t="str">
        <f>IFERROR(IF(IF(A24=1,B23+1,B23)&lt;='Rating tables'!J$11,IF(A24=1,B23+1,B23),""),"")</f>
        <v/>
      </c>
      <c r="C24" s="9" t="str">
        <f t="shared" si="0"/>
        <v/>
      </c>
      <c r="D24" s="9" t="str">
        <f t="shared" si="1"/>
        <v/>
      </c>
      <c r="E24" s="128" t="str">
        <f>IF(B24="","",IF((D24&lt;'Rating tables'!$R$12)*(D24&gt;='Rating tables'!R$11)=1,2,(IF(D24&lt;'Rating tables'!$R$11,1,(IF(D24&gt;='Rating tables'!$R$12,3,0))))))</f>
        <v/>
      </c>
      <c r="F24" s="9" t="str">
        <f>IFERROR(INDEX('Rating tables'!N$28:W$37,Feuil2!B24,Feuil2!A24),"")</f>
        <v/>
      </c>
      <c r="G24" s="9" t="str">
        <f>IF('Rating tables'!$R$7='Rating tables'!$X$3,Feuil2!E24,Feuil2!F24)</f>
        <v/>
      </c>
    </row>
    <row r="25" spans="1:7" x14ac:dyDescent="0.25">
      <c r="A25" s="9">
        <f>IF(A24+1&lt;='Rating tables'!E$11,A24+1,1)</f>
        <v>4</v>
      </c>
      <c r="B25" s="9" t="str">
        <f>IFERROR(IF(IF(A25=1,B24+1,B24)&lt;='Rating tables'!J$11,IF(A25=1,B24+1,B24),""),"")</f>
        <v/>
      </c>
      <c r="C25" s="9" t="str">
        <f t="shared" si="0"/>
        <v/>
      </c>
      <c r="D25" s="9" t="str">
        <f t="shared" si="1"/>
        <v/>
      </c>
      <c r="E25" s="128" t="str">
        <f>IF(B25="","",IF((D25&lt;'Rating tables'!$R$12)*(D25&gt;='Rating tables'!R$11)=1,2,(IF(D25&lt;'Rating tables'!$R$11,1,(IF(D25&gt;='Rating tables'!$R$12,3,0))))))</f>
        <v/>
      </c>
      <c r="F25" s="9" t="str">
        <f>IFERROR(INDEX('Rating tables'!N$28:W$37,Feuil2!B25,Feuil2!A25),"")</f>
        <v/>
      </c>
      <c r="G25" s="9" t="str">
        <f>IF('Rating tables'!$R$7='Rating tables'!$X$3,Feuil2!E25,Feuil2!F25)</f>
        <v/>
      </c>
    </row>
    <row r="26" spans="1:7" x14ac:dyDescent="0.25">
      <c r="A26" s="9">
        <f>IF(A25+1&lt;='Rating tables'!E$11,A25+1,1)</f>
        <v>1</v>
      </c>
      <c r="B26" s="9" t="str">
        <f>IFERROR(IF(IF(A26=1,B25+1,B25)&lt;='Rating tables'!J$11,IF(A26=1,B25+1,B25),""),"")</f>
        <v/>
      </c>
      <c r="C26" s="9" t="str">
        <f t="shared" si="0"/>
        <v/>
      </c>
      <c r="D26" s="9" t="str">
        <f t="shared" si="1"/>
        <v/>
      </c>
      <c r="E26" s="128" t="str">
        <f>IF(B26="","",IF((D26&lt;'Rating tables'!$R$12)*(D26&gt;='Rating tables'!R$11)=1,2,(IF(D26&lt;'Rating tables'!$R$11,1,(IF(D26&gt;='Rating tables'!$R$12,3,0))))))</f>
        <v/>
      </c>
      <c r="F26" s="9" t="str">
        <f>IFERROR(INDEX('Rating tables'!N$28:W$37,Feuil2!B26,Feuil2!A26),"")</f>
        <v/>
      </c>
      <c r="G26" s="9" t="str">
        <f>IF('Rating tables'!$R$7='Rating tables'!$X$3,Feuil2!E26,Feuil2!F26)</f>
        <v/>
      </c>
    </row>
    <row r="27" spans="1:7" x14ac:dyDescent="0.25">
      <c r="A27" s="9">
        <f>IF(A26+1&lt;='Rating tables'!E$11,A26+1,1)</f>
        <v>2</v>
      </c>
      <c r="B27" s="9" t="str">
        <f>IFERROR(IF(IF(A27=1,B26+1,B26)&lt;='Rating tables'!J$11,IF(A27=1,B26+1,B26),""),"")</f>
        <v/>
      </c>
      <c r="C27" s="9" t="str">
        <f t="shared" si="0"/>
        <v/>
      </c>
      <c r="D27" s="9" t="str">
        <f t="shared" si="1"/>
        <v/>
      </c>
      <c r="E27" s="128" t="str">
        <f>IF(B27="","",IF((D27&lt;'Rating tables'!$R$12)*(D27&gt;='Rating tables'!R$11)=1,2,(IF(D27&lt;'Rating tables'!$R$11,1,(IF(D27&gt;='Rating tables'!$R$12,3,0))))))</f>
        <v/>
      </c>
      <c r="F27" s="9" t="str">
        <f>IFERROR(INDEX('Rating tables'!N$28:W$37,Feuil2!B27,Feuil2!A27),"")</f>
        <v/>
      </c>
      <c r="G27" s="9" t="str">
        <f>IF('Rating tables'!$R$7='Rating tables'!$X$3,Feuil2!E27,Feuil2!F27)</f>
        <v/>
      </c>
    </row>
    <row r="28" spans="1:7" x14ac:dyDescent="0.25">
      <c r="A28" s="9">
        <f>IF(A27+1&lt;='Rating tables'!E$11,A27+1,1)</f>
        <v>3</v>
      </c>
      <c r="B28" s="9" t="str">
        <f>IFERROR(IF(IF(A28=1,B27+1,B27)&lt;='Rating tables'!J$11,IF(A28=1,B27+1,B27),""),"")</f>
        <v/>
      </c>
      <c r="C28" s="9" t="str">
        <f t="shared" si="0"/>
        <v/>
      </c>
      <c r="D28" s="9" t="str">
        <f t="shared" si="1"/>
        <v/>
      </c>
      <c r="E28" s="128" t="str">
        <f>IF(B28="","",IF((D28&lt;'Rating tables'!$R$12)*(D28&gt;='Rating tables'!R$11)=1,2,(IF(D28&lt;'Rating tables'!$R$11,1,(IF(D28&gt;='Rating tables'!$R$12,3,0))))))</f>
        <v/>
      </c>
      <c r="F28" s="9" t="str">
        <f>IFERROR(INDEX('Rating tables'!N$28:W$37,Feuil2!B28,Feuil2!A28),"")</f>
        <v/>
      </c>
      <c r="G28" s="9" t="str">
        <f>IF('Rating tables'!$R$7='Rating tables'!$X$3,Feuil2!E28,Feuil2!F28)</f>
        <v/>
      </c>
    </row>
    <row r="29" spans="1:7" x14ac:dyDescent="0.25">
      <c r="A29" s="9">
        <f>IF(A28+1&lt;='Rating tables'!E$11,A28+1,1)</f>
        <v>4</v>
      </c>
      <c r="B29" s="9" t="str">
        <f>IFERROR(IF(IF(A29=1,B28+1,B28)&lt;='Rating tables'!J$11,IF(A29=1,B28+1,B28),""),"")</f>
        <v/>
      </c>
      <c r="C29" s="9" t="str">
        <f t="shared" si="0"/>
        <v/>
      </c>
      <c r="D29" s="9" t="str">
        <f t="shared" si="1"/>
        <v/>
      </c>
      <c r="E29" s="128" t="str">
        <f>IF(B29="","",IF((D29&lt;'Rating tables'!$R$12)*(D29&gt;='Rating tables'!R$11)=1,2,(IF(D29&lt;'Rating tables'!$R$11,1,(IF(D29&gt;='Rating tables'!$R$12,3,0))))))</f>
        <v/>
      </c>
      <c r="F29" s="9" t="str">
        <f>IFERROR(INDEX('Rating tables'!N$28:W$37,Feuil2!B29,Feuil2!A29),"")</f>
        <v/>
      </c>
      <c r="G29" s="9" t="str">
        <f>IF('Rating tables'!$R$7='Rating tables'!$X$3,Feuil2!E29,Feuil2!F29)</f>
        <v/>
      </c>
    </row>
    <row r="30" spans="1:7" x14ac:dyDescent="0.25">
      <c r="A30" s="9">
        <f>IF(A29+1&lt;='Rating tables'!E$11,A29+1,1)</f>
        <v>1</v>
      </c>
      <c r="B30" s="9" t="str">
        <f>IFERROR(IF(IF(A30=1,B29+1,B29)&lt;='Rating tables'!J$11,IF(A30=1,B29+1,B29),""),"")</f>
        <v/>
      </c>
      <c r="C30" s="9" t="str">
        <f t="shared" si="0"/>
        <v/>
      </c>
      <c r="D30" s="9" t="str">
        <f t="shared" si="1"/>
        <v/>
      </c>
      <c r="E30" s="128" t="str">
        <f>IF(B30="","",IF((D30&lt;'Rating tables'!$R$12)*(D30&gt;='Rating tables'!R$11)=1,2,(IF(D30&lt;'Rating tables'!$R$11,1,(IF(D30&gt;='Rating tables'!$R$12,3,0))))))</f>
        <v/>
      </c>
      <c r="F30" s="9" t="str">
        <f>IFERROR(INDEX('Rating tables'!N$28:W$37,Feuil2!B30,Feuil2!A30),"")</f>
        <v/>
      </c>
      <c r="G30" s="9" t="str">
        <f>IF('Rating tables'!$R$7='Rating tables'!$X$3,Feuil2!E30,Feuil2!F30)</f>
        <v/>
      </c>
    </row>
    <row r="31" spans="1:7" x14ac:dyDescent="0.25">
      <c r="A31" s="9">
        <f>IF(A30+1&lt;='Rating tables'!E$11,A30+1,1)</f>
        <v>2</v>
      </c>
      <c r="B31" s="9" t="str">
        <f>IFERROR(IF(IF(A31=1,B30+1,B30)&lt;='Rating tables'!J$11,IF(A31=1,B30+1,B30),""),"")</f>
        <v/>
      </c>
      <c r="C31" s="9" t="str">
        <f t="shared" si="0"/>
        <v/>
      </c>
      <c r="D31" s="9" t="str">
        <f t="shared" si="1"/>
        <v/>
      </c>
      <c r="E31" s="128" t="str">
        <f>IF(B31="","",IF((D31&lt;'Rating tables'!$R$12)*(D31&gt;='Rating tables'!R$11)=1,2,(IF(D31&lt;'Rating tables'!$R$11,1,(IF(D31&gt;='Rating tables'!$R$12,3,0))))))</f>
        <v/>
      </c>
      <c r="F31" s="9" t="str">
        <f>IFERROR(INDEX('Rating tables'!N$28:W$37,Feuil2!B31,Feuil2!A31),"")</f>
        <v/>
      </c>
      <c r="G31" s="9" t="str">
        <f>IF('Rating tables'!$R$7='Rating tables'!$X$3,Feuil2!E31,Feuil2!F31)</f>
        <v/>
      </c>
    </row>
    <row r="32" spans="1:7" x14ac:dyDescent="0.25">
      <c r="A32" s="9">
        <f>IF(A31+1&lt;='Rating tables'!E$11,A31+1,1)</f>
        <v>3</v>
      </c>
      <c r="B32" s="9" t="str">
        <f>IFERROR(IF(IF(A32=1,B31+1,B31)&lt;='Rating tables'!J$11,IF(A32=1,B31+1,B31),""),"")</f>
        <v/>
      </c>
      <c r="C32" s="9" t="str">
        <f t="shared" si="0"/>
        <v/>
      </c>
      <c r="D32" s="9" t="str">
        <f t="shared" si="1"/>
        <v/>
      </c>
      <c r="E32" s="128" t="str">
        <f>IF(B32="","",IF((D32&lt;'Rating tables'!$R$12)*(D32&gt;='Rating tables'!R$11)=1,2,(IF(D32&lt;'Rating tables'!$R$11,1,(IF(D32&gt;='Rating tables'!$R$12,3,0))))))</f>
        <v/>
      </c>
      <c r="F32" s="9" t="str">
        <f>IFERROR(INDEX('Rating tables'!N$28:W$37,Feuil2!B32,Feuil2!A32),"")</f>
        <v/>
      </c>
      <c r="G32" s="9" t="str">
        <f>IF('Rating tables'!$R$7='Rating tables'!$X$3,Feuil2!E32,Feuil2!F32)</f>
        <v/>
      </c>
    </row>
    <row r="33" spans="1:7" x14ac:dyDescent="0.25">
      <c r="A33" s="9">
        <f>IF(A32+1&lt;='Rating tables'!E$11,A32+1,1)</f>
        <v>4</v>
      </c>
      <c r="B33" s="9" t="str">
        <f>IFERROR(IF(IF(A33=1,B32+1,B32)&lt;='Rating tables'!J$11,IF(A33=1,B32+1,B32),""),"")</f>
        <v/>
      </c>
      <c r="C33" s="9" t="str">
        <f t="shared" si="0"/>
        <v/>
      </c>
      <c r="D33" s="9" t="str">
        <f t="shared" si="1"/>
        <v/>
      </c>
      <c r="E33" s="128" t="str">
        <f>IF(B33="","",IF((D33&lt;'Rating tables'!$R$12)*(D33&gt;='Rating tables'!R$11)=1,2,(IF(D33&lt;'Rating tables'!$R$11,1,(IF(D33&gt;='Rating tables'!$R$12,3,0))))))</f>
        <v/>
      </c>
      <c r="F33" s="9" t="str">
        <f>IFERROR(INDEX('Rating tables'!N$28:W$37,Feuil2!B33,Feuil2!A33),"")</f>
        <v/>
      </c>
      <c r="G33" s="9" t="str">
        <f>IF('Rating tables'!$R$7='Rating tables'!$X$3,Feuil2!E33,Feuil2!F33)</f>
        <v/>
      </c>
    </row>
    <row r="34" spans="1:7" x14ac:dyDescent="0.25">
      <c r="A34" s="9">
        <f>IF(A33+1&lt;='Rating tables'!E$11,A33+1,1)</f>
        <v>1</v>
      </c>
      <c r="B34" s="9" t="str">
        <f>IFERROR(IF(IF(A34=1,B33+1,B33)&lt;='Rating tables'!J$11,IF(A34=1,B33+1,B33),""),"")</f>
        <v/>
      </c>
      <c r="C34" s="9" t="str">
        <f t="shared" si="0"/>
        <v/>
      </c>
      <c r="D34" s="9" t="str">
        <f t="shared" si="1"/>
        <v/>
      </c>
      <c r="E34" s="128" t="str">
        <f>IF(B34="","",IF((D34&lt;'Rating tables'!$R$12)*(D34&gt;='Rating tables'!R$11)=1,2,(IF(D34&lt;'Rating tables'!$R$11,1,(IF(D34&gt;='Rating tables'!$R$12,3,0))))))</f>
        <v/>
      </c>
      <c r="F34" s="9" t="str">
        <f>IFERROR(INDEX('Rating tables'!N$28:W$37,Feuil2!B34,Feuil2!A34),"")</f>
        <v/>
      </c>
      <c r="G34" s="9" t="str">
        <f>IF('Rating tables'!$R$7='Rating tables'!$X$3,Feuil2!E34,Feuil2!F34)</f>
        <v/>
      </c>
    </row>
    <row r="35" spans="1:7" x14ac:dyDescent="0.25">
      <c r="A35" s="9">
        <f>IF(A34+1&lt;='Rating tables'!E$11,A34+1,1)</f>
        <v>2</v>
      </c>
      <c r="B35" s="9" t="str">
        <f>IFERROR(IF(IF(A35=1,B34+1,B34)&lt;='Rating tables'!J$11,IF(A35=1,B34+1,B34),""),"")</f>
        <v/>
      </c>
      <c r="C35" s="9" t="str">
        <f t="shared" si="0"/>
        <v/>
      </c>
      <c r="D35" s="9" t="str">
        <f t="shared" si="1"/>
        <v/>
      </c>
      <c r="E35" s="128" t="str">
        <f>IF(B35="","",IF((D35&lt;'Rating tables'!$R$12)*(D35&gt;='Rating tables'!R$11)=1,2,(IF(D35&lt;'Rating tables'!$R$11,1,(IF(D35&gt;='Rating tables'!$R$12,3,0))))))</f>
        <v/>
      </c>
      <c r="F35" s="9" t="str">
        <f>IFERROR(INDEX('Rating tables'!N$28:W$37,Feuil2!B35,Feuil2!A35),"")</f>
        <v/>
      </c>
      <c r="G35" s="9" t="str">
        <f>IF('Rating tables'!$R$7='Rating tables'!$X$3,Feuil2!E35,Feuil2!F35)</f>
        <v/>
      </c>
    </row>
    <row r="36" spans="1:7" x14ac:dyDescent="0.25">
      <c r="A36" s="9">
        <f>IF(A35+1&lt;='Rating tables'!E$11,A35+1,1)</f>
        <v>3</v>
      </c>
      <c r="B36" s="9" t="str">
        <f>IFERROR(IF(IF(A36=1,B35+1,B35)&lt;='Rating tables'!J$11,IF(A36=1,B35+1,B35),""),"")</f>
        <v/>
      </c>
      <c r="C36" s="9" t="str">
        <f t="shared" si="0"/>
        <v/>
      </c>
      <c r="D36" s="9" t="str">
        <f t="shared" si="1"/>
        <v/>
      </c>
      <c r="E36" s="128" t="str">
        <f>IF(B36="","",IF((D36&lt;'Rating tables'!$R$12)*(D36&gt;='Rating tables'!R$11)=1,2,(IF(D36&lt;'Rating tables'!$R$11,1,(IF(D36&gt;='Rating tables'!$R$12,3,0))))))</f>
        <v/>
      </c>
      <c r="F36" s="9" t="str">
        <f>IFERROR(INDEX('Rating tables'!N$28:W$37,Feuil2!B36,Feuil2!A36),"")</f>
        <v/>
      </c>
      <c r="G36" s="9" t="str">
        <f>IF('Rating tables'!$R$7='Rating tables'!$X$3,Feuil2!E36,Feuil2!F36)</f>
        <v/>
      </c>
    </row>
    <row r="37" spans="1:7" x14ac:dyDescent="0.25">
      <c r="A37" s="9">
        <f>IF(A36+1&lt;='Rating tables'!E$11,A36+1,1)</f>
        <v>4</v>
      </c>
      <c r="B37" s="9" t="str">
        <f>IFERROR(IF(IF(A37=1,B36+1,B36)&lt;='Rating tables'!J$11,IF(A37=1,B36+1,B36),""),"")</f>
        <v/>
      </c>
      <c r="C37" s="9" t="str">
        <f t="shared" si="0"/>
        <v/>
      </c>
      <c r="D37" s="9" t="str">
        <f t="shared" si="1"/>
        <v/>
      </c>
      <c r="E37" s="128" t="str">
        <f>IF(B37="","",IF((D37&lt;'Rating tables'!$R$12)*(D37&gt;='Rating tables'!R$11)=1,2,(IF(D37&lt;'Rating tables'!$R$11,1,(IF(D37&gt;='Rating tables'!$R$12,3,0))))))</f>
        <v/>
      </c>
      <c r="F37" s="9" t="str">
        <f>IFERROR(INDEX('Rating tables'!N$28:W$37,Feuil2!B37,Feuil2!A37),"")</f>
        <v/>
      </c>
      <c r="G37" s="9" t="str">
        <f>IF('Rating tables'!$R$7='Rating tables'!$X$3,Feuil2!E37,Feuil2!F37)</f>
        <v/>
      </c>
    </row>
    <row r="38" spans="1:7" x14ac:dyDescent="0.25">
      <c r="A38" s="9">
        <f>IF(A37+1&lt;='Rating tables'!E$11,A37+1,1)</f>
        <v>1</v>
      </c>
      <c r="B38" s="9" t="str">
        <f>IFERROR(IF(IF(A38=1,B37+1,B37)&lt;='Rating tables'!J$11,IF(A38=1,B37+1,B37),""),"")</f>
        <v/>
      </c>
      <c r="C38" s="9" t="str">
        <f t="shared" si="0"/>
        <v/>
      </c>
      <c r="D38" s="9" t="str">
        <f t="shared" si="1"/>
        <v/>
      </c>
      <c r="E38" s="128" t="str">
        <f>IF(B38="","",IF((D38&lt;'Rating tables'!$R$12)*(D38&gt;='Rating tables'!R$11)=1,2,(IF(D38&lt;'Rating tables'!$R$11,1,(IF(D38&gt;='Rating tables'!$R$12,3,0))))))</f>
        <v/>
      </c>
      <c r="F38" s="9" t="str">
        <f>IFERROR(INDEX('Rating tables'!N$28:W$37,Feuil2!B38,Feuil2!A38),"")</f>
        <v/>
      </c>
      <c r="G38" s="9" t="str">
        <f>IF('Rating tables'!$R$7='Rating tables'!$X$3,Feuil2!E38,Feuil2!F38)</f>
        <v/>
      </c>
    </row>
    <row r="39" spans="1:7" x14ac:dyDescent="0.25">
      <c r="A39" s="9">
        <f>IF(A38+1&lt;='Rating tables'!E$11,A38+1,1)</f>
        <v>2</v>
      </c>
      <c r="B39" s="9" t="str">
        <f>IFERROR(IF(IF(A39=1,B38+1,B38)&lt;='Rating tables'!J$11,IF(A39=1,B38+1,B38),""),"")</f>
        <v/>
      </c>
      <c r="C39" s="9" t="str">
        <f t="shared" si="0"/>
        <v/>
      </c>
      <c r="D39" s="9" t="str">
        <f t="shared" si="1"/>
        <v/>
      </c>
      <c r="E39" s="128" t="str">
        <f>IF(B39="","",IF((D39&lt;'Rating tables'!$R$12)*(D39&gt;='Rating tables'!R$11)=1,2,(IF(D39&lt;'Rating tables'!$R$11,1,(IF(D39&gt;='Rating tables'!$R$12,3,0))))))</f>
        <v/>
      </c>
      <c r="F39" s="9" t="str">
        <f>IFERROR(INDEX('Rating tables'!N$28:W$37,Feuil2!B39,Feuil2!A39),"")</f>
        <v/>
      </c>
      <c r="G39" s="9" t="str">
        <f>IF('Rating tables'!$R$7='Rating tables'!$X$3,Feuil2!E39,Feuil2!F39)</f>
        <v/>
      </c>
    </row>
    <row r="40" spans="1:7" x14ac:dyDescent="0.25">
      <c r="A40" s="9">
        <f>IF(A39+1&lt;='Rating tables'!E$11,A39+1,1)</f>
        <v>3</v>
      </c>
      <c r="B40" s="9" t="str">
        <f>IFERROR(IF(IF(A40=1,B39+1,B39)&lt;='Rating tables'!J$11,IF(A40=1,B39+1,B39),""),"")</f>
        <v/>
      </c>
      <c r="C40" s="9" t="str">
        <f t="shared" si="0"/>
        <v/>
      </c>
      <c r="D40" s="9" t="str">
        <f t="shared" si="1"/>
        <v/>
      </c>
      <c r="E40" s="128" t="str">
        <f>IF(B40="","",IF((D40&lt;'Rating tables'!$R$12)*(D40&gt;='Rating tables'!R$11)=1,2,(IF(D40&lt;'Rating tables'!$R$11,1,(IF(D40&gt;='Rating tables'!$R$12,3,0))))))</f>
        <v/>
      </c>
      <c r="F40" s="9" t="str">
        <f>IFERROR(INDEX('Rating tables'!N$28:W$37,Feuil2!B40,Feuil2!A40),"")</f>
        <v/>
      </c>
      <c r="G40" s="9" t="str">
        <f>IF('Rating tables'!$R$7='Rating tables'!$X$3,Feuil2!E40,Feuil2!F40)</f>
        <v/>
      </c>
    </row>
    <row r="41" spans="1:7" x14ac:dyDescent="0.25">
      <c r="A41" s="9">
        <f>IF(A40+1&lt;='Rating tables'!E$11,A40+1,1)</f>
        <v>4</v>
      </c>
      <c r="B41" s="9" t="str">
        <f>IFERROR(IF(IF(A41=1,B40+1,B40)&lt;='Rating tables'!J$11,IF(A41=1,B40+1,B40),""),"")</f>
        <v/>
      </c>
      <c r="C41" s="9" t="str">
        <f t="shared" si="0"/>
        <v/>
      </c>
      <c r="D41" s="9" t="str">
        <f t="shared" si="1"/>
        <v/>
      </c>
      <c r="E41" s="128" t="str">
        <f>IF(B41="","",IF((D41&lt;'Rating tables'!$R$12)*(D41&gt;='Rating tables'!R$11)=1,2,(IF(D41&lt;'Rating tables'!$R$11,1,(IF(D41&gt;='Rating tables'!$R$12,3,0))))))</f>
        <v/>
      </c>
      <c r="F41" s="9" t="str">
        <f>IFERROR(INDEX('Rating tables'!N$28:W$37,Feuil2!B41,Feuil2!A41),"")</f>
        <v/>
      </c>
      <c r="G41" s="9" t="str">
        <f>IF('Rating tables'!$R$7='Rating tables'!$X$3,Feuil2!E41,Feuil2!F41)</f>
        <v/>
      </c>
    </row>
    <row r="42" spans="1:7" x14ac:dyDescent="0.25">
      <c r="A42" s="9">
        <f>IF(A41+1&lt;='Rating tables'!E$11,A41+1,1)</f>
        <v>1</v>
      </c>
      <c r="B42" s="9" t="str">
        <f>IFERROR(IF(IF(A42=1,B41+1,B41)&lt;='Rating tables'!J$11,IF(A42=1,B41+1,B41),""),"")</f>
        <v/>
      </c>
      <c r="C42" s="9" t="str">
        <f t="shared" si="0"/>
        <v/>
      </c>
      <c r="D42" s="9" t="str">
        <f t="shared" si="1"/>
        <v/>
      </c>
      <c r="E42" s="128" t="str">
        <f>IF(B42="","",IF((D42&lt;'Rating tables'!$R$12)*(D42&gt;='Rating tables'!R$11)=1,2,(IF(D42&lt;'Rating tables'!$R$11,1,(IF(D42&gt;='Rating tables'!$R$12,3,0))))))</f>
        <v/>
      </c>
      <c r="F42" s="9" t="str">
        <f>IFERROR(INDEX('Rating tables'!N$28:W$37,Feuil2!B42,Feuil2!A42),"")</f>
        <v/>
      </c>
      <c r="G42" s="9" t="str">
        <f>IF('Rating tables'!$R$7='Rating tables'!$X$3,Feuil2!E42,Feuil2!F42)</f>
        <v/>
      </c>
    </row>
    <row r="43" spans="1:7" x14ac:dyDescent="0.25">
      <c r="A43" s="9">
        <f>IF(A42+1&lt;='Rating tables'!E$11,A42+1,1)</f>
        <v>2</v>
      </c>
      <c r="B43" s="9" t="str">
        <f>IFERROR(IF(IF(A43=1,B42+1,B42)&lt;='Rating tables'!J$11,IF(A43=1,B42+1,B42),""),"")</f>
        <v/>
      </c>
      <c r="C43" s="9" t="str">
        <f t="shared" si="0"/>
        <v/>
      </c>
      <c r="D43" s="9" t="str">
        <f t="shared" si="1"/>
        <v/>
      </c>
      <c r="E43" s="128" t="str">
        <f>IF(B43="","",IF((D43&lt;'Rating tables'!$R$12)*(D43&gt;='Rating tables'!R$11)=1,2,(IF(D43&lt;'Rating tables'!$R$11,1,(IF(D43&gt;='Rating tables'!$R$12,3,0))))))</f>
        <v/>
      </c>
      <c r="F43" s="9" t="str">
        <f>IFERROR(INDEX('Rating tables'!N$28:W$37,Feuil2!B43,Feuil2!A43),"")</f>
        <v/>
      </c>
      <c r="G43" s="9" t="str">
        <f>IF('Rating tables'!$R$7='Rating tables'!$X$3,Feuil2!E43,Feuil2!F43)</f>
        <v/>
      </c>
    </row>
    <row r="44" spans="1:7" x14ac:dyDescent="0.25">
      <c r="A44" s="9">
        <f>IF(A43+1&lt;='Rating tables'!E$11,A43+1,1)</f>
        <v>3</v>
      </c>
      <c r="B44" s="9" t="str">
        <f>IFERROR(IF(IF(A44=1,B43+1,B43)&lt;='Rating tables'!J$11,IF(A44=1,B43+1,B43),""),"")</f>
        <v/>
      </c>
      <c r="C44" s="9" t="str">
        <f t="shared" si="0"/>
        <v/>
      </c>
      <c r="D44" s="9" t="str">
        <f t="shared" si="1"/>
        <v/>
      </c>
      <c r="E44" s="128" t="str">
        <f>IF(B44="","",IF((D44&lt;'Rating tables'!$R$12)*(D44&gt;='Rating tables'!R$11)=1,2,(IF(D44&lt;'Rating tables'!$R$11,1,(IF(D44&gt;='Rating tables'!$R$12,3,0))))))</f>
        <v/>
      </c>
      <c r="F44" s="9" t="str">
        <f>IFERROR(INDEX('Rating tables'!N$28:W$37,Feuil2!B44,Feuil2!A44),"")</f>
        <v/>
      </c>
      <c r="G44" s="9" t="str">
        <f>IF('Rating tables'!$R$7='Rating tables'!$X$3,Feuil2!E44,Feuil2!F44)</f>
        <v/>
      </c>
    </row>
    <row r="45" spans="1:7" x14ac:dyDescent="0.25">
      <c r="A45" s="9">
        <f>IF(A44+1&lt;='Rating tables'!E$11,A44+1,1)</f>
        <v>4</v>
      </c>
      <c r="B45" s="9" t="str">
        <f>IFERROR(IF(IF(A45=1,B44+1,B44)&lt;='Rating tables'!J$11,IF(A45=1,B44+1,B44),""),"")</f>
        <v/>
      </c>
      <c r="C45" s="9" t="str">
        <f t="shared" si="0"/>
        <v/>
      </c>
      <c r="D45" s="9" t="str">
        <f t="shared" si="1"/>
        <v/>
      </c>
      <c r="E45" s="128" t="str">
        <f>IF(B45="","",IF((D45&lt;'Rating tables'!$R$12)*(D45&gt;='Rating tables'!R$11)=1,2,(IF(D45&lt;'Rating tables'!$R$11,1,(IF(D45&gt;='Rating tables'!$R$12,3,0))))))</f>
        <v/>
      </c>
      <c r="F45" s="9" t="str">
        <f>IFERROR(INDEX('Rating tables'!N$28:W$37,Feuil2!B45,Feuil2!A45),"")</f>
        <v/>
      </c>
      <c r="G45" s="9" t="str">
        <f>IF('Rating tables'!$R$7='Rating tables'!$X$3,Feuil2!E45,Feuil2!F45)</f>
        <v/>
      </c>
    </row>
    <row r="46" spans="1:7" x14ac:dyDescent="0.25">
      <c r="A46" s="9">
        <f>IF(A45+1&lt;='Rating tables'!E$11,A45+1,1)</f>
        <v>1</v>
      </c>
      <c r="B46" s="9" t="str">
        <f>IFERROR(IF(IF(A46=1,B45+1,B45)&lt;='Rating tables'!J$11,IF(A46=1,B45+1,B45),""),"")</f>
        <v/>
      </c>
      <c r="C46" s="9" t="str">
        <f t="shared" si="0"/>
        <v/>
      </c>
      <c r="D46" s="9" t="str">
        <f t="shared" si="1"/>
        <v/>
      </c>
      <c r="E46" s="128" t="str">
        <f>IF(B46="","",IF((D46&lt;'Rating tables'!$R$12)*(D46&gt;='Rating tables'!R$11)=1,2,(IF(D46&lt;'Rating tables'!$R$11,1,(IF(D46&gt;='Rating tables'!$R$12,3,0))))))</f>
        <v/>
      </c>
      <c r="F46" s="9" t="str">
        <f>IFERROR(INDEX('Rating tables'!N$28:W$37,Feuil2!B46,Feuil2!A46),"")</f>
        <v/>
      </c>
      <c r="G46" s="9" t="str">
        <f>IF('Rating tables'!$R$7='Rating tables'!$X$3,Feuil2!E46,Feuil2!F46)</f>
        <v/>
      </c>
    </row>
    <row r="47" spans="1:7" x14ac:dyDescent="0.25">
      <c r="A47" s="9">
        <f>IF(A46+1&lt;='Rating tables'!E$11,A46+1,1)</f>
        <v>2</v>
      </c>
      <c r="B47" s="9" t="str">
        <f>IFERROR(IF(IF(A47=1,B46+1,B46)&lt;='Rating tables'!J$11,IF(A47=1,B46+1,B46),""),"")</f>
        <v/>
      </c>
      <c r="C47" s="9" t="str">
        <f t="shared" si="0"/>
        <v/>
      </c>
      <c r="D47" s="9" t="str">
        <f t="shared" si="1"/>
        <v/>
      </c>
      <c r="E47" s="128" t="str">
        <f>IF(B47="","",IF((D47&lt;'Rating tables'!$R$12)*(D47&gt;='Rating tables'!R$11)=1,2,(IF(D47&lt;'Rating tables'!$R$11,1,(IF(D47&gt;='Rating tables'!$R$12,3,0))))))</f>
        <v/>
      </c>
      <c r="F47" s="9" t="str">
        <f>IFERROR(INDEX('Rating tables'!N$28:W$37,Feuil2!B47,Feuil2!A47),"")</f>
        <v/>
      </c>
      <c r="G47" s="9" t="str">
        <f>IF('Rating tables'!$R$7='Rating tables'!$X$3,Feuil2!E47,Feuil2!F47)</f>
        <v/>
      </c>
    </row>
    <row r="48" spans="1:7" x14ac:dyDescent="0.25">
      <c r="A48" s="9">
        <f>IF(A47+1&lt;='Rating tables'!E$11,A47+1,1)</f>
        <v>3</v>
      </c>
      <c r="B48" s="9" t="str">
        <f>IFERROR(IF(IF(A48=1,B47+1,B47)&lt;='Rating tables'!J$11,IF(A48=1,B47+1,B47),""),"")</f>
        <v/>
      </c>
      <c r="C48" s="9" t="str">
        <f t="shared" si="0"/>
        <v/>
      </c>
      <c r="D48" s="9" t="str">
        <f t="shared" si="1"/>
        <v/>
      </c>
      <c r="E48" s="128" t="str">
        <f>IF(B48="","",IF((D48&lt;'Rating tables'!$R$12)*(D48&gt;='Rating tables'!R$11)=1,2,(IF(D48&lt;'Rating tables'!$R$11,1,(IF(D48&gt;='Rating tables'!$R$12,3,0))))))</f>
        <v/>
      </c>
      <c r="F48" s="9" t="str">
        <f>IFERROR(INDEX('Rating tables'!N$28:W$37,Feuil2!B48,Feuil2!A48),"")</f>
        <v/>
      </c>
      <c r="G48" s="9" t="str">
        <f>IF('Rating tables'!$R$7='Rating tables'!$X$3,Feuil2!E48,Feuil2!F48)</f>
        <v/>
      </c>
    </row>
    <row r="49" spans="1:7" x14ac:dyDescent="0.25">
      <c r="A49" s="9">
        <f>IF(A48+1&lt;='Rating tables'!E$11,A48+1,1)</f>
        <v>4</v>
      </c>
      <c r="B49" s="9" t="str">
        <f>IFERROR(IF(IF(A49=1,B48+1,B48)&lt;='Rating tables'!J$11,IF(A49=1,B48+1,B48),""),"")</f>
        <v/>
      </c>
      <c r="C49" s="9" t="str">
        <f t="shared" si="0"/>
        <v/>
      </c>
      <c r="D49" s="9" t="str">
        <f t="shared" si="1"/>
        <v/>
      </c>
      <c r="E49" s="128" t="str">
        <f>IF(B49="","",IF((D49&lt;'Rating tables'!$R$12)*(D49&gt;='Rating tables'!R$11)=1,2,(IF(D49&lt;'Rating tables'!$R$11,1,(IF(D49&gt;='Rating tables'!$R$12,3,0))))))</f>
        <v/>
      </c>
      <c r="F49" s="9" t="str">
        <f>IFERROR(INDEX('Rating tables'!N$28:W$37,Feuil2!B49,Feuil2!A49),"")</f>
        <v/>
      </c>
      <c r="G49" s="9" t="str">
        <f>IF('Rating tables'!$R$7='Rating tables'!$X$3,Feuil2!E49,Feuil2!F49)</f>
        <v/>
      </c>
    </row>
    <row r="50" spans="1:7" x14ac:dyDescent="0.25">
      <c r="A50" s="9">
        <f>IF(A49+1&lt;='Rating tables'!E$11,A49+1,1)</f>
        <v>1</v>
      </c>
      <c r="B50" s="9" t="str">
        <f>IFERROR(IF(IF(A50=1,B49+1,B49)&lt;='Rating tables'!J$11,IF(A50=1,B49+1,B49),""),"")</f>
        <v/>
      </c>
      <c r="C50" s="9" t="str">
        <f t="shared" si="0"/>
        <v/>
      </c>
      <c r="D50" s="9" t="str">
        <f t="shared" si="1"/>
        <v/>
      </c>
      <c r="E50" s="128" t="str">
        <f>IF(B50="","",IF((D50&lt;'Rating tables'!$R$12)*(D50&gt;='Rating tables'!R$11)=1,2,(IF(D50&lt;'Rating tables'!$R$11,1,(IF(D50&gt;='Rating tables'!$R$12,3,0))))))</f>
        <v/>
      </c>
      <c r="F50" s="9" t="str">
        <f>IFERROR(INDEX('Rating tables'!N$28:W$37,Feuil2!B50,Feuil2!A50),"")</f>
        <v/>
      </c>
      <c r="G50" s="9" t="str">
        <f>IF('Rating tables'!$R$7='Rating tables'!$X$3,Feuil2!E50,Feuil2!F50)</f>
        <v/>
      </c>
    </row>
    <row r="51" spans="1:7" x14ac:dyDescent="0.25">
      <c r="A51" s="9">
        <f>IF(A50+1&lt;='Rating tables'!E$11,A50+1,1)</f>
        <v>2</v>
      </c>
      <c r="B51" s="9" t="str">
        <f>IFERROR(IF(IF(A51=1,B50+1,B50)&lt;='Rating tables'!J$11,IF(A51=1,B50+1,B50),""),"")</f>
        <v/>
      </c>
      <c r="C51" s="9" t="str">
        <f t="shared" si="0"/>
        <v/>
      </c>
      <c r="D51" s="9" t="str">
        <f t="shared" si="1"/>
        <v/>
      </c>
      <c r="E51" s="128" t="str">
        <f>IF(B51="","",IF((D51&lt;'Rating tables'!$R$12)*(D51&gt;='Rating tables'!R$11)=1,2,(IF(D51&lt;'Rating tables'!$R$11,1,(IF(D51&gt;='Rating tables'!$R$12,3,0))))))</f>
        <v/>
      </c>
      <c r="F51" s="9" t="str">
        <f>IFERROR(INDEX('Rating tables'!N$28:W$37,Feuil2!B51,Feuil2!A51),"")</f>
        <v/>
      </c>
      <c r="G51" s="9" t="str">
        <f>IF('Rating tables'!$R$7='Rating tables'!$X$3,Feuil2!E51,Feuil2!F51)</f>
        <v/>
      </c>
    </row>
    <row r="52" spans="1:7" x14ac:dyDescent="0.25">
      <c r="A52" s="9">
        <f>IF(A51+1&lt;='Rating tables'!E$11,A51+1,1)</f>
        <v>3</v>
      </c>
      <c r="B52" s="9" t="str">
        <f>IFERROR(IF(IF(A52=1,B51+1,B51)&lt;='Rating tables'!J$11,IF(A52=1,B51+1,B51),""),"")</f>
        <v/>
      </c>
      <c r="C52" s="9" t="str">
        <f t="shared" si="0"/>
        <v/>
      </c>
      <c r="D52" s="9" t="str">
        <f t="shared" si="1"/>
        <v/>
      </c>
      <c r="E52" s="128" t="str">
        <f>IF(B52="","",IF((D52&lt;'Rating tables'!$R$12)*(D52&gt;='Rating tables'!R$11)=1,2,(IF(D52&lt;'Rating tables'!$R$11,1,(IF(D52&gt;='Rating tables'!$R$12,3,0))))))</f>
        <v/>
      </c>
      <c r="F52" s="9" t="str">
        <f>IFERROR(INDEX('Rating tables'!N$28:W$37,Feuil2!B52,Feuil2!A52),"")</f>
        <v/>
      </c>
      <c r="G52" s="9" t="str">
        <f>IF('Rating tables'!$R$7='Rating tables'!$X$3,Feuil2!E52,Feuil2!F52)</f>
        <v/>
      </c>
    </row>
    <row r="53" spans="1:7" x14ac:dyDescent="0.25">
      <c r="A53" s="9">
        <f>IF(A52+1&lt;='Rating tables'!E$11,A52+1,1)</f>
        <v>4</v>
      </c>
      <c r="B53" s="9" t="str">
        <f>IFERROR(IF(IF(A53=1,B52+1,B52)&lt;='Rating tables'!J$11,IF(A53=1,B52+1,B52),""),"")</f>
        <v/>
      </c>
      <c r="C53" s="9" t="str">
        <f t="shared" si="0"/>
        <v/>
      </c>
      <c r="D53" s="9" t="str">
        <f t="shared" si="1"/>
        <v/>
      </c>
      <c r="E53" s="128" t="str">
        <f>IF(B53="","",IF((D53&lt;'Rating tables'!$R$12)*(D53&gt;='Rating tables'!R$11)=1,2,(IF(D53&lt;'Rating tables'!$R$11,1,(IF(D53&gt;='Rating tables'!$R$12,3,0))))))</f>
        <v/>
      </c>
      <c r="F53" s="9" t="str">
        <f>IFERROR(INDEX('Rating tables'!N$28:W$37,Feuil2!B53,Feuil2!A53),"")</f>
        <v/>
      </c>
      <c r="G53" s="9" t="str">
        <f>IF('Rating tables'!$R$7='Rating tables'!$X$3,Feuil2!E53,Feuil2!F53)</f>
        <v/>
      </c>
    </row>
    <row r="54" spans="1:7" x14ac:dyDescent="0.25">
      <c r="A54" s="9">
        <f>IF(A53+1&lt;='Rating tables'!E$11,A53+1,1)</f>
        <v>1</v>
      </c>
      <c r="B54" s="9" t="str">
        <f>IFERROR(IF(IF(A54=1,B53+1,B53)&lt;='Rating tables'!J$11,IF(A54=1,B53+1,B53),""),"")</f>
        <v/>
      </c>
      <c r="C54" s="9" t="str">
        <f t="shared" si="0"/>
        <v/>
      </c>
      <c r="D54" s="9" t="str">
        <f t="shared" si="1"/>
        <v/>
      </c>
      <c r="E54" s="128" t="str">
        <f>IF(B54="","",IF((D54&lt;'Rating tables'!$R$12)*(D54&gt;='Rating tables'!R$11)=1,2,(IF(D54&lt;'Rating tables'!$R$11,1,(IF(D54&gt;='Rating tables'!$R$12,3,0))))))</f>
        <v/>
      </c>
      <c r="F54" s="9" t="str">
        <f>IFERROR(INDEX('Rating tables'!N$28:W$37,Feuil2!B54,Feuil2!A54),"")</f>
        <v/>
      </c>
      <c r="G54" s="9" t="str">
        <f>IF('Rating tables'!$R$7='Rating tables'!$X$3,Feuil2!E54,Feuil2!F54)</f>
        <v/>
      </c>
    </row>
    <row r="55" spans="1:7" x14ac:dyDescent="0.25">
      <c r="A55" s="9">
        <f>IF(A54+1&lt;='Rating tables'!E$11,A54+1,1)</f>
        <v>2</v>
      </c>
      <c r="B55" s="9" t="str">
        <f>IFERROR(IF(IF(A55=1,B54+1,B54)&lt;='Rating tables'!J$11,IF(A55=1,B54+1,B54),""),"")</f>
        <v/>
      </c>
      <c r="C55" s="9" t="str">
        <f t="shared" si="0"/>
        <v/>
      </c>
      <c r="D55" s="9" t="str">
        <f t="shared" si="1"/>
        <v/>
      </c>
      <c r="E55" s="128" t="str">
        <f>IF(B55="","",IF((D55&lt;'Rating tables'!$R$12)*(D55&gt;='Rating tables'!R$11)=1,2,(IF(D55&lt;'Rating tables'!$R$11,1,(IF(D55&gt;='Rating tables'!$R$12,3,0))))))</f>
        <v/>
      </c>
      <c r="F55" s="9" t="str">
        <f>IFERROR(INDEX('Rating tables'!N$28:W$37,Feuil2!B55,Feuil2!A55),"")</f>
        <v/>
      </c>
      <c r="G55" s="9" t="str">
        <f>IF('Rating tables'!$R$7='Rating tables'!$X$3,Feuil2!E55,Feuil2!F55)</f>
        <v/>
      </c>
    </row>
    <row r="56" spans="1:7" x14ac:dyDescent="0.25">
      <c r="A56" s="9">
        <f>IF(A55+1&lt;='Rating tables'!E$11,A55+1,1)</f>
        <v>3</v>
      </c>
      <c r="B56" s="9" t="str">
        <f>IFERROR(IF(IF(A56=1,B55+1,B55)&lt;='Rating tables'!J$11,IF(A56=1,B55+1,B55),""),"")</f>
        <v/>
      </c>
      <c r="C56" s="9" t="str">
        <f t="shared" si="0"/>
        <v/>
      </c>
      <c r="D56" s="9" t="str">
        <f t="shared" si="1"/>
        <v/>
      </c>
      <c r="E56" s="128" t="str">
        <f>IF(B56="","",IF((D56&lt;'Rating tables'!$R$12)*(D56&gt;='Rating tables'!R$11)=1,2,(IF(D56&lt;'Rating tables'!$R$11,1,(IF(D56&gt;='Rating tables'!$R$12,3,0))))))</f>
        <v/>
      </c>
      <c r="F56" s="9" t="str">
        <f>IFERROR(INDEX('Rating tables'!N$28:W$37,Feuil2!B56,Feuil2!A56),"")</f>
        <v/>
      </c>
      <c r="G56" s="9" t="str">
        <f>IF('Rating tables'!$R$7='Rating tables'!$X$3,Feuil2!E56,Feuil2!F56)</f>
        <v/>
      </c>
    </row>
    <row r="57" spans="1:7" x14ac:dyDescent="0.25">
      <c r="A57" s="9">
        <f>IF(A56+1&lt;='Rating tables'!E$11,A56+1,1)</f>
        <v>4</v>
      </c>
      <c r="B57" s="9" t="str">
        <f>IFERROR(IF(IF(A57=1,B56+1,B56)&lt;='Rating tables'!J$11,IF(A57=1,B56+1,B56),""),"")</f>
        <v/>
      </c>
      <c r="C57" s="9" t="str">
        <f t="shared" si="0"/>
        <v/>
      </c>
      <c r="D57" s="9" t="str">
        <f t="shared" si="1"/>
        <v/>
      </c>
      <c r="E57" s="128" t="str">
        <f>IF(B57="","",IF((D57&lt;'Rating tables'!$R$12)*(D57&gt;='Rating tables'!R$11)=1,2,(IF(D57&lt;'Rating tables'!$R$11,1,(IF(D57&gt;='Rating tables'!$R$12,3,0))))))</f>
        <v/>
      </c>
      <c r="F57" s="9" t="str">
        <f>IFERROR(INDEX('Rating tables'!N$28:W$37,Feuil2!B57,Feuil2!A57),"")</f>
        <v/>
      </c>
      <c r="G57" s="9" t="str">
        <f>IF('Rating tables'!$R$7='Rating tables'!$X$3,Feuil2!E57,Feuil2!F57)</f>
        <v/>
      </c>
    </row>
    <row r="58" spans="1:7" x14ac:dyDescent="0.25">
      <c r="A58" s="9">
        <f>IF(A57+1&lt;='Rating tables'!E$11,A57+1,1)</f>
        <v>1</v>
      </c>
      <c r="B58" s="9" t="str">
        <f>IFERROR(IF(IF(A58=1,B57+1,B57)&lt;='Rating tables'!J$11,IF(A58=1,B57+1,B57),""),"")</f>
        <v/>
      </c>
      <c r="C58" s="9" t="str">
        <f t="shared" si="0"/>
        <v/>
      </c>
      <c r="D58" s="9" t="str">
        <f t="shared" si="1"/>
        <v/>
      </c>
      <c r="E58" s="128" t="str">
        <f>IF(B58="","",IF((D58&lt;'Rating tables'!$R$12)*(D58&gt;='Rating tables'!R$11)=1,2,(IF(D58&lt;'Rating tables'!$R$11,1,(IF(D58&gt;='Rating tables'!$R$12,3,0))))))</f>
        <v/>
      </c>
      <c r="F58" s="9" t="str">
        <f>IFERROR(INDEX('Rating tables'!N$28:W$37,Feuil2!B58,Feuil2!A58),"")</f>
        <v/>
      </c>
      <c r="G58" s="9" t="str">
        <f>IF('Rating tables'!$R$7='Rating tables'!$X$3,Feuil2!E58,Feuil2!F58)</f>
        <v/>
      </c>
    </row>
    <row r="59" spans="1:7" x14ac:dyDescent="0.25">
      <c r="A59" s="9">
        <f>IF(A58+1&lt;='Rating tables'!E$11,A58+1,1)</f>
        <v>2</v>
      </c>
      <c r="B59" s="9" t="str">
        <f>IFERROR(IF(IF(A59=1,B58+1,B58)&lt;='Rating tables'!J$11,IF(A59=1,B58+1,B58),""),"")</f>
        <v/>
      </c>
      <c r="C59" s="9" t="str">
        <f t="shared" si="0"/>
        <v/>
      </c>
      <c r="D59" s="9" t="str">
        <f t="shared" si="1"/>
        <v/>
      </c>
      <c r="E59" s="128" t="str">
        <f>IF(B59="","",IF((D59&lt;'Rating tables'!$R$12)*(D59&gt;='Rating tables'!R$11)=1,2,(IF(D59&lt;'Rating tables'!$R$11,1,(IF(D59&gt;='Rating tables'!$R$12,3,0))))))</f>
        <v/>
      </c>
      <c r="F59" s="9" t="str">
        <f>IFERROR(INDEX('Rating tables'!N$28:W$37,Feuil2!B59,Feuil2!A59),"")</f>
        <v/>
      </c>
      <c r="G59" s="9" t="str">
        <f>IF('Rating tables'!$R$7='Rating tables'!$X$3,Feuil2!E59,Feuil2!F59)</f>
        <v/>
      </c>
    </row>
    <row r="60" spans="1:7" x14ac:dyDescent="0.25">
      <c r="A60" s="9">
        <f>IF(A59+1&lt;='Rating tables'!E$11,A59+1,1)</f>
        <v>3</v>
      </c>
      <c r="B60" s="9" t="str">
        <f>IFERROR(IF(IF(A60=1,B59+1,B59)&lt;='Rating tables'!J$11,IF(A60=1,B59+1,B59),""),"")</f>
        <v/>
      </c>
      <c r="C60" s="9" t="str">
        <f t="shared" si="0"/>
        <v/>
      </c>
      <c r="D60" s="9" t="str">
        <f t="shared" si="1"/>
        <v/>
      </c>
      <c r="E60" s="128" t="str">
        <f>IF(B60="","",IF((D60&lt;'Rating tables'!$R$12)*(D60&gt;='Rating tables'!R$11)=1,2,(IF(D60&lt;'Rating tables'!$R$11,1,(IF(D60&gt;='Rating tables'!$R$12,3,0))))))</f>
        <v/>
      </c>
      <c r="F60" s="9" t="str">
        <f>IFERROR(INDEX('Rating tables'!N$28:W$37,Feuil2!B60,Feuil2!A60),"")</f>
        <v/>
      </c>
      <c r="G60" s="9" t="str">
        <f>IF('Rating tables'!$R$7='Rating tables'!$X$3,Feuil2!E60,Feuil2!F60)</f>
        <v/>
      </c>
    </row>
    <row r="61" spans="1:7" x14ac:dyDescent="0.25">
      <c r="A61" s="9">
        <f>IF(A60+1&lt;='Rating tables'!E$11,A60+1,1)</f>
        <v>4</v>
      </c>
      <c r="B61" s="9" t="str">
        <f>IFERROR(IF(IF(A61=1,B60+1,B60)&lt;='Rating tables'!J$11,IF(A61=1,B60+1,B60),""),"")</f>
        <v/>
      </c>
      <c r="C61" s="9" t="str">
        <f t="shared" si="0"/>
        <v/>
      </c>
      <c r="D61" s="9" t="str">
        <f t="shared" si="1"/>
        <v/>
      </c>
      <c r="E61" s="128" t="str">
        <f>IF(B61="","",IF((D61&lt;'Rating tables'!$R$12)*(D61&gt;='Rating tables'!R$11)=1,2,(IF(D61&lt;'Rating tables'!$R$11,1,(IF(D61&gt;='Rating tables'!$R$12,3,0))))))</f>
        <v/>
      </c>
      <c r="F61" s="9" t="str">
        <f>IFERROR(INDEX('Rating tables'!N$28:W$37,Feuil2!B61,Feuil2!A61),"")</f>
        <v/>
      </c>
      <c r="G61" s="9" t="str">
        <f>IF('Rating tables'!$R$7='Rating tables'!$X$3,Feuil2!E61,Feuil2!F61)</f>
        <v/>
      </c>
    </row>
    <row r="62" spans="1:7" x14ac:dyDescent="0.25">
      <c r="A62" s="9">
        <f>IF(A61+1&lt;='Rating tables'!E$11,A61+1,1)</f>
        <v>1</v>
      </c>
      <c r="B62" s="9" t="str">
        <f>IFERROR(IF(IF(A62=1,B61+1,B61)&lt;='Rating tables'!J$11,IF(A62=1,B61+1,B61),""),"")</f>
        <v/>
      </c>
      <c r="C62" s="9" t="str">
        <f t="shared" si="0"/>
        <v/>
      </c>
      <c r="D62" s="9" t="str">
        <f t="shared" si="1"/>
        <v/>
      </c>
      <c r="E62" s="128" t="str">
        <f>IF(B62="","",IF((D62&lt;'Rating tables'!$R$12)*(D62&gt;='Rating tables'!R$11)=1,2,(IF(D62&lt;'Rating tables'!$R$11,1,(IF(D62&gt;='Rating tables'!$R$12,3,0))))))</f>
        <v/>
      </c>
      <c r="F62" s="9" t="str">
        <f>IFERROR(INDEX('Rating tables'!N$28:W$37,Feuil2!B62,Feuil2!A62),"")</f>
        <v/>
      </c>
      <c r="G62" s="9" t="str">
        <f>IF('Rating tables'!$R$7='Rating tables'!$X$3,Feuil2!E62,Feuil2!F62)</f>
        <v/>
      </c>
    </row>
    <row r="63" spans="1:7" x14ac:dyDescent="0.25">
      <c r="A63" s="9">
        <f>IF(A62+1&lt;='Rating tables'!E$11,A62+1,1)</f>
        <v>2</v>
      </c>
      <c r="B63" s="9" t="str">
        <f>IFERROR(IF(IF(A63=1,B62+1,B62)&lt;='Rating tables'!J$11,IF(A63=1,B62+1,B62),""),"")</f>
        <v/>
      </c>
      <c r="C63" s="9" t="str">
        <f t="shared" si="0"/>
        <v/>
      </c>
      <c r="D63" s="9" t="str">
        <f t="shared" si="1"/>
        <v/>
      </c>
      <c r="E63" s="128" t="str">
        <f>IF(B63="","",IF((D63&lt;'Rating tables'!$R$12)*(D63&gt;='Rating tables'!R$11)=1,2,(IF(D63&lt;'Rating tables'!$R$11,1,(IF(D63&gt;='Rating tables'!$R$12,3,0))))))</f>
        <v/>
      </c>
      <c r="F63" s="9" t="str">
        <f>IFERROR(INDEX('Rating tables'!N$28:W$37,Feuil2!B63,Feuil2!A63),"")</f>
        <v/>
      </c>
      <c r="G63" s="9" t="str">
        <f>IF('Rating tables'!$R$7='Rating tables'!$X$3,Feuil2!E63,Feuil2!F63)</f>
        <v/>
      </c>
    </row>
    <row r="64" spans="1:7" x14ac:dyDescent="0.25">
      <c r="A64" s="9">
        <f>IF(A63+1&lt;='Rating tables'!E$11,A63+1,1)</f>
        <v>3</v>
      </c>
      <c r="B64" s="9" t="str">
        <f>IFERROR(IF(IF(A64=1,B63+1,B63)&lt;='Rating tables'!J$11,IF(A64=1,B63+1,B63),""),"")</f>
        <v/>
      </c>
      <c r="C64" s="9" t="str">
        <f t="shared" si="0"/>
        <v/>
      </c>
      <c r="D64" s="9" t="str">
        <f t="shared" si="1"/>
        <v/>
      </c>
      <c r="E64" s="128" t="str">
        <f>IF(B64="","",IF((D64&lt;'Rating tables'!$R$12)*(D64&gt;='Rating tables'!R$11)=1,2,(IF(D64&lt;'Rating tables'!$R$11,1,(IF(D64&gt;='Rating tables'!$R$12,3,0))))))</f>
        <v/>
      </c>
      <c r="F64" s="9" t="str">
        <f>IFERROR(INDEX('Rating tables'!N$28:W$37,Feuil2!B64,Feuil2!A64),"")</f>
        <v/>
      </c>
      <c r="G64" s="9" t="str">
        <f>IF('Rating tables'!$R$7='Rating tables'!$X$3,Feuil2!E64,Feuil2!F64)</f>
        <v/>
      </c>
    </row>
    <row r="65" spans="1:7" x14ac:dyDescent="0.25">
      <c r="A65" s="9">
        <f>IF(A64+1&lt;='Rating tables'!E$11,A64+1,1)</f>
        <v>4</v>
      </c>
      <c r="B65" s="9" t="str">
        <f>IFERROR(IF(IF(A65=1,B64+1,B64)&lt;='Rating tables'!J$11,IF(A65=1,B64+1,B64),""),"")</f>
        <v/>
      </c>
      <c r="C65" s="9" t="str">
        <f t="shared" si="0"/>
        <v/>
      </c>
      <c r="D65" s="9" t="str">
        <f t="shared" si="1"/>
        <v/>
      </c>
      <c r="E65" s="128" t="str">
        <f>IF(B65="","",IF((D65&lt;'Rating tables'!$R$12)*(D65&gt;='Rating tables'!R$11)=1,2,(IF(D65&lt;'Rating tables'!$R$11,1,(IF(D65&gt;='Rating tables'!$R$12,3,0))))))</f>
        <v/>
      </c>
      <c r="F65" s="9" t="str">
        <f>IFERROR(INDEX('Rating tables'!N$28:W$37,Feuil2!B65,Feuil2!A65),"")</f>
        <v/>
      </c>
      <c r="G65" s="9" t="str">
        <f>IF('Rating tables'!$R$7='Rating tables'!$X$3,Feuil2!E65,Feuil2!F65)</f>
        <v/>
      </c>
    </row>
    <row r="66" spans="1:7" x14ac:dyDescent="0.25">
      <c r="A66" s="9">
        <f>IF(A65+1&lt;='Rating tables'!E$11,A65+1,1)</f>
        <v>1</v>
      </c>
      <c r="B66" s="9" t="str">
        <f>IFERROR(IF(IF(A66=1,B65+1,B65)&lt;='Rating tables'!J$11,IF(A66=1,B65+1,B65),""),"")</f>
        <v/>
      </c>
      <c r="C66" s="9" t="str">
        <f t="shared" si="0"/>
        <v/>
      </c>
      <c r="D66" s="9" t="str">
        <f t="shared" si="1"/>
        <v/>
      </c>
      <c r="E66" s="128" t="str">
        <f>IF(B66="","",IF((D66&lt;'Rating tables'!$R$12)*(D66&gt;='Rating tables'!R$11)=1,2,(IF(D66&lt;'Rating tables'!$R$11,1,(IF(D66&gt;='Rating tables'!$R$12,3,0))))))</f>
        <v/>
      </c>
      <c r="F66" s="9" t="str">
        <f>IFERROR(INDEX('Rating tables'!N$28:W$37,Feuil2!B66,Feuil2!A66),"")</f>
        <v/>
      </c>
      <c r="G66" s="9" t="str">
        <f>IF('Rating tables'!$R$7='Rating tables'!$X$3,Feuil2!E66,Feuil2!F66)</f>
        <v/>
      </c>
    </row>
    <row r="67" spans="1:7" x14ac:dyDescent="0.25">
      <c r="A67" s="9">
        <f>IF(A66+1&lt;='Rating tables'!E$11,A66+1,1)</f>
        <v>2</v>
      </c>
      <c r="B67" s="9" t="str">
        <f>IFERROR(IF(IF(A67=1,B66+1,B66)&lt;='Rating tables'!J$11,IF(A67=1,B66+1,B66),""),"")</f>
        <v/>
      </c>
      <c r="C67" s="9" t="str">
        <f t="shared" ref="C67:C101" si="2">IF(B67&lt;&gt;"",CONCATENATE(B67,"-",A67),"")</f>
        <v/>
      </c>
      <c r="D67" s="9" t="str">
        <f t="shared" ref="D67:D101" si="3">IF(B67&lt;&gt;"",B67+A67,"")</f>
        <v/>
      </c>
      <c r="E67" s="128" t="str">
        <f>IF(B67="","",IF((D67&lt;'Rating tables'!$R$12)*(D67&gt;='Rating tables'!R$11)=1,2,(IF(D67&lt;'Rating tables'!$R$11,1,(IF(D67&gt;='Rating tables'!$R$12,3,0))))))</f>
        <v/>
      </c>
      <c r="F67" s="9" t="str">
        <f>IFERROR(INDEX('Rating tables'!N$28:W$37,Feuil2!B67,Feuil2!A67),"")</f>
        <v/>
      </c>
      <c r="G67" s="9" t="str">
        <f>IF('Rating tables'!$R$7='Rating tables'!$X$3,Feuil2!E67,Feuil2!F67)</f>
        <v/>
      </c>
    </row>
    <row r="68" spans="1:7" x14ac:dyDescent="0.25">
      <c r="A68" s="9">
        <f>IF(A67+1&lt;='Rating tables'!E$11,A67+1,1)</f>
        <v>3</v>
      </c>
      <c r="B68" s="9" t="str">
        <f>IFERROR(IF(IF(A68=1,B67+1,B67)&lt;='Rating tables'!J$11,IF(A68=1,B67+1,B67),""),"")</f>
        <v/>
      </c>
      <c r="C68" s="9" t="str">
        <f t="shared" si="2"/>
        <v/>
      </c>
      <c r="D68" s="9" t="str">
        <f t="shared" si="3"/>
        <v/>
      </c>
      <c r="E68" s="128" t="str">
        <f>IF(B68="","",IF((D68&lt;'Rating tables'!$R$12)*(D68&gt;='Rating tables'!R$11)=1,2,(IF(D68&lt;'Rating tables'!$R$11,1,(IF(D68&gt;='Rating tables'!$R$12,3,0))))))</f>
        <v/>
      </c>
      <c r="F68" s="9" t="str">
        <f>IFERROR(INDEX('Rating tables'!N$28:W$37,Feuil2!B68,Feuil2!A68),"")</f>
        <v/>
      </c>
      <c r="G68" s="9" t="str">
        <f>IF('Rating tables'!$R$7='Rating tables'!$X$3,Feuil2!E68,Feuil2!F68)</f>
        <v/>
      </c>
    </row>
    <row r="69" spans="1:7" x14ac:dyDescent="0.25">
      <c r="A69" s="9">
        <f>IF(A68+1&lt;='Rating tables'!E$11,A68+1,1)</f>
        <v>4</v>
      </c>
      <c r="B69" s="9" t="str">
        <f>IFERROR(IF(IF(A69=1,B68+1,B68)&lt;='Rating tables'!J$11,IF(A69=1,B68+1,B68),""),"")</f>
        <v/>
      </c>
      <c r="C69" s="9" t="str">
        <f t="shared" si="2"/>
        <v/>
      </c>
      <c r="D69" s="9" t="str">
        <f t="shared" si="3"/>
        <v/>
      </c>
      <c r="E69" s="128" t="str">
        <f>IF(B69="","",IF((D69&lt;'Rating tables'!$R$12)*(D69&gt;='Rating tables'!R$11)=1,2,(IF(D69&lt;'Rating tables'!$R$11,1,(IF(D69&gt;='Rating tables'!$R$12,3,0))))))</f>
        <v/>
      </c>
      <c r="F69" s="9" t="str">
        <f>IFERROR(INDEX('Rating tables'!N$28:W$37,Feuil2!B69,Feuil2!A69),"")</f>
        <v/>
      </c>
      <c r="G69" s="9" t="str">
        <f>IF('Rating tables'!$R$7='Rating tables'!$X$3,Feuil2!E69,Feuil2!F69)</f>
        <v/>
      </c>
    </row>
    <row r="70" spans="1:7" x14ac:dyDescent="0.25">
      <c r="A70" s="9">
        <f>IF(A69+1&lt;='Rating tables'!E$11,A69+1,1)</f>
        <v>1</v>
      </c>
      <c r="B70" s="9" t="str">
        <f>IFERROR(IF(IF(A70=1,B69+1,B69)&lt;='Rating tables'!J$11,IF(A70=1,B69+1,B69),""),"")</f>
        <v/>
      </c>
      <c r="C70" s="9" t="str">
        <f t="shared" si="2"/>
        <v/>
      </c>
      <c r="D70" s="9" t="str">
        <f t="shared" si="3"/>
        <v/>
      </c>
      <c r="E70" s="128" t="str">
        <f>IF(B70="","",IF((D70&lt;'Rating tables'!$R$12)*(D70&gt;='Rating tables'!R$11)=1,2,(IF(D70&lt;'Rating tables'!$R$11,1,(IF(D70&gt;='Rating tables'!$R$12,3,0))))))</f>
        <v/>
      </c>
      <c r="F70" s="9" t="str">
        <f>IFERROR(INDEX('Rating tables'!N$28:W$37,Feuil2!B70,Feuil2!A70),"")</f>
        <v/>
      </c>
      <c r="G70" s="9" t="str">
        <f>IF('Rating tables'!$R$7='Rating tables'!$X$3,Feuil2!E70,Feuil2!F70)</f>
        <v/>
      </c>
    </row>
    <row r="71" spans="1:7" x14ac:dyDescent="0.25">
      <c r="A71" s="9">
        <f>IF(A70+1&lt;='Rating tables'!E$11,A70+1,1)</f>
        <v>2</v>
      </c>
      <c r="B71" s="9" t="str">
        <f>IFERROR(IF(IF(A71=1,B70+1,B70)&lt;='Rating tables'!J$11,IF(A71=1,B70+1,B70),""),"")</f>
        <v/>
      </c>
      <c r="C71" s="9" t="str">
        <f t="shared" si="2"/>
        <v/>
      </c>
      <c r="D71" s="9" t="str">
        <f t="shared" si="3"/>
        <v/>
      </c>
      <c r="E71" s="128" t="str">
        <f>IF(B71="","",IF((D71&lt;'Rating tables'!$R$12)*(D71&gt;='Rating tables'!R$11)=1,2,(IF(D71&lt;'Rating tables'!$R$11,1,(IF(D71&gt;='Rating tables'!$R$12,3,0))))))</f>
        <v/>
      </c>
      <c r="F71" s="9" t="str">
        <f>IFERROR(INDEX('Rating tables'!N$28:W$37,Feuil2!B71,Feuil2!A71),"")</f>
        <v/>
      </c>
      <c r="G71" s="9" t="str">
        <f>IF('Rating tables'!$R$7='Rating tables'!$X$3,Feuil2!E71,Feuil2!F71)</f>
        <v/>
      </c>
    </row>
    <row r="72" spans="1:7" x14ac:dyDescent="0.25">
      <c r="A72" s="9">
        <f>IF(A71+1&lt;='Rating tables'!E$11,A71+1,1)</f>
        <v>3</v>
      </c>
      <c r="B72" s="9" t="str">
        <f>IFERROR(IF(IF(A72=1,B71+1,B71)&lt;='Rating tables'!J$11,IF(A72=1,B71+1,B71),""),"")</f>
        <v/>
      </c>
      <c r="C72" s="9" t="str">
        <f t="shared" si="2"/>
        <v/>
      </c>
      <c r="D72" s="9" t="str">
        <f t="shared" si="3"/>
        <v/>
      </c>
      <c r="E72" s="128" t="str">
        <f>IF(B72="","",IF((D72&lt;'Rating tables'!$R$12)*(D72&gt;='Rating tables'!R$11)=1,2,(IF(D72&lt;'Rating tables'!$R$11,1,(IF(D72&gt;='Rating tables'!$R$12,3,0))))))</f>
        <v/>
      </c>
      <c r="F72" s="9" t="str">
        <f>IFERROR(INDEX('Rating tables'!N$28:W$37,Feuil2!B72,Feuil2!A72),"")</f>
        <v/>
      </c>
      <c r="G72" s="9" t="str">
        <f>IF('Rating tables'!$R$7='Rating tables'!$X$3,Feuil2!E72,Feuil2!F72)</f>
        <v/>
      </c>
    </row>
    <row r="73" spans="1:7" x14ac:dyDescent="0.25">
      <c r="A73" s="9">
        <f>IF(A72+1&lt;='Rating tables'!E$11,A72+1,1)</f>
        <v>4</v>
      </c>
      <c r="B73" s="9" t="str">
        <f>IFERROR(IF(IF(A73=1,B72+1,B72)&lt;='Rating tables'!J$11,IF(A73=1,B72+1,B72),""),"")</f>
        <v/>
      </c>
      <c r="C73" s="9" t="str">
        <f t="shared" si="2"/>
        <v/>
      </c>
      <c r="D73" s="9" t="str">
        <f t="shared" si="3"/>
        <v/>
      </c>
      <c r="E73" s="128" t="str">
        <f>IF(B73="","",IF((D73&lt;'Rating tables'!$R$12)*(D73&gt;='Rating tables'!R$11)=1,2,(IF(D73&lt;'Rating tables'!$R$11,1,(IF(D73&gt;='Rating tables'!$R$12,3,0))))))</f>
        <v/>
      </c>
      <c r="F73" s="9" t="str">
        <f>IFERROR(INDEX('Rating tables'!N$28:W$37,Feuil2!B73,Feuil2!A73),"")</f>
        <v/>
      </c>
      <c r="G73" s="9" t="str">
        <f>IF('Rating tables'!$R$7='Rating tables'!$X$3,Feuil2!E73,Feuil2!F73)</f>
        <v/>
      </c>
    </row>
    <row r="74" spans="1:7" x14ac:dyDescent="0.25">
      <c r="A74" s="9">
        <f>IF(A73+1&lt;='Rating tables'!E$11,A73+1,1)</f>
        <v>1</v>
      </c>
      <c r="B74" s="9" t="str">
        <f>IFERROR(IF(IF(A74=1,B73+1,B73)&lt;='Rating tables'!J$11,IF(A74=1,B73+1,B73),""),"")</f>
        <v/>
      </c>
      <c r="C74" s="9" t="str">
        <f t="shared" si="2"/>
        <v/>
      </c>
      <c r="D74" s="9" t="str">
        <f t="shared" si="3"/>
        <v/>
      </c>
      <c r="E74" s="128" t="str">
        <f>IF(B74="","",IF((D74&lt;'Rating tables'!$R$12)*(D74&gt;='Rating tables'!R$11)=1,2,(IF(D74&lt;'Rating tables'!$R$11,1,(IF(D74&gt;='Rating tables'!$R$12,3,0))))))</f>
        <v/>
      </c>
      <c r="F74" s="9" t="str">
        <f>IFERROR(INDEX('Rating tables'!N$28:W$37,Feuil2!B74,Feuil2!A74),"")</f>
        <v/>
      </c>
      <c r="G74" s="9" t="str">
        <f>IF('Rating tables'!$R$7='Rating tables'!$X$3,Feuil2!E74,Feuil2!F74)</f>
        <v/>
      </c>
    </row>
    <row r="75" spans="1:7" x14ac:dyDescent="0.25">
      <c r="A75" s="9">
        <f>IF(A74+1&lt;='Rating tables'!E$11,A74+1,1)</f>
        <v>2</v>
      </c>
      <c r="B75" s="9" t="str">
        <f>IFERROR(IF(IF(A75=1,B74+1,B74)&lt;='Rating tables'!J$11,IF(A75=1,B74+1,B74),""),"")</f>
        <v/>
      </c>
      <c r="C75" s="9" t="str">
        <f t="shared" si="2"/>
        <v/>
      </c>
      <c r="D75" s="9" t="str">
        <f t="shared" si="3"/>
        <v/>
      </c>
      <c r="E75" s="128" t="str">
        <f>IF(B75="","",IF((D75&lt;'Rating tables'!$R$12)*(D75&gt;='Rating tables'!R$11)=1,2,(IF(D75&lt;'Rating tables'!$R$11,1,(IF(D75&gt;='Rating tables'!$R$12,3,0))))))</f>
        <v/>
      </c>
      <c r="F75" s="9" t="str">
        <f>IFERROR(INDEX('Rating tables'!N$28:W$37,Feuil2!B75,Feuil2!A75),"")</f>
        <v/>
      </c>
      <c r="G75" s="9" t="str">
        <f>IF('Rating tables'!$R$7='Rating tables'!$X$3,Feuil2!E75,Feuil2!F75)</f>
        <v/>
      </c>
    </row>
    <row r="76" spans="1:7" x14ac:dyDescent="0.25">
      <c r="A76" s="9">
        <f>IF(A75+1&lt;='Rating tables'!E$11,A75+1,1)</f>
        <v>3</v>
      </c>
      <c r="B76" s="9" t="str">
        <f>IFERROR(IF(IF(A76=1,B75+1,B75)&lt;='Rating tables'!J$11,IF(A76=1,B75+1,B75),""),"")</f>
        <v/>
      </c>
      <c r="C76" s="9" t="str">
        <f t="shared" si="2"/>
        <v/>
      </c>
      <c r="D76" s="9" t="str">
        <f t="shared" si="3"/>
        <v/>
      </c>
      <c r="E76" s="128" t="str">
        <f>IF(B76="","",IF((D76&lt;'Rating tables'!$R$12)*(D76&gt;='Rating tables'!R$11)=1,2,(IF(D76&lt;'Rating tables'!$R$11,1,(IF(D76&gt;='Rating tables'!$R$12,3,0))))))</f>
        <v/>
      </c>
      <c r="F76" s="9" t="str">
        <f>IFERROR(INDEX('Rating tables'!N$28:W$37,Feuil2!B76,Feuil2!A76),"")</f>
        <v/>
      </c>
      <c r="G76" s="9" t="str">
        <f>IF('Rating tables'!$R$7='Rating tables'!$X$3,Feuil2!E76,Feuil2!F76)</f>
        <v/>
      </c>
    </row>
    <row r="77" spans="1:7" x14ac:dyDescent="0.25">
      <c r="A77" s="9">
        <f>IF(A76+1&lt;='Rating tables'!E$11,A76+1,1)</f>
        <v>4</v>
      </c>
      <c r="B77" s="9" t="str">
        <f>IFERROR(IF(IF(A77=1,B76+1,B76)&lt;='Rating tables'!J$11,IF(A77=1,B76+1,B76),""),"")</f>
        <v/>
      </c>
      <c r="C77" s="9" t="str">
        <f t="shared" si="2"/>
        <v/>
      </c>
      <c r="D77" s="9" t="str">
        <f t="shared" si="3"/>
        <v/>
      </c>
      <c r="E77" s="128" t="str">
        <f>IF(B77="","",IF((D77&lt;'Rating tables'!$R$12)*(D77&gt;='Rating tables'!R$11)=1,2,(IF(D77&lt;'Rating tables'!$R$11,1,(IF(D77&gt;='Rating tables'!$R$12,3,0))))))</f>
        <v/>
      </c>
      <c r="F77" s="9" t="str">
        <f>IFERROR(INDEX('Rating tables'!N$28:W$37,Feuil2!B77,Feuil2!A77),"")</f>
        <v/>
      </c>
      <c r="G77" s="9" t="str">
        <f>IF('Rating tables'!$R$7='Rating tables'!$X$3,Feuil2!E77,Feuil2!F77)</f>
        <v/>
      </c>
    </row>
    <row r="78" spans="1:7" x14ac:dyDescent="0.25">
      <c r="A78" s="9">
        <f>IF(A77+1&lt;='Rating tables'!E$11,A77+1,1)</f>
        <v>1</v>
      </c>
      <c r="B78" s="9" t="str">
        <f>IFERROR(IF(IF(A78=1,B77+1,B77)&lt;='Rating tables'!J$11,IF(A78=1,B77+1,B77),""),"")</f>
        <v/>
      </c>
      <c r="C78" s="9" t="str">
        <f t="shared" si="2"/>
        <v/>
      </c>
      <c r="D78" s="9" t="str">
        <f t="shared" si="3"/>
        <v/>
      </c>
      <c r="E78" s="128" t="str">
        <f>IF(B78="","",IF((D78&lt;'Rating tables'!$R$12)*(D78&gt;='Rating tables'!R$11)=1,2,(IF(D78&lt;'Rating tables'!$R$11,1,(IF(D78&gt;='Rating tables'!$R$12,3,0))))))</f>
        <v/>
      </c>
      <c r="F78" s="9" t="str">
        <f>IFERROR(INDEX('Rating tables'!N$28:W$37,Feuil2!B78,Feuil2!A78),"")</f>
        <v/>
      </c>
      <c r="G78" s="9" t="str">
        <f>IF('Rating tables'!$R$7='Rating tables'!$X$3,Feuil2!E78,Feuil2!F78)</f>
        <v/>
      </c>
    </row>
    <row r="79" spans="1:7" x14ac:dyDescent="0.25">
      <c r="A79" s="9">
        <f>IF(A78+1&lt;='Rating tables'!E$11,A78+1,1)</f>
        <v>2</v>
      </c>
      <c r="B79" s="9" t="str">
        <f>IFERROR(IF(IF(A79=1,B78+1,B78)&lt;='Rating tables'!J$11,IF(A79=1,B78+1,B78),""),"")</f>
        <v/>
      </c>
      <c r="C79" s="9" t="str">
        <f t="shared" si="2"/>
        <v/>
      </c>
      <c r="D79" s="9" t="str">
        <f t="shared" si="3"/>
        <v/>
      </c>
      <c r="E79" s="128" t="str">
        <f>IF(B79="","",IF((D79&lt;'Rating tables'!$R$12)*(D79&gt;='Rating tables'!R$11)=1,2,(IF(D79&lt;'Rating tables'!$R$11,1,(IF(D79&gt;='Rating tables'!$R$12,3,0))))))</f>
        <v/>
      </c>
      <c r="F79" s="9" t="str">
        <f>IFERROR(INDEX('Rating tables'!N$28:W$37,Feuil2!B79,Feuil2!A79),"")</f>
        <v/>
      </c>
      <c r="G79" s="9" t="str">
        <f>IF('Rating tables'!$R$7='Rating tables'!$X$3,Feuil2!E79,Feuil2!F79)</f>
        <v/>
      </c>
    </row>
    <row r="80" spans="1:7" x14ac:dyDescent="0.25">
      <c r="A80" s="9">
        <f>IF(A79+1&lt;='Rating tables'!E$11,A79+1,1)</f>
        <v>3</v>
      </c>
      <c r="B80" s="9" t="str">
        <f>IFERROR(IF(IF(A80=1,B79+1,B79)&lt;='Rating tables'!J$11,IF(A80=1,B79+1,B79),""),"")</f>
        <v/>
      </c>
      <c r="C80" s="9" t="str">
        <f t="shared" si="2"/>
        <v/>
      </c>
      <c r="D80" s="9" t="str">
        <f t="shared" si="3"/>
        <v/>
      </c>
      <c r="E80" s="128" t="str">
        <f>IF(B80="","",IF((D80&lt;'Rating tables'!$R$12)*(D80&gt;='Rating tables'!R$11)=1,2,(IF(D80&lt;'Rating tables'!$R$11,1,(IF(D80&gt;='Rating tables'!$R$12,3,0))))))</f>
        <v/>
      </c>
      <c r="F80" s="9" t="str">
        <f>IFERROR(INDEX('Rating tables'!N$28:W$37,Feuil2!B80,Feuil2!A80),"")</f>
        <v/>
      </c>
      <c r="G80" s="9" t="str">
        <f>IF('Rating tables'!$R$7='Rating tables'!$X$3,Feuil2!E80,Feuil2!F80)</f>
        <v/>
      </c>
    </row>
    <row r="81" spans="1:7" x14ac:dyDescent="0.25">
      <c r="A81" s="9">
        <f>IF(A80+1&lt;='Rating tables'!E$11,A80+1,1)</f>
        <v>4</v>
      </c>
      <c r="B81" s="9" t="str">
        <f>IFERROR(IF(IF(A81=1,B80+1,B80)&lt;='Rating tables'!J$11,IF(A81=1,B80+1,B80),""),"")</f>
        <v/>
      </c>
      <c r="C81" s="9" t="str">
        <f t="shared" si="2"/>
        <v/>
      </c>
      <c r="D81" s="9" t="str">
        <f t="shared" si="3"/>
        <v/>
      </c>
      <c r="E81" s="128" t="str">
        <f>IF(B81="","",IF((D81&lt;'Rating tables'!$R$12)*(D81&gt;='Rating tables'!R$11)=1,2,(IF(D81&lt;'Rating tables'!$R$11,1,(IF(D81&gt;='Rating tables'!$R$12,3,0))))))</f>
        <v/>
      </c>
      <c r="F81" s="9" t="str">
        <f>IFERROR(INDEX('Rating tables'!N$28:W$37,Feuil2!B81,Feuil2!A81),"")</f>
        <v/>
      </c>
      <c r="G81" s="9" t="str">
        <f>IF('Rating tables'!$R$7='Rating tables'!$X$3,Feuil2!E81,Feuil2!F81)</f>
        <v/>
      </c>
    </row>
    <row r="82" spans="1:7" x14ac:dyDescent="0.25">
      <c r="A82" s="9">
        <f>IF(A81+1&lt;='Rating tables'!E$11,A81+1,1)</f>
        <v>1</v>
      </c>
      <c r="B82" s="9" t="str">
        <f>IFERROR(IF(IF(A82=1,B81+1,B81)&lt;='Rating tables'!J$11,IF(A82=1,B81+1,B81),""),"")</f>
        <v/>
      </c>
      <c r="C82" s="9" t="str">
        <f t="shared" si="2"/>
        <v/>
      </c>
      <c r="D82" s="9" t="str">
        <f t="shared" si="3"/>
        <v/>
      </c>
      <c r="E82" s="128" t="str">
        <f>IF(B82="","",IF((D82&lt;'Rating tables'!$R$12)*(D82&gt;='Rating tables'!R$11)=1,2,(IF(D82&lt;'Rating tables'!$R$11,1,(IF(D82&gt;='Rating tables'!$R$12,3,0))))))</f>
        <v/>
      </c>
      <c r="F82" s="9" t="str">
        <f>IFERROR(INDEX('Rating tables'!N$28:W$37,Feuil2!B82,Feuil2!A82),"")</f>
        <v/>
      </c>
      <c r="G82" s="9" t="str">
        <f>IF('Rating tables'!$R$7='Rating tables'!$X$3,Feuil2!E82,Feuil2!F82)</f>
        <v/>
      </c>
    </row>
    <row r="83" spans="1:7" x14ac:dyDescent="0.25">
      <c r="A83" s="9">
        <f>IF(A82+1&lt;='Rating tables'!E$11,A82+1,1)</f>
        <v>2</v>
      </c>
      <c r="B83" s="9" t="str">
        <f>IFERROR(IF(IF(A83=1,B82+1,B82)&lt;='Rating tables'!J$11,IF(A83=1,B82+1,B82),""),"")</f>
        <v/>
      </c>
      <c r="C83" s="9" t="str">
        <f t="shared" si="2"/>
        <v/>
      </c>
      <c r="D83" s="9" t="str">
        <f t="shared" si="3"/>
        <v/>
      </c>
      <c r="E83" s="128" t="str">
        <f>IF(B83="","",IF((D83&lt;'Rating tables'!$R$12)*(D83&gt;='Rating tables'!R$11)=1,2,(IF(D83&lt;'Rating tables'!$R$11,1,(IF(D83&gt;='Rating tables'!$R$12,3,0))))))</f>
        <v/>
      </c>
      <c r="F83" s="9" t="str">
        <f>IFERROR(INDEX('Rating tables'!N$28:W$37,Feuil2!B83,Feuil2!A83),"")</f>
        <v/>
      </c>
      <c r="G83" s="9" t="str">
        <f>IF('Rating tables'!$R$7='Rating tables'!$X$3,Feuil2!E83,Feuil2!F83)</f>
        <v/>
      </c>
    </row>
    <row r="84" spans="1:7" x14ac:dyDescent="0.25">
      <c r="A84" s="9">
        <f>IF(A83+1&lt;='Rating tables'!E$11,A83+1,1)</f>
        <v>3</v>
      </c>
      <c r="B84" s="9" t="str">
        <f>IFERROR(IF(IF(A84=1,B83+1,B83)&lt;='Rating tables'!J$11,IF(A84=1,B83+1,B83),""),"")</f>
        <v/>
      </c>
      <c r="C84" s="9" t="str">
        <f t="shared" si="2"/>
        <v/>
      </c>
      <c r="D84" s="9" t="str">
        <f t="shared" si="3"/>
        <v/>
      </c>
      <c r="E84" s="128" t="str">
        <f>IF(B84="","",IF((D84&lt;'Rating tables'!$R$12)*(D84&gt;='Rating tables'!R$11)=1,2,(IF(D84&lt;'Rating tables'!$R$11,1,(IF(D84&gt;='Rating tables'!$R$12,3,0))))))</f>
        <v/>
      </c>
      <c r="F84" s="9" t="str">
        <f>IFERROR(INDEX('Rating tables'!N$28:W$37,Feuil2!B84,Feuil2!A84),"")</f>
        <v/>
      </c>
      <c r="G84" s="9" t="str">
        <f>IF('Rating tables'!$R$7='Rating tables'!$X$3,Feuil2!E84,Feuil2!F84)</f>
        <v/>
      </c>
    </row>
    <row r="85" spans="1:7" x14ac:dyDescent="0.25">
      <c r="A85" s="9">
        <f>IF(A84+1&lt;='Rating tables'!E$11,A84+1,1)</f>
        <v>4</v>
      </c>
      <c r="B85" s="9" t="str">
        <f>IFERROR(IF(IF(A85=1,B84+1,B84)&lt;='Rating tables'!J$11,IF(A85=1,B84+1,B84),""),"")</f>
        <v/>
      </c>
      <c r="C85" s="9" t="str">
        <f t="shared" si="2"/>
        <v/>
      </c>
      <c r="D85" s="9" t="str">
        <f t="shared" si="3"/>
        <v/>
      </c>
      <c r="E85" s="128" t="str">
        <f>IF(B85="","",IF((D85&lt;'Rating tables'!$R$12)*(D85&gt;='Rating tables'!R$11)=1,2,(IF(D85&lt;'Rating tables'!$R$11,1,(IF(D85&gt;='Rating tables'!$R$12,3,0))))))</f>
        <v/>
      </c>
      <c r="F85" s="9" t="str">
        <f>IFERROR(INDEX('Rating tables'!N$28:W$37,Feuil2!B85,Feuil2!A85),"")</f>
        <v/>
      </c>
      <c r="G85" s="9" t="str">
        <f>IF('Rating tables'!$R$7='Rating tables'!$X$3,Feuil2!E85,Feuil2!F85)</f>
        <v/>
      </c>
    </row>
    <row r="86" spans="1:7" x14ac:dyDescent="0.25">
      <c r="A86" s="9">
        <f>IF(A85+1&lt;='Rating tables'!E$11,A85+1,1)</f>
        <v>1</v>
      </c>
      <c r="B86" s="9" t="str">
        <f>IFERROR(IF(IF(A86=1,B85+1,B85)&lt;='Rating tables'!J$11,IF(A86=1,B85+1,B85),""),"")</f>
        <v/>
      </c>
      <c r="C86" s="9" t="str">
        <f t="shared" si="2"/>
        <v/>
      </c>
      <c r="D86" s="9" t="str">
        <f t="shared" si="3"/>
        <v/>
      </c>
      <c r="E86" s="128" t="str">
        <f>IF(B86="","",IF((D86&lt;'Rating tables'!$R$12)*(D86&gt;='Rating tables'!R$11)=1,2,(IF(D86&lt;'Rating tables'!$R$11,1,(IF(D86&gt;='Rating tables'!$R$12,3,0))))))</f>
        <v/>
      </c>
      <c r="F86" s="9" t="str">
        <f>IFERROR(INDEX('Rating tables'!N$28:W$37,Feuil2!B86,Feuil2!A86),"")</f>
        <v/>
      </c>
      <c r="G86" s="9" t="str">
        <f>IF('Rating tables'!$R$7='Rating tables'!$X$3,Feuil2!E86,Feuil2!F86)</f>
        <v/>
      </c>
    </row>
    <row r="87" spans="1:7" x14ac:dyDescent="0.25">
      <c r="A87" s="9">
        <f>IF(A86+1&lt;='Rating tables'!E$11,A86+1,1)</f>
        <v>2</v>
      </c>
      <c r="B87" s="9" t="str">
        <f>IFERROR(IF(IF(A87=1,B86+1,B86)&lt;='Rating tables'!J$11,IF(A87=1,B86+1,B86),""),"")</f>
        <v/>
      </c>
      <c r="C87" s="9" t="str">
        <f t="shared" si="2"/>
        <v/>
      </c>
      <c r="D87" s="9" t="str">
        <f t="shared" si="3"/>
        <v/>
      </c>
      <c r="E87" s="128" t="str">
        <f>IF(B87="","",IF((D87&lt;'Rating tables'!$R$12)*(D87&gt;='Rating tables'!R$11)=1,2,(IF(D87&lt;'Rating tables'!$R$11,1,(IF(D87&gt;='Rating tables'!$R$12,3,0))))))</f>
        <v/>
      </c>
      <c r="F87" s="9" t="str">
        <f>IFERROR(INDEX('Rating tables'!N$28:W$37,Feuil2!B87,Feuil2!A87),"")</f>
        <v/>
      </c>
      <c r="G87" s="9" t="str">
        <f>IF('Rating tables'!$R$7='Rating tables'!$X$3,Feuil2!E87,Feuil2!F87)</f>
        <v/>
      </c>
    </row>
    <row r="88" spans="1:7" x14ac:dyDescent="0.25">
      <c r="A88" s="9">
        <f>IF(A87+1&lt;='Rating tables'!E$11,A87+1,1)</f>
        <v>3</v>
      </c>
      <c r="B88" s="9" t="str">
        <f>IFERROR(IF(IF(A88=1,B87+1,B87)&lt;='Rating tables'!J$11,IF(A88=1,B87+1,B87),""),"")</f>
        <v/>
      </c>
      <c r="C88" s="9" t="str">
        <f t="shared" si="2"/>
        <v/>
      </c>
      <c r="D88" s="9" t="str">
        <f t="shared" si="3"/>
        <v/>
      </c>
      <c r="E88" s="128" t="str">
        <f>IF(B88="","",IF((D88&lt;'Rating tables'!$R$12)*(D88&gt;='Rating tables'!R$11)=1,2,(IF(D88&lt;'Rating tables'!$R$11,1,(IF(D88&gt;='Rating tables'!$R$12,3,0))))))</f>
        <v/>
      </c>
      <c r="F88" s="9" t="str">
        <f>IFERROR(INDEX('Rating tables'!N$28:W$37,Feuil2!B88,Feuil2!A88),"")</f>
        <v/>
      </c>
      <c r="G88" s="9" t="str">
        <f>IF('Rating tables'!$R$7='Rating tables'!$X$3,Feuil2!E88,Feuil2!F88)</f>
        <v/>
      </c>
    </row>
    <row r="89" spans="1:7" x14ac:dyDescent="0.25">
      <c r="A89" s="9">
        <f>IF(A88+1&lt;='Rating tables'!E$11,A88+1,1)</f>
        <v>4</v>
      </c>
      <c r="B89" s="9" t="str">
        <f>IFERROR(IF(IF(A89=1,B88+1,B88)&lt;='Rating tables'!J$11,IF(A89=1,B88+1,B88),""),"")</f>
        <v/>
      </c>
      <c r="C89" s="9" t="str">
        <f t="shared" si="2"/>
        <v/>
      </c>
      <c r="D89" s="9" t="str">
        <f t="shared" si="3"/>
        <v/>
      </c>
      <c r="E89" s="128" t="str">
        <f>IF(B89="","",IF((D89&lt;'Rating tables'!$R$12)*(D89&gt;='Rating tables'!R$11)=1,2,(IF(D89&lt;'Rating tables'!$R$11,1,(IF(D89&gt;='Rating tables'!$R$12,3,0))))))</f>
        <v/>
      </c>
      <c r="F89" s="9" t="str">
        <f>IFERROR(INDEX('Rating tables'!N$28:W$37,Feuil2!B89,Feuil2!A89),"")</f>
        <v/>
      </c>
      <c r="G89" s="9" t="str">
        <f>IF('Rating tables'!$R$7='Rating tables'!$X$3,Feuil2!E89,Feuil2!F89)</f>
        <v/>
      </c>
    </row>
    <row r="90" spans="1:7" x14ac:dyDescent="0.25">
      <c r="A90" s="9">
        <f>IF(A89+1&lt;='Rating tables'!E$11,A89+1,1)</f>
        <v>1</v>
      </c>
      <c r="B90" s="9" t="str">
        <f>IFERROR(IF(IF(A90=1,B89+1,B89)&lt;='Rating tables'!J$11,IF(A90=1,B89+1,B89),""),"")</f>
        <v/>
      </c>
      <c r="C90" s="9" t="str">
        <f t="shared" si="2"/>
        <v/>
      </c>
      <c r="D90" s="9" t="str">
        <f t="shared" si="3"/>
        <v/>
      </c>
      <c r="E90" s="128" t="str">
        <f>IF(B90="","",IF((D90&lt;'Rating tables'!$R$12)*(D90&gt;='Rating tables'!R$11)=1,2,(IF(D90&lt;'Rating tables'!$R$11,1,(IF(D90&gt;='Rating tables'!$R$12,3,0))))))</f>
        <v/>
      </c>
      <c r="F90" s="9" t="str">
        <f>IFERROR(INDEX('Rating tables'!N$28:W$37,Feuil2!B90,Feuil2!A90),"")</f>
        <v/>
      </c>
      <c r="G90" s="9" t="str">
        <f>IF('Rating tables'!$R$7='Rating tables'!$X$3,Feuil2!E90,Feuil2!F90)</f>
        <v/>
      </c>
    </row>
    <row r="91" spans="1:7" x14ac:dyDescent="0.25">
      <c r="A91" s="9">
        <f>IF(A90+1&lt;='Rating tables'!E$11,A90+1,1)</f>
        <v>2</v>
      </c>
      <c r="B91" s="9" t="str">
        <f>IFERROR(IF(IF(A91=1,B90+1,B90)&lt;='Rating tables'!J$11,IF(A91=1,B90+1,B90),""),"")</f>
        <v/>
      </c>
      <c r="C91" s="9" t="str">
        <f t="shared" si="2"/>
        <v/>
      </c>
      <c r="D91" s="9" t="str">
        <f t="shared" si="3"/>
        <v/>
      </c>
      <c r="E91" s="128" t="str">
        <f>IF(B91="","",IF((D91&lt;'Rating tables'!$R$12)*(D91&gt;='Rating tables'!R$11)=1,2,(IF(D91&lt;'Rating tables'!$R$11,1,(IF(D91&gt;='Rating tables'!$R$12,3,0))))))</f>
        <v/>
      </c>
      <c r="F91" s="9" t="str">
        <f>IFERROR(INDEX('Rating tables'!N$28:W$37,Feuil2!B91,Feuil2!A91),"")</f>
        <v/>
      </c>
      <c r="G91" s="9" t="str">
        <f>IF('Rating tables'!$R$7='Rating tables'!$X$3,Feuil2!E91,Feuil2!F91)</f>
        <v/>
      </c>
    </row>
    <row r="92" spans="1:7" x14ac:dyDescent="0.25">
      <c r="A92" s="9">
        <f>IF(A91+1&lt;='Rating tables'!E$11,A91+1,1)</f>
        <v>3</v>
      </c>
      <c r="B92" s="9" t="str">
        <f>IFERROR(IF(IF(A92=1,B91+1,B91)&lt;='Rating tables'!J$11,IF(A92=1,B91+1,B91),""),"")</f>
        <v/>
      </c>
      <c r="C92" s="9" t="str">
        <f t="shared" si="2"/>
        <v/>
      </c>
      <c r="D92" s="9" t="str">
        <f t="shared" si="3"/>
        <v/>
      </c>
      <c r="E92" s="128" t="str">
        <f>IF(B92="","",IF((D92&lt;'Rating tables'!$R$12)*(D92&gt;='Rating tables'!R$11)=1,2,(IF(D92&lt;'Rating tables'!$R$11,1,(IF(D92&gt;='Rating tables'!$R$12,3,0))))))</f>
        <v/>
      </c>
      <c r="F92" s="9" t="str">
        <f>IFERROR(INDEX('Rating tables'!N$28:W$37,Feuil2!B92,Feuil2!A92),"")</f>
        <v/>
      </c>
      <c r="G92" s="9" t="str">
        <f>IF('Rating tables'!$R$7='Rating tables'!$X$3,Feuil2!E92,Feuil2!F92)</f>
        <v/>
      </c>
    </row>
    <row r="93" spans="1:7" x14ac:dyDescent="0.25">
      <c r="A93" s="9">
        <f>IF(A92+1&lt;='Rating tables'!E$11,A92+1,1)</f>
        <v>4</v>
      </c>
      <c r="B93" s="9" t="str">
        <f>IFERROR(IF(IF(A93=1,B92+1,B92)&lt;='Rating tables'!J$11,IF(A93=1,B92+1,B92),""),"")</f>
        <v/>
      </c>
      <c r="C93" s="9" t="str">
        <f t="shared" si="2"/>
        <v/>
      </c>
      <c r="D93" s="9" t="str">
        <f t="shared" si="3"/>
        <v/>
      </c>
      <c r="E93" s="128" t="str">
        <f>IF(B93="","",IF((D93&lt;'Rating tables'!$R$12)*(D93&gt;='Rating tables'!R$11)=1,2,(IF(D93&lt;'Rating tables'!$R$11,1,(IF(D93&gt;='Rating tables'!$R$12,3,0))))))</f>
        <v/>
      </c>
      <c r="F93" s="9" t="str">
        <f>IFERROR(INDEX('Rating tables'!N$28:W$37,Feuil2!B93,Feuil2!A93),"")</f>
        <v/>
      </c>
      <c r="G93" s="9" t="str">
        <f>IF('Rating tables'!$R$7='Rating tables'!$X$3,Feuil2!E93,Feuil2!F93)</f>
        <v/>
      </c>
    </row>
    <row r="94" spans="1:7" x14ac:dyDescent="0.25">
      <c r="A94" s="9">
        <f>IF(A93+1&lt;='Rating tables'!E$11,A93+1,1)</f>
        <v>1</v>
      </c>
      <c r="B94" s="9" t="str">
        <f>IFERROR(IF(IF(A94=1,B93+1,B93)&lt;='Rating tables'!J$11,IF(A94=1,B93+1,B93),""),"")</f>
        <v/>
      </c>
      <c r="C94" s="9" t="str">
        <f t="shared" si="2"/>
        <v/>
      </c>
      <c r="D94" s="9" t="str">
        <f t="shared" si="3"/>
        <v/>
      </c>
      <c r="E94" s="128" t="str">
        <f>IF(B94="","",IF((D94&lt;'Rating tables'!$R$12)*(D94&gt;='Rating tables'!R$11)=1,2,(IF(D94&lt;'Rating tables'!$R$11,1,(IF(D94&gt;='Rating tables'!$R$12,3,0))))))</f>
        <v/>
      </c>
      <c r="F94" s="9" t="str">
        <f>IFERROR(INDEX('Rating tables'!N$28:W$37,Feuil2!B94,Feuil2!A94),"")</f>
        <v/>
      </c>
      <c r="G94" s="9" t="str">
        <f>IF('Rating tables'!$R$7='Rating tables'!$X$3,Feuil2!E94,Feuil2!F94)</f>
        <v/>
      </c>
    </row>
    <row r="95" spans="1:7" x14ac:dyDescent="0.25">
      <c r="A95" s="9">
        <f>IF(A94+1&lt;='Rating tables'!E$11,A94+1,1)</f>
        <v>2</v>
      </c>
      <c r="B95" s="9" t="str">
        <f>IFERROR(IF(IF(A95=1,B94+1,B94)&lt;='Rating tables'!J$11,IF(A95=1,B94+1,B94),""),"")</f>
        <v/>
      </c>
      <c r="C95" s="9" t="str">
        <f t="shared" si="2"/>
        <v/>
      </c>
      <c r="D95" s="9" t="str">
        <f t="shared" si="3"/>
        <v/>
      </c>
      <c r="E95" s="128" t="str">
        <f>IF(B95="","",IF((D95&lt;'Rating tables'!$R$12)*(D95&gt;='Rating tables'!R$11)=1,2,(IF(D95&lt;'Rating tables'!$R$11,1,(IF(D95&gt;='Rating tables'!$R$12,3,0))))))</f>
        <v/>
      </c>
      <c r="F95" s="9" t="str">
        <f>IFERROR(INDEX('Rating tables'!N$28:W$37,Feuil2!B95,Feuil2!A95),"")</f>
        <v/>
      </c>
      <c r="G95" s="9" t="str">
        <f>IF('Rating tables'!$R$7='Rating tables'!$X$3,Feuil2!E95,Feuil2!F95)</f>
        <v/>
      </c>
    </row>
    <row r="96" spans="1:7" x14ac:dyDescent="0.25">
      <c r="A96" s="9">
        <f>IF(A95+1&lt;='Rating tables'!E$11,A95+1,1)</f>
        <v>3</v>
      </c>
      <c r="B96" s="9" t="str">
        <f>IFERROR(IF(IF(A96=1,B95+1,B95)&lt;='Rating tables'!J$11,IF(A96=1,B95+1,B95),""),"")</f>
        <v/>
      </c>
      <c r="C96" s="9" t="str">
        <f t="shared" si="2"/>
        <v/>
      </c>
      <c r="D96" s="9" t="str">
        <f t="shared" si="3"/>
        <v/>
      </c>
      <c r="E96" s="128" t="str">
        <f>IF(B96="","",IF((D96&lt;'Rating tables'!$R$12)*(D96&gt;='Rating tables'!R$11)=1,2,(IF(D96&lt;'Rating tables'!$R$11,1,(IF(D96&gt;='Rating tables'!$R$12,3,0))))))</f>
        <v/>
      </c>
      <c r="F96" s="9" t="str">
        <f>IFERROR(INDEX('Rating tables'!N$28:W$37,Feuil2!B96,Feuil2!A96),"")</f>
        <v/>
      </c>
      <c r="G96" s="9" t="str">
        <f>IF('Rating tables'!$R$7='Rating tables'!$X$3,Feuil2!E96,Feuil2!F96)</f>
        <v/>
      </c>
    </row>
    <row r="97" spans="1:7" x14ac:dyDescent="0.25">
      <c r="A97" s="9">
        <f>IF(A96+1&lt;='Rating tables'!E$11,A96+1,1)</f>
        <v>4</v>
      </c>
      <c r="B97" s="9" t="str">
        <f>IFERROR(IF(IF(A97=1,B96+1,B96)&lt;='Rating tables'!J$11,IF(A97=1,B96+1,B96),""),"")</f>
        <v/>
      </c>
      <c r="C97" s="9" t="str">
        <f t="shared" si="2"/>
        <v/>
      </c>
      <c r="D97" s="9" t="str">
        <f t="shared" si="3"/>
        <v/>
      </c>
      <c r="E97" s="128" t="str">
        <f>IF(B97="","",IF((D97&lt;'Rating tables'!$R$12)*(D97&gt;='Rating tables'!R$11)=1,2,(IF(D97&lt;'Rating tables'!$R$11,1,(IF(D97&gt;='Rating tables'!$R$12,3,0))))))</f>
        <v/>
      </c>
      <c r="F97" s="9" t="str">
        <f>IFERROR(INDEX('Rating tables'!N$28:W$37,Feuil2!B97,Feuil2!A97),"")</f>
        <v/>
      </c>
      <c r="G97" s="9" t="str">
        <f>IF('Rating tables'!$R$7='Rating tables'!$X$3,Feuil2!E97,Feuil2!F97)</f>
        <v/>
      </c>
    </row>
    <row r="98" spans="1:7" x14ac:dyDescent="0.25">
      <c r="A98" s="9">
        <f>IF(A97+1&lt;='Rating tables'!E$11,A97+1,1)</f>
        <v>1</v>
      </c>
      <c r="B98" s="9" t="str">
        <f>IFERROR(IF(IF(A98=1,B97+1,B97)&lt;='Rating tables'!J$11,IF(A98=1,B97+1,B97),""),"")</f>
        <v/>
      </c>
      <c r="C98" s="9" t="str">
        <f t="shared" si="2"/>
        <v/>
      </c>
      <c r="D98" s="9" t="str">
        <f t="shared" si="3"/>
        <v/>
      </c>
      <c r="E98" s="128" t="str">
        <f>IF(B98="","",IF((D98&lt;'Rating tables'!$R$12)*(D98&gt;='Rating tables'!R$11)=1,2,(IF(D98&lt;'Rating tables'!$R$11,1,(IF(D98&gt;='Rating tables'!$R$12,3,0))))))</f>
        <v/>
      </c>
      <c r="F98" s="9" t="str">
        <f>IFERROR(INDEX('Rating tables'!N$28:W$37,Feuil2!B98,Feuil2!A98),"")</f>
        <v/>
      </c>
      <c r="G98" s="9" t="str">
        <f>IF('Rating tables'!$R$7='Rating tables'!$X$3,Feuil2!E98,Feuil2!F98)</f>
        <v/>
      </c>
    </row>
    <row r="99" spans="1:7" x14ac:dyDescent="0.25">
      <c r="A99" s="9">
        <f>IF(A98+1&lt;='Rating tables'!E$11,A98+1,1)</f>
        <v>2</v>
      </c>
      <c r="B99" s="9" t="str">
        <f>IFERROR(IF(IF(A99=1,B98+1,B98)&lt;='Rating tables'!J$11,IF(A99=1,B98+1,B98),""),"")</f>
        <v/>
      </c>
      <c r="C99" s="9" t="str">
        <f t="shared" si="2"/>
        <v/>
      </c>
      <c r="D99" s="9" t="str">
        <f t="shared" si="3"/>
        <v/>
      </c>
      <c r="E99" s="128" t="str">
        <f>IF(B99="","",IF((D99&lt;'Rating tables'!$R$12)*(D99&gt;='Rating tables'!R$11)=1,2,(IF(D99&lt;'Rating tables'!$R$11,1,(IF(D99&gt;='Rating tables'!$R$12,3,0))))))</f>
        <v/>
      </c>
      <c r="F99" s="9" t="str">
        <f>IFERROR(INDEX('Rating tables'!N$28:W$37,Feuil2!B99,Feuil2!A99),"")</f>
        <v/>
      </c>
      <c r="G99" s="9" t="str">
        <f>IF('Rating tables'!$R$7='Rating tables'!$X$3,Feuil2!E99,Feuil2!F99)</f>
        <v/>
      </c>
    </row>
    <row r="100" spans="1:7" x14ac:dyDescent="0.25">
      <c r="A100" s="9">
        <f>IF(A99+1&lt;='Rating tables'!E$11,A99+1,1)</f>
        <v>3</v>
      </c>
      <c r="B100" s="9" t="str">
        <f>IFERROR(IF(IF(A100=1,B99+1,B99)&lt;='Rating tables'!J$11,IF(A100=1,B99+1,B99),""),"")</f>
        <v/>
      </c>
      <c r="C100" s="9" t="str">
        <f t="shared" si="2"/>
        <v/>
      </c>
      <c r="D100" s="9" t="str">
        <f t="shared" si="3"/>
        <v/>
      </c>
      <c r="E100" s="128" t="str">
        <f>IF(B100="","",IF((D100&lt;'Rating tables'!$R$12)*(D100&gt;='Rating tables'!R$11)=1,2,(IF(D100&lt;'Rating tables'!$R$11,1,(IF(D100&gt;='Rating tables'!$R$12,3,0))))))</f>
        <v/>
      </c>
      <c r="F100" s="9" t="str">
        <f>IFERROR(INDEX('Rating tables'!N$28:W$37,Feuil2!B100,Feuil2!A100),"")</f>
        <v/>
      </c>
      <c r="G100" s="9" t="str">
        <f>IF('Rating tables'!$R$7='Rating tables'!$X$3,Feuil2!E100,Feuil2!F100)</f>
        <v/>
      </c>
    </row>
    <row r="101" spans="1:7" x14ac:dyDescent="0.25">
      <c r="A101" s="9">
        <f>IF(A100+1&lt;='Rating tables'!E$11,A100+1,1)</f>
        <v>4</v>
      </c>
      <c r="B101" s="9" t="str">
        <f>IFERROR(IF(IF(A101=1,B100+1,B100)&lt;='Rating tables'!J$11,IF(A101=1,B100+1,B100),""),"")</f>
        <v/>
      </c>
      <c r="C101" s="9" t="str">
        <f t="shared" si="2"/>
        <v/>
      </c>
      <c r="D101" s="9" t="str">
        <f t="shared" si="3"/>
        <v/>
      </c>
      <c r="E101" s="128" t="str">
        <f>IF(B101="","",IF((D101&lt;'Rating tables'!$R$12)*(D101&gt;='Rating tables'!R$11)=1,2,(IF(D101&lt;'Rating tables'!$R$11,1,(IF(D101&gt;='Rating tables'!$R$12,3,0))))))</f>
        <v/>
      </c>
      <c r="F101" s="9" t="str">
        <f>IFERROR(INDEX('Rating tables'!N$28:W$37,Feuil2!B101,Feuil2!A101),"")</f>
        <v/>
      </c>
      <c r="G101" s="9" t="str">
        <f>IF('Rating tables'!$R$7='Rating tables'!$X$3,Feuil2!E101,Feuil2!F101)</f>
        <v/>
      </c>
    </row>
    <row r="102" spans="1:7" x14ac:dyDescent="0.25">
      <c r="C102" s="9"/>
    </row>
    <row r="103" spans="1:7" x14ac:dyDescent="0.25">
      <c r="C103" s="9"/>
    </row>
    <row r="104" spans="1:7" x14ac:dyDescent="0.25">
      <c r="C104" s="9"/>
    </row>
    <row r="105" spans="1:7" x14ac:dyDescent="0.25">
      <c r="C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V139"/>
  <sheetViews>
    <sheetView showGridLines="0" zoomScale="70" zoomScaleNormal="70" workbookViewId="0">
      <selection activeCell="J73" sqref="J73"/>
    </sheetView>
  </sheetViews>
  <sheetFormatPr baseColWidth="10" defaultRowHeight="13.8" x14ac:dyDescent="0.25"/>
  <cols>
    <col min="1" max="1" width="5.8984375" style="37" customWidth="1"/>
    <col min="2" max="2" width="7.8984375" customWidth="1"/>
    <col min="3" max="3" width="108.19921875" customWidth="1"/>
    <col min="4" max="5" width="12.8984375" style="39" customWidth="1"/>
    <col min="6" max="6" width="7" style="39" customWidth="1"/>
    <col min="7" max="7" width="3.296875" style="133" customWidth="1"/>
    <col min="8" max="8" width="48.19921875" customWidth="1"/>
    <col min="9" max="9" width="1.296875" style="62" customWidth="1"/>
    <col min="10" max="11" width="12.8984375" style="39" customWidth="1"/>
    <col min="12" max="12" width="8.19921875" style="39" customWidth="1"/>
    <col min="13" max="13" width="3.296875" style="133" customWidth="1"/>
    <col min="14" max="14" width="5.8984375" style="9" customWidth="1"/>
    <col min="15" max="15" width="48.19921875" style="9" customWidth="1"/>
    <col min="16" max="16" width="11.19921875" style="37"/>
    <col min="17" max="17" width="5.09765625" style="37" customWidth="1"/>
    <col min="18" max="18" width="11.19921875" style="37"/>
  </cols>
  <sheetData>
    <row r="1" spans="1:22" x14ac:dyDescent="0.25">
      <c r="B1" s="9"/>
      <c r="C1" s="38"/>
    </row>
    <row r="2" spans="1:22" x14ac:dyDescent="0.25">
      <c r="A2" s="64"/>
      <c r="B2" s="154" t="s">
        <v>216</v>
      </c>
      <c r="C2" s="194"/>
      <c r="D2" s="194"/>
      <c r="E2" s="194"/>
      <c r="F2" s="195"/>
      <c r="G2" s="134"/>
      <c r="J2" s="200" t="s">
        <v>168</v>
      </c>
      <c r="K2"/>
      <c r="L2"/>
      <c r="M2" s="37"/>
    </row>
    <row r="3" spans="1:22" ht="13.8" customHeight="1" x14ac:dyDescent="0.25">
      <c r="A3" s="64"/>
      <c r="B3" s="196"/>
      <c r="C3" s="197"/>
      <c r="D3" s="197"/>
      <c r="E3" s="197"/>
      <c r="F3" s="198"/>
      <c r="G3" s="134"/>
      <c r="J3" s="201"/>
      <c r="K3"/>
      <c r="L3"/>
      <c r="M3" s="37"/>
    </row>
    <row r="4" spans="1:22" x14ac:dyDescent="0.25">
      <c r="A4" s="64"/>
      <c r="B4" s="196"/>
      <c r="C4" s="197"/>
      <c r="D4" s="197"/>
      <c r="E4" s="197"/>
      <c r="F4" s="198"/>
      <c r="G4" s="134"/>
      <c r="J4" s="202"/>
      <c r="K4" s="31"/>
      <c r="L4" s="31"/>
      <c r="M4" s="137"/>
      <c r="N4" s="31"/>
      <c r="O4" s="31"/>
    </row>
    <row r="5" spans="1:22" x14ac:dyDescent="0.25">
      <c r="B5" s="196"/>
      <c r="C5" s="197"/>
      <c r="D5" s="197"/>
      <c r="E5" s="197"/>
      <c r="F5" s="198"/>
      <c r="G5" s="134"/>
      <c r="H5" s="71" t="s">
        <v>164</v>
      </c>
      <c r="I5" s="72"/>
      <c r="J5" s="79">
        <f>COUNTIF('Risk identification'!K7:K22,1)+COUNTIFS('Risk identification'!G61:G72,H$5,'Risk identification'!K$61:K$72,1)</f>
        <v>16</v>
      </c>
      <c r="K5" s="31"/>
      <c r="L5" s="31"/>
      <c r="M5" s="137"/>
      <c r="N5" s="31"/>
      <c r="O5" s="31"/>
    </row>
    <row r="6" spans="1:22" s="9" customFormat="1" ht="14.4" x14ac:dyDescent="0.3">
      <c r="A6" s="37"/>
      <c r="B6" s="66">
        <v>1</v>
      </c>
      <c r="C6" s="32" t="s">
        <v>142</v>
      </c>
      <c r="D6" s="32"/>
      <c r="E6" s="32"/>
      <c r="F6" s="69"/>
      <c r="G6" s="35"/>
      <c r="H6" s="73" t="s">
        <v>59</v>
      </c>
      <c r="I6" s="74"/>
      <c r="J6" s="80">
        <f>COUNTIF('Risk identification'!K23:K43,1)+COUNTIFS('Risk identification'!G61:G72,H$6,'Risk identification'!K$61:K$72,1)</f>
        <v>21</v>
      </c>
      <c r="K6" s="32"/>
      <c r="L6" s="32"/>
      <c r="M6" s="138"/>
      <c r="N6" s="32"/>
      <c r="O6" s="32"/>
      <c r="P6" s="37"/>
      <c r="Q6" s="37"/>
      <c r="R6" s="37"/>
    </row>
    <row r="7" spans="1:22" s="9" customFormat="1" ht="14.4" x14ac:dyDescent="0.3">
      <c r="A7" s="37"/>
      <c r="B7" s="67">
        <v>2</v>
      </c>
      <c r="C7" s="32" t="s">
        <v>143</v>
      </c>
      <c r="D7" s="32"/>
      <c r="E7" s="32"/>
      <c r="F7" s="69"/>
      <c r="G7" s="35"/>
      <c r="H7" s="75" t="s">
        <v>153</v>
      </c>
      <c r="I7" s="76"/>
      <c r="J7" s="81">
        <f>COUNTIF('Risk identification'!K44:K60,1)+COUNTIFS('Risk identification'!G61:G72,H$7,'Risk identification'!K$61:K$72,1)</f>
        <v>17</v>
      </c>
      <c r="K7" s="32"/>
      <c r="L7" s="32"/>
      <c r="M7" s="138"/>
      <c r="N7" s="32"/>
      <c r="O7" s="32"/>
      <c r="P7" s="37"/>
      <c r="Q7" s="37"/>
      <c r="R7" s="37"/>
    </row>
    <row r="8" spans="1:22" s="9" customFormat="1" ht="14.4" x14ac:dyDescent="0.3">
      <c r="A8" s="37"/>
      <c r="B8" s="68">
        <v>23</v>
      </c>
      <c r="C8" s="65" t="s">
        <v>144</v>
      </c>
      <c r="D8" s="65"/>
      <c r="E8" s="65"/>
      <c r="F8" s="70"/>
      <c r="G8" s="135"/>
      <c r="H8" s="77" t="s">
        <v>129</v>
      </c>
      <c r="I8" s="78"/>
      <c r="J8" s="82">
        <f>COUNTIF('Risk identification'!$K$61:$K$72,1)-COUNTIFS('Risk identification'!$G$61:$G$72,H$5,'Risk identification'!K$61:K$72,1)-COUNTIFS('Risk identification'!$G$61:$G$72,H$6,'Risk identification'!K$61:K$72,1)-COUNTIFS('Risk identification'!$G$61:$G$72,H$7,'Risk identification'!K$61:K$72,1)</f>
        <v>3</v>
      </c>
      <c r="K8" s="88">
        <f>SUM(J5:J8)</f>
        <v>57</v>
      </c>
      <c r="L8" s="32"/>
      <c r="M8" s="138"/>
      <c r="N8" s="32"/>
      <c r="O8" s="32"/>
      <c r="P8" s="37"/>
      <c r="Q8" s="37"/>
      <c r="R8" s="37"/>
    </row>
    <row r="9" spans="1:22" s="9" customFormat="1" x14ac:dyDescent="0.25">
      <c r="A9" s="37"/>
      <c r="F9" s="39"/>
      <c r="G9" s="133"/>
      <c r="I9" s="62"/>
      <c r="L9" s="39"/>
      <c r="M9" s="133"/>
      <c r="P9" s="37"/>
      <c r="Q9" s="37"/>
      <c r="R9" s="37"/>
    </row>
    <row r="10" spans="1:22" x14ac:dyDescent="0.25">
      <c r="D10" s="199" t="s">
        <v>165</v>
      </c>
      <c r="E10" s="199"/>
      <c r="F10" s="193">
        <v>44197</v>
      </c>
      <c r="G10" s="193"/>
      <c r="J10" s="199" t="s">
        <v>166</v>
      </c>
      <c r="K10" s="199"/>
      <c r="L10" s="193">
        <v>44197</v>
      </c>
      <c r="M10" s="193"/>
    </row>
    <row r="11" spans="1:22" x14ac:dyDescent="0.25">
      <c r="B11" s="17" t="s">
        <v>13</v>
      </c>
      <c r="C11" s="3" t="s">
        <v>14</v>
      </c>
      <c r="D11" s="40" t="s">
        <v>21</v>
      </c>
      <c r="E11" s="40" t="s">
        <v>22</v>
      </c>
      <c r="F11" s="40" t="s">
        <v>23</v>
      </c>
      <c r="G11" s="40"/>
      <c r="H11" s="42" t="s">
        <v>24</v>
      </c>
      <c r="I11" s="63"/>
      <c r="J11" s="40" t="s">
        <v>21</v>
      </c>
      <c r="K11" s="40" t="s">
        <v>22</v>
      </c>
      <c r="L11" s="40" t="s">
        <v>23</v>
      </c>
      <c r="M11" s="40"/>
      <c r="N11" s="42" t="s">
        <v>174</v>
      </c>
      <c r="O11" s="42" t="s">
        <v>177</v>
      </c>
    </row>
    <row r="12" spans="1:22" ht="19.2" customHeight="1" x14ac:dyDescent="0.25">
      <c r="A12" s="37">
        <v>1</v>
      </c>
      <c r="B12" s="9" t="str">
        <f>IFERROR(INDEX('Risk identification'!B$7:H$72,MATCH(A12,'Risk identification'!N$7:N$72,0),1),"")</f>
        <v>A-1</v>
      </c>
      <c r="C12" s="21" t="str">
        <f>IFERROR(INDEX('Risk identification'!B$7:H$72,MATCH(A12,'Risk identification'!N$7:N$72,0),7),"")</f>
        <v>External natural hazards damaging the infrastructure</v>
      </c>
      <c r="D12" s="21">
        <v>1</v>
      </c>
      <c r="E12" s="21">
        <v>1</v>
      </c>
      <c r="F12" s="61">
        <f>IF(I12,D12+E12,"")</f>
        <v>2</v>
      </c>
      <c r="G12" s="136">
        <f>IFERROR(VLOOKUP(CONCATENATE(D12,"-",E12),Feuil2!C$2:G$101,5,FALSE),"")</f>
        <v>1</v>
      </c>
      <c r="H12" s="60"/>
      <c r="I12" s="62" t="b">
        <f>IF(IFERROR(MATCH(A12,'Risk identification'!N$7:N$72,0)&gt;0,FALSE),TRUE,FALSE)</f>
        <v>1</v>
      </c>
      <c r="J12" s="21"/>
      <c r="K12" s="21"/>
      <c r="L12" s="61">
        <f>IF(I12,J12+K12,"")</f>
        <v>0</v>
      </c>
      <c r="M12" s="136" t="str">
        <f>IFERROR(VLOOKUP(CONCATENATE(J12,"-",K12),Feuil2!C$2:G$101,5,FALSE),"")</f>
        <v/>
      </c>
      <c r="N12" s="91" t="str">
        <f>IF(COUNTIF('Risk identification'!B$7:B$60,'Risk assessment'!B12)&gt;0,(HYPERLINK(CONCATENATE("https://www.georisk-project.eu/risk-information/?id=",IF(LEN(B7)=5,LEFT(B7,3),B7)), "(Info)")),"")</f>
        <v>(Info)</v>
      </c>
      <c r="O12" s="60"/>
      <c r="P12" s="37" t="str">
        <f>IF((D12&lt;&gt;"")*(E12&lt;&gt;"")=1,CONCATENATE(D12,"-",E12),"")</f>
        <v>1-1</v>
      </c>
      <c r="Q12" s="37">
        <f>IF((D12&lt;&gt;"")*(E12&lt;&gt;"")=1,COUNTIF(P$12:P12,P12),"")</f>
        <v>1</v>
      </c>
      <c r="R12" s="37" t="str">
        <f>IF((D12&lt;&gt;"")*(E12&lt;&gt;"")=1,CONCATENATE(P12,"-",Q12),"")</f>
        <v>1-1-1</v>
      </c>
      <c r="S12" s="37" t="e">
        <f>IF(G12=2,F12,NA())</f>
        <v>#N/A</v>
      </c>
      <c r="T12" s="37" t="e">
        <f>IF(G12=3,F12,NA())</f>
        <v>#N/A</v>
      </c>
      <c r="U12" s="37" t="e">
        <f>IF(M12=2,L12,NA())</f>
        <v>#N/A</v>
      </c>
      <c r="V12" s="37" t="e">
        <f>IF(M12=3,L12,NA())</f>
        <v>#N/A</v>
      </c>
    </row>
    <row r="13" spans="1:22" ht="19.2" customHeight="1" x14ac:dyDescent="0.25">
      <c r="A13" s="37">
        <v>2</v>
      </c>
      <c r="B13" s="9" t="str">
        <f>IFERROR(INDEX('Risk identification'!B$7:H$72,MATCH(A13,'Risk identification'!N$7:N$72,0),1),"")</f>
        <v>A-2</v>
      </c>
      <c r="C13" s="21" t="str">
        <f>IFERROR(INDEX('Risk identification'!B$7:H$72,MATCH(A13,'Risk identification'!N$7:N$72,0),7),"")</f>
        <v>Anthropogenic hazard damaging the infrastructure</v>
      </c>
      <c r="D13" s="21">
        <v>1</v>
      </c>
      <c r="E13" s="21">
        <v>1</v>
      </c>
      <c r="F13" s="61">
        <f t="shared" ref="F13:F76" si="0">IF(I13,D13+E13,"")</f>
        <v>2</v>
      </c>
      <c r="G13" s="136">
        <f>IFERROR(VLOOKUP(CONCATENATE(D13,"-",E13),Feuil2!C$2:G$101,5,FALSE),"")</f>
        <v>1</v>
      </c>
      <c r="H13" s="43"/>
      <c r="I13" s="62" t="b">
        <f>IF(IFERROR(MATCH(A13,'Risk identification'!N$7:N$72,0)&gt;0,FALSE),TRUE,FALSE)</f>
        <v>1</v>
      </c>
      <c r="J13" s="21"/>
      <c r="K13" s="21"/>
      <c r="L13" s="61">
        <f t="shared" ref="L13:L76" si="1">IF(I13,J13+K13,"")</f>
        <v>0</v>
      </c>
      <c r="M13" s="136" t="str">
        <f>IFERROR(VLOOKUP(CONCATENATE(J13,"-",K13),Feuil2!C$2:G$101,5,FALSE),"")</f>
        <v/>
      </c>
      <c r="N13" s="91" t="str">
        <f>IF(COUNTIF('Risk identification'!B$7:B$60,'Risk assessment'!B13)&gt;0,(HYPERLINK(CONCATENATE("https://www.georisk-project.eu/risk-information/?id=",IF(LEN(B8)=5,LEFT(B8,3),B8)), "(Info)")),"")</f>
        <v>(Info)</v>
      </c>
      <c r="O13" s="43"/>
      <c r="P13" s="37" t="str">
        <f t="shared" ref="P13:P76" si="2">IF((D13&lt;&gt;"")*(E13&lt;&gt;"")=1,CONCATENATE(D13,"-",E13),"")</f>
        <v>1-1</v>
      </c>
      <c r="Q13" s="37">
        <f>IF((D13&lt;&gt;"")*(E13&lt;&gt;"")=1,COUNTIF(P$12:P13,P13),"")</f>
        <v>2</v>
      </c>
      <c r="R13" s="37" t="str">
        <f t="shared" ref="R13:R76" si="3">IF((D13&lt;&gt;"")*(E13&lt;&gt;"")=1,CONCATENATE(P13,"-",Q13),"")</f>
        <v>1-1-2</v>
      </c>
      <c r="S13" s="37" t="e">
        <f t="shared" ref="S13:S76" si="4">IF(G13=2,F13,NA())</f>
        <v>#N/A</v>
      </c>
      <c r="T13" s="37" t="e">
        <f t="shared" ref="T13:T76" si="5">IF(G13=3,F13,NA())</f>
        <v>#N/A</v>
      </c>
      <c r="U13" s="37" t="e">
        <f t="shared" ref="U13:U76" si="6">IF(M13=2,L13,NA())</f>
        <v>#N/A</v>
      </c>
      <c r="V13" s="37" t="e">
        <f t="shared" ref="V13:V76" si="7">IF(M13=3,L13,NA())</f>
        <v>#N/A</v>
      </c>
    </row>
    <row r="14" spans="1:22" ht="19.2" customHeight="1" x14ac:dyDescent="0.25">
      <c r="A14" s="37">
        <v>3</v>
      </c>
      <c r="B14" s="9" t="str">
        <f>IFERROR(INDEX('Risk identification'!B$7:H$72,MATCH(A14,'Risk identification'!N$7:N$72,0),1),"")</f>
        <v>B-1</v>
      </c>
      <c r="C14" s="21" t="str">
        <f>IFERROR(INDEX('Risk identification'!B$7:H$72,MATCH(A14,'Risk identification'!N$7:N$72,0),7),"")</f>
        <v>Changes in policies, laws, taxes and regulations put development/economy in jeopardy</v>
      </c>
      <c r="D14" s="21">
        <v>1</v>
      </c>
      <c r="E14" s="21">
        <v>1</v>
      </c>
      <c r="F14" s="61">
        <f t="shared" si="0"/>
        <v>2</v>
      </c>
      <c r="G14" s="136">
        <f>IFERROR(VLOOKUP(CONCATENATE(D14,"-",E14),Feuil2!C$2:G$101,5,FALSE),"")</f>
        <v>1</v>
      </c>
      <c r="H14" s="41"/>
      <c r="I14" s="62" t="b">
        <f>IF(IFERROR(MATCH(A14,'Risk identification'!N$7:N$72,0)&gt;0,FALSE),TRUE,FALSE)</f>
        <v>1</v>
      </c>
      <c r="J14" s="21"/>
      <c r="K14" s="21"/>
      <c r="L14" s="61">
        <f t="shared" si="1"/>
        <v>0</v>
      </c>
      <c r="M14" s="136" t="str">
        <f>IFERROR(VLOOKUP(CONCATENATE(J14,"-",K14),Feuil2!C$2:G$101,5,FALSE),"")</f>
        <v/>
      </c>
      <c r="N14" s="91" t="str">
        <f>IF(COUNTIF('Risk identification'!B$7:B$60,'Risk assessment'!B14)&gt;0,(HYPERLINK(CONCATENATE("https://www.georisk-project.eu/risk-information/?id=",IF(LEN(B9)=5,LEFT(B9,3),B9)), "(Info)")),"")</f>
        <v>(Info)</v>
      </c>
      <c r="O14" s="41"/>
      <c r="P14" s="37" t="str">
        <f t="shared" si="2"/>
        <v>1-1</v>
      </c>
      <c r="Q14" s="37">
        <f>IF((D14&lt;&gt;"")*(E14&lt;&gt;"")=1,COUNTIF(P$12:P14,P14),"")</f>
        <v>3</v>
      </c>
      <c r="R14" s="37" t="str">
        <f t="shared" si="3"/>
        <v>1-1-3</v>
      </c>
      <c r="S14" s="37" t="e">
        <f t="shared" si="4"/>
        <v>#N/A</v>
      </c>
      <c r="T14" s="37" t="e">
        <f t="shared" si="5"/>
        <v>#N/A</v>
      </c>
      <c r="U14" s="37" t="e">
        <f t="shared" si="6"/>
        <v>#N/A</v>
      </c>
      <c r="V14" s="37" t="e">
        <f t="shared" si="7"/>
        <v>#N/A</v>
      </c>
    </row>
    <row r="15" spans="1:22" ht="19.2" customHeight="1" x14ac:dyDescent="0.25">
      <c r="A15" s="37">
        <v>4</v>
      </c>
      <c r="B15" s="9" t="str">
        <f>IFERROR(INDEX('Risk identification'!B$7:H$72,MATCH(A15,'Risk identification'!N$7:N$72,0),1),"")</f>
        <v>B-2</v>
      </c>
      <c r="C15" s="21" t="str">
        <f>IFERROR(INDEX('Risk identification'!B$7:H$72,MATCH(A15,'Risk identification'!N$7:N$72,0),7),"")</f>
        <v>Lack of financing for the next phases</v>
      </c>
      <c r="D15" s="21">
        <v>1</v>
      </c>
      <c r="E15" s="21">
        <v>1</v>
      </c>
      <c r="F15" s="61">
        <f t="shared" si="0"/>
        <v>2</v>
      </c>
      <c r="G15" s="136">
        <f>IFERROR(VLOOKUP(CONCATENATE(D15,"-",E15),Feuil2!C$2:G$101,5,FALSE),"")</f>
        <v>1</v>
      </c>
      <c r="H15" s="41"/>
      <c r="I15" s="62" t="b">
        <f>IF(IFERROR(MATCH(A15,'Risk identification'!N$7:N$72,0)&gt;0,FALSE),TRUE,FALSE)</f>
        <v>1</v>
      </c>
      <c r="J15" s="21"/>
      <c r="K15" s="21"/>
      <c r="L15" s="61">
        <f t="shared" si="1"/>
        <v>0</v>
      </c>
      <c r="M15" s="136" t="str">
        <f>IFERROR(VLOOKUP(CONCATENATE(J15,"-",K15),Feuil2!C$2:G$101,5,FALSE),"")</f>
        <v/>
      </c>
      <c r="N15" s="91" t="str">
        <f>IF(COUNTIF('Risk identification'!B$7:B$60,'Risk assessment'!B15)&gt;0,(HYPERLINK(CONCATENATE("https://www.georisk-project.eu/risk-information/?id=",IF(LEN(B10)=5,LEFT(B10,3),B10)), "(Info)")),"")</f>
        <v>(Info)</v>
      </c>
      <c r="O15" s="41"/>
      <c r="P15" s="37" t="str">
        <f t="shared" si="2"/>
        <v>1-1</v>
      </c>
      <c r="Q15" s="37">
        <f>IF((D15&lt;&gt;"")*(E15&lt;&gt;"")=1,COUNTIF(P$12:P15,P15),"")</f>
        <v>4</v>
      </c>
      <c r="R15" s="37" t="str">
        <f t="shared" si="3"/>
        <v>1-1-4</v>
      </c>
      <c r="S15" s="37" t="e">
        <f t="shared" si="4"/>
        <v>#N/A</v>
      </c>
      <c r="T15" s="37" t="e">
        <f t="shared" si="5"/>
        <v>#N/A</v>
      </c>
      <c r="U15" s="37" t="e">
        <f t="shared" si="6"/>
        <v>#N/A</v>
      </c>
      <c r="V15" s="37" t="e">
        <f t="shared" si="7"/>
        <v>#N/A</v>
      </c>
    </row>
    <row r="16" spans="1:22" ht="19.2" customHeight="1" x14ac:dyDescent="0.25">
      <c r="A16" s="37">
        <v>5</v>
      </c>
      <c r="B16" s="9" t="str">
        <f>IFERROR(INDEX('Risk identification'!B$7:H$72,MATCH(A16,'Risk identification'!N$7:N$72,0),1),"")</f>
        <v>B-3</v>
      </c>
      <c r="C16" s="21" t="str">
        <f>IFERROR(INDEX('Risk identification'!B$7:H$72,MATCH(A16,'Risk identification'!N$7:N$72,0),7),"")</f>
        <v>Low social acceptance put barrier to development</v>
      </c>
      <c r="D16" s="21">
        <v>1</v>
      </c>
      <c r="E16" s="21">
        <v>1</v>
      </c>
      <c r="F16" s="61">
        <f t="shared" si="0"/>
        <v>2</v>
      </c>
      <c r="G16" s="136">
        <f>IFERROR(VLOOKUP(CONCATENATE(D16,"-",E16),Feuil2!C$2:G$101,5,FALSE),"")</f>
        <v>1</v>
      </c>
      <c r="H16" s="41"/>
      <c r="I16" s="62" t="b">
        <f>IF(IFERROR(MATCH(A16,'Risk identification'!N$7:N$72,0)&gt;0,FALSE),TRUE,FALSE)</f>
        <v>1</v>
      </c>
      <c r="J16" s="21"/>
      <c r="K16" s="21"/>
      <c r="L16" s="61">
        <f t="shared" si="1"/>
        <v>0</v>
      </c>
      <c r="M16" s="136" t="str">
        <f>IFERROR(VLOOKUP(CONCATENATE(J16,"-",K16),Feuil2!C$2:G$101,5,FALSE),"")</f>
        <v/>
      </c>
      <c r="N16" s="91" t="str">
        <f>IF(COUNTIF('Risk identification'!B$7:B$60,'Risk assessment'!B16)&gt;0,(HYPERLINK(CONCATENATE("https://www.georisk-project.eu/risk-information/?id=",IF(LEN(B11)=5,LEFT(B11,3),B11)), "(Info)")),"")</f>
        <v>(Info)</v>
      </c>
      <c r="O16" s="41"/>
      <c r="P16" s="37" t="str">
        <f t="shared" si="2"/>
        <v>1-1</v>
      </c>
      <c r="Q16" s="37">
        <f>IF((D16&lt;&gt;"")*(E16&lt;&gt;"")=1,COUNTIF(P$12:P16,P16),"")</f>
        <v>5</v>
      </c>
      <c r="R16" s="37" t="str">
        <f t="shared" si="3"/>
        <v>1-1-5</v>
      </c>
      <c r="S16" s="37" t="e">
        <f t="shared" si="4"/>
        <v>#N/A</v>
      </c>
      <c r="T16" s="37" t="e">
        <f t="shared" si="5"/>
        <v>#N/A</v>
      </c>
      <c r="U16" s="37" t="e">
        <f t="shared" si="6"/>
        <v>#N/A</v>
      </c>
      <c r="V16" s="37" t="e">
        <f t="shared" si="7"/>
        <v>#N/A</v>
      </c>
    </row>
    <row r="17" spans="1:22" ht="19.2" customHeight="1" x14ac:dyDescent="0.25">
      <c r="A17" s="37">
        <v>6</v>
      </c>
      <c r="B17" s="9" t="str">
        <f>IFERROR(INDEX('Risk identification'!B$7:H$72,MATCH(A17,'Risk identification'!N$7:N$72,0),1),"")</f>
        <v>B-4</v>
      </c>
      <c r="C17" s="21" t="str">
        <f>IFERROR(INDEX('Risk identification'!B$7:H$72,MATCH(A17,'Risk identification'!N$7:N$72,0),7),"")</f>
        <v>Public opposition against nuisances from the exploitation</v>
      </c>
      <c r="D17" s="21">
        <v>1</v>
      </c>
      <c r="E17" s="21">
        <v>1</v>
      </c>
      <c r="F17" s="61">
        <f t="shared" si="0"/>
        <v>2</v>
      </c>
      <c r="G17" s="136">
        <f>IFERROR(VLOOKUP(CONCATENATE(D17,"-",E17),Feuil2!C$2:G$101,5,FALSE),"")</f>
        <v>1</v>
      </c>
      <c r="H17" s="41"/>
      <c r="I17" s="62" t="b">
        <f>IF(IFERROR(MATCH(A17,'Risk identification'!N$7:N$72,0)&gt;0,FALSE),TRUE,FALSE)</f>
        <v>1</v>
      </c>
      <c r="J17" s="21"/>
      <c r="K17" s="21"/>
      <c r="L17" s="61">
        <f t="shared" si="1"/>
        <v>0</v>
      </c>
      <c r="M17" s="136" t="str">
        <f>IFERROR(VLOOKUP(CONCATENATE(J17,"-",K17),Feuil2!C$2:G$101,5,FALSE),"")</f>
        <v/>
      </c>
      <c r="N17" s="91" t="str">
        <f>IF(COUNTIF('Risk identification'!B$7:B$60,'Risk assessment'!B17)&gt;0,(HYPERLINK(CONCATENATE("https://www.georisk-project.eu/risk-information/?id=",IF(LEN(B12)=5,LEFT(B12,3),B12)), "(Info)")),"")</f>
        <v>(Info)</v>
      </c>
      <c r="O17" s="41"/>
      <c r="P17" s="37" t="str">
        <f t="shared" si="2"/>
        <v>1-1</v>
      </c>
      <c r="Q17" s="37">
        <f>IF((D17&lt;&gt;"")*(E17&lt;&gt;"")=1,COUNTIF(P$12:P17,P17),"")</f>
        <v>6</v>
      </c>
      <c r="R17" s="37" t="str">
        <f t="shared" si="3"/>
        <v>1-1-6</v>
      </c>
      <c r="S17" s="37" t="e">
        <f t="shared" si="4"/>
        <v>#N/A</v>
      </c>
      <c r="T17" s="37" t="e">
        <f t="shared" si="5"/>
        <v>#N/A</v>
      </c>
      <c r="U17" s="37" t="e">
        <f t="shared" si="6"/>
        <v>#N/A</v>
      </c>
      <c r="V17" s="37" t="e">
        <f t="shared" si="7"/>
        <v>#N/A</v>
      </c>
    </row>
    <row r="18" spans="1:22" ht="19.2" customHeight="1" x14ac:dyDescent="0.25">
      <c r="A18" s="37">
        <v>7</v>
      </c>
      <c r="B18" s="9" t="str">
        <f>IFERROR(INDEX('Risk identification'!B$7:H$72,MATCH(A18,'Risk identification'!N$7:N$72,0),1),"")</f>
        <v>B-6</v>
      </c>
      <c r="C18" s="21" t="str">
        <f>IFERROR(INDEX('Risk identification'!B$7:H$72,MATCH(A18,'Risk identification'!N$7:N$72,0),7),"")</f>
        <v>Lack or loss of clients</v>
      </c>
      <c r="D18" s="21">
        <v>1</v>
      </c>
      <c r="E18" s="21">
        <v>1</v>
      </c>
      <c r="F18" s="61">
        <f t="shared" si="0"/>
        <v>2</v>
      </c>
      <c r="G18" s="136">
        <f>IFERROR(VLOOKUP(CONCATENATE(D18,"-",E18),Feuil2!C$2:G$101,5,FALSE),"")</f>
        <v>1</v>
      </c>
      <c r="H18" s="41"/>
      <c r="I18" s="62" t="b">
        <f>IF(IFERROR(MATCH(A18,'Risk identification'!N$7:N$72,0)&gt;0,FALSE),TRUE,FALSE)</f>
        <v>1</v>
      </c>
      <c r="J18" s="21"/>
      <c r="K18" s="21"/>
      <c r="L18" s="61">
        <f t="shared" si="1"/>
        <v>0</v>
      </c>
      <c r="M18" s="136" t="str">
        <f>IFERROR(VLOOKUP(CONCATENATE(J18,"-",K18),Feuil2!C$2:G$101,5,FALSE),"")</f>
        <v/>
      </c>
      <c r="N18" s="91" t="str">
        <f>IF(COUNTIF('Risk identification'!B$7:B$60,'Risk assessment'!B18)&gt;0,(HYPERLINK(CONCATENATE("https://www.georisk-project.eu/risk-information/?id=",IF(LEN(B13)=5,LEFT(B13,3),B13)), "(Info)")),"")</f>
        <v>(Info)</v>
      </c>
      <c r="O18" s="41"/>
      <c r="P18" s="37" t="str">
        <f t="shared" si="2"/>
        <v>1-1</v>
      </c>
      <c r="Q18" s="37">
        <f>IF((D18&lt;&gt;"")*(E18&lt;&gt;"")=1,COUNTIF(P$12:P18,P18),"")</f>
        <v>7</v>
      </c>
      <c r="R18" s="37" t="str">
        <f t="shared" si="3"/>
        <v>1-1-7</v>
      </c>
      <c r="S18" s="37" t="e">
        <f t="shared" si="4"/>
        <v>#N/A</v>
      </c>
      <c r="T18" s="37" t="e">
        <f t="shared" si="5"/>
        <v>#N/A</v>
      </c>
      <c r="U18" s="37" t="e">
        <f t="shared" si="6"/>
        <v>#N/A</v>
      </c>
      <c r="V18" s="37" t="e">
        <f t="shared" si="7"/>
        <v>#N/A</v>
      </c>
    </row>
    <row r="19" spans="1:22" ht="19.2" customHeight="1" x14ac:dyDescent="0.25">
      <c r="A19" s="37">
        <v>8</v>
      </c>
      <c r="B19" s="9" t="str">
        <f>IFERROR(INDEX('Risk identification'!B$7:H$72,MATCH(A19,'Risk identification'!N$7:N$72,0),1),"")</f>
        <v>B-8</v>
      </c>
      <c r="C19" s="21" t="str">
        <f>IFERROR(INDEX('Risk identification'!B$7:H$72,MATCH(A19,'Risk identification'!N$7:N$72,0),7),"")</f>
        <v>Significant changes of energy costs</v>
      </c>
      <c r="D19" s="21">
        <v>1</v>
      </c>
      <c r="E19" s="21">
        <v>1</v>
      </c>
      <c r="F19" s="61">
        <f t="shared" si="0"/>
        <v>2</v>
      </c>
      <c r="G19" s="136">
        <f>IFERROR(VLOOKUP(CONCATENATE(D19,"-",E19),Feuil2!C$2:G$101,5,FALSE),"")</f>
        <v>1</v>
      </c>
      <c r="H19" s="41"/>
      <c r="I19" s="62" t="b">
        <f>IF(IFERROR(MATCH(A19,'Risk identification'!N$7:N$72,0)&gt;0,FALSE),TRUE,FALSE)</f>
        <v>1</v>
      </c>
      <c r="J19" s="21"/>
      <c r="K19" s="21"/>
      <c r="L19" s="61">
        <f t="shared" si="1"/>
        <v>0</v>
      </c>
      <c r="M19" s="136" t="str">
        <f>IFERROR(VLOOKUP(CONCATENATE(J19,"-",K19),Feuil2!C$2:G$101,5,FALSE),"")</f>
        <v/>
      </c>
      <c r="N19" s="91" t="str">
        <f>IF(COUNTIF('Risk identification'!B$7:B$60,'Risk assessment'!B19)&gt;0,(HYPERLINK(CONCATENATE("https://www.georisk-project.eu/risk-information/?id=",IF(LEN(B14)=5,LEFT(B14,3),B14)), "(Info)")),"")</f>
        <v>(Info)</v>
      </c>
      <c r="O19" s="41"/>
      <c r="P19" s="37" t="str">
        <f t="shared" si="2"/>
        <v>1-1</v>
      </c>
      <c r="Q19" s="37">
        <f>IF((D19&lt;&gt;"")*(E19&lt;&gt;"")=1,COUNTIF(P$12:P19,P19),"")</f>
        <v>8</v>
      </c>
      <c r="R19" s="37" t="str">
        <f t="shared" si="3"/>
        <v>1-1-8</v>
      </c>
      <c r="S19" s="37" t="e">
        <f t="shared" si="4"/>
        <v>#N/A</v>
      </c>
      <c r="T19" s="37" t="e">
        <f t="shared" si="5"/>
        <v>#N/A</v>
      </c>
      <c r="U19" s="37" t="e">
        <f t="shared" si="6"/>
        <v>#N/A</v>
      </c>
      <c r="V19" s="37" t="e">
        <f t="shared" si="7"/>
        <v>#N/A</v>
      </c>
    </row>
    <row r="20" spans="1:22" ht="19.2" customHeight="1" x14ac:dyDescent="0.25">
      <c r="A20" s="37">
        <v>9</v>
      </c>
      <c r="B20" s="9" t="str">
        <f>IFERROR(INDEX('Risk identification'!B$7:H$72,MATCH(A20,'Risk identification'!N$7:N$72,0),1),"")</f>
        <v>C-1</v>
      </c>
      <c r="C20" s="21" t="str">
        <f>IFERROR(INDEX('Risk identification'!B$7:H$72,MATCH(A20,'Risk identification'!N$7:N$72,0),7),"")</f>
        <v>Low financing for work leading to low safety standards</v>
      </c>
      <c r="D20" s="21">
        <v>1</v>
      </c>
      <c r="E20" s="21">
        <v>1</v>
      </c>
      <c r="F20" s="61">
        <f t="shared" si="0"/>
        <v>2</v>
      </c>
      <c r="G20" s="136">
        <f>IFERROR(VLOOKUP(CONCATENATE(D20,"-",E20),Feuil2!C$2:G$101,5,FALSE),"")</f>
        <v>1</v>
      </c>
      <c r="H20" s="41"/>
      <c r="I20" s="62" t="b">
        <f>IF(IFERROR(MATCH(A20,'Risk identification'!N$7:N$72,0)&gt;0,FALSE),TRUE,FALSE)</f>
        <v>1</v>
      </c>
      <c r="J20" s="21"/>
      <c r="K20" s="21"/>
      <c r="L20" s="61">
        <f t="shared" si="1"/>
        <v>0</v>
      </c>
      <c r="M20" s="136" t="str">
        <f>IFERROR(VLOOKUP(CONCATENATE(J20,"-",K20),Feuil2!C$2:G$101,5,FALSE),"")</f>
        <v/>
      </c>
      <c r="N20" s="91" t="str">
        <f>IF(COUNTIF('Risk identification'!B$7:B$60,'Risk assessment'!B20)&gt;0,(HYPERLINK(CONCATENATE("https://www.georisk-project.eu/risk-information/?id=",IF(LEN(B15)=5,LEFT(B15,3),B15)), "(Info)")),"")</f>
        <v>(Info)</v>
      </c>
      <c r="O20" s="41"/>
      <c r="P20" s="37" t="str">
        <f t="shared" si="2"/>
        <v>1-1</v>
      </c>
      <c r="Q20" s="37">
        <f>IF((D20&lt;&gt;"")*(E20&lt;&gt;"")=1,COUNTIF(P$12:P20,P20),"")</f>
        <v>9</v>
      </c>
      <c r="R20" s="37" t="str">
        <f t="shared" si="3"/>
        <v>1-1-9</v>
      </c>
      <c r="S20" s="37" t="e">
        <f t="shared" si="4"/>
        <v>#N/A</v>
      </c>
      <c r="T20" s="37" t="e">
        <f t="shared" si="5"/>
        <v>#N/A</v>
      </c>
      <c r="U20" s="37" t="e">
        <f t="shared" si="6"/>
        <v>#N/A</v>
      </c>
      <c r="V20" s="37" t="e">
        <f t="shared" si="7"/>
        <v>#N/A</v>
      </c>
    </row>
    <row r="21" spans="1:22" ht="19.2" customHeight="1" x14ac:dyDescent="0.25">
      <c r="A21" s="37">
        <v>10</v>
      </c>
      <c r="B21" s="9" t="str">
        <f>IFERROR(INDEX('Risk identification'!B$7:H$72,MATCH(A21,'Risk identification'!N$7:N$72,0),1),"")</f>
        <v>B-5</v>
      </c>
      <c r="C21" s="21" t="str">
        <f>IFERROR(INDEX('Risk identification'!B$7:H$72,MATCH(A21,'Risk identification'!N$7:N$72,0),7),"")</f>
        <v>Unanticipated delays and costs in operations (materials, services, maintenance)</v>
      </c>
      <c r="D21" s="21">
        <v>1</v>
      </c>
      <c r="E21" s="21">
        <v>1</v>
      </c>
      <c r="F21" s="61">
        <f t="shared" si="0"/>
        <v>2</v>
      </c>
      <c r="G21" s="136">
        <f>IFERROR(VLOOKUP(CONCATENATE(D21,"-",E21),Feuil2!C$2:G$101,5,FALSE),"")</f>
        <v>1</v>
      </c>
      <c r="H21" s="41"/>
      <c r="I21" s="62" t="b">
        <f>IF(IFERROR(MATCH(A21,'Risk identification'!N$7:N$72,0)&gt;0,FALSE),TRUE,FALSE)</f>
        <v>1</v>
      </c>
      <c r="J21" s="21"/>
      <c r="K21" s="21"/>
      <c r="L21" s="61">
        <f t="shared" si="1"/>
        <v>0</v>
      </c>
      <c r="M21" s="136" t="str">
        <f>IFERROR(VLOOKUP(CONCATENATE(J21,"-",K21),Feuil2!C$2:G$101,5,FALSE),"")</f>
        <v/>
      </c>
      <c r="N21" s="91" t="str">
        <f>IF(COUNTIF('Risk identification'!B$7:B$60,'Risk assessment'!B21)&gt;0,(HYPERLINK(CONCATENATE("https://www.georisk-project.eu/risk-information/?id=",IF(LEN(B16)=5,LEFT(B16,3),B16)), "(Info)")),"")</f>
        <v>(Info)</v>
      </c>
      <c r="O21" s="41"/>
      <c r="P21" s="37" t="str">
        <f t="shared" si="2"/>
        <v>1-1</v>
      </c>
      <c r="Q21" s="37">
        <f>IF((D21&lt;&gt;"")*(E21&lt;&gt;"")=1,COUNTIF(P$12:P21,P21),"")</f>
        <v>10</v>
      </c>
      <c r="R21" s="37" t="str">
        <f t="shared" si="3"/>
        <v>1-1-10</v>
      </c>
      <c r="S21" s="37" t="e">
        <f t="shared" si="4"/>
        <v>#N/A</v>
      </c>
      <c r="T21" s="37" t="e">
        <f t="shared" si="5"/>
        <v>#N/A</v>
      </c>
      <c r="U21" s="37" t="e">
        <f t="shared" si="6"/>
        <v>#N/A</v>
      </c>
      <c r="V21" s="37" t="e">
        <f t="shared" si="7"/>
        <v>#N/A</v>
      </c>
    </row>
    <row r="22" spans="1:22" ht="19.2" customHeight="1" x14ac:dyDescent="0.25">
      <c r="A22" s="37">
        <v>11</v>
      </c>
      <c r="B22" s="9" t="str">
        <f>IFERROR(INDEX('Risk identification'!B$7:H$72,MATCH(A22,'Risk identification'!N$7:N$72,0),1),"")</f>
        <v>C-2</v>
      </c>
      <c r="C22" s="21" t="str">
        <f>IFERROR(INDEX('Risk identification'!B$7:H$72,MATCH(A22,'Risk identification'!N$7:N$72,0),7),"")</f>
        <v>Suboptimal design of well leads to reduced flow rate</v>
      </c>
      <c r="D22" s="21">
        <v>1</v>
      </c>
      <c r="E22" s="21">
        <v>1</v>
      </c>
      <c r="F22" s="61">
        <f t="shared" si="0"/>
        <v>2</v>
      </c>
      <c r="G22" s="136">
        <f>IFERROR(VLOOKUP(CONCATENATE(D22,"-",E22),Feuil2!C$2:G$101,5,FALSE),"")</f>
        <v>1</v>
      </c>
      <c r="H22" s="41"/>
      <c r="I22" s="62" t="b">
        <f>IF(IFERROR(MATCH(A22,'Risk identification'!N$7:N$72,0)&gt;0,FALSE),TRUE,FALSE)</f>
        <v>1</v>
      </c>
      <c r="J22" s="21"/>
      <c r="K22" s="21"/>
      <c r="L22" s="61">
        <f t="shared" si="1"/>
        <v>0</v>
      </c>
      <c r="M22" s="136" t="str">
        <f>IFERROR(VLOOKUP(CONCATENATE(J22,"-",K22),Feuil2!C$2:G$101,5,FALSE),"")</f>
        <v/>
      </c>
      <c r="N22" s="91" t="str">
        <f>IF(COUNTIF('Risk identification'!B$7:B$60,'Risk assessment'!B22)&gt;0,(HYPERLINK(CONCATENATE("https://www.georisk-project.eu/risk-information/?id=",IF(LEN(B17)=5,LEFT(B17,3),B17)), "(Info)")),"")</f>
        <v>(Info)</v>
      </c>
      <c r="O22" s="41"/>
      <c r="P22" s="37" t="str">
        <f t="shared" si="2"/>
        <v>1-1</v>
      </c>
      <c r="Q22" s="37">
        <f>IF((D22&lt;&gt;"")*(E22&lt;&gt;"")=1,COUNTIF(P$12:P22,P22),"")</f>
        <v>11</v>
      </c>
      <c r="R22" s="37" t="str">
        <f t="shared" si="3"/>
        <v>1-1-11</v>
      </c>
      <c r="S22" s="37" t="e">
        <f t="shared" si="4"/>
        <v>#N/A</v>
      </c>
      <c r="T22" s="37" t="e">
        <f t="shared" si="5"/>
        <v>#N/A</v>
      </c>
      <c r="U22" s="37" t="e">
        <f t="shared" si="6"/>
        <v>#N/A</v>
      </c>
      <c r="V22" s="37" t="e">
        <f t="shared" si="7"/>
        <v>#N/A</v>
      </c>
    </row>
    <row r="23" spans="1:22" ht="19.2" customHeight="1" x14ac:dyDescent="0.25">
      <c r="A23" s="37">
        <v>12</v>
      </c>
      <c r="B23" s="9" t="str">
        <f>IFERROR(INDEX('Risk identification'!B$7:H$72,MATCH(A23,'Risk identification'!N$7:N$72,0),1),"")</f>
        <v>C-3</v>
      </c>
      <c r="C23" s="21" t="str">
        <f>IFERROR(INDEX('Risk identification'!B$7:H$72,MATCH(A23,'Risk identification'!N$7:N$72,0),7),"")</f>
        <v>Best practices not applied (data acquisition, modelling, decision making, design of wells / plants, construction)</v>
      </c>
      <c r="D23" s="21">
        <v>1</v>
      </c>
      <c r="E23" s="21">
        <v>1</v>
      </c>
      <c r="F23" s="61">
        <f t="shared" si="0"/>
        <v>2</v>
      </c>
      <c r="G23" s="136">
        <f>IFERROR(VLOOKUP(CONCATENATE(D23,"-",E23),Feuil2!C$2:G$101,5,FALSE),"")</f>
        <v>1</v>
      </c>
      <c r="H23" s="41"/>
      <c r="I23" s="62" t="b">
        <f>IF(IFERROR(MATCH(A23,'Risk identification'!N$7:N$72,0)&gt;0,FALSE),TRUE,FALSE)</f>
        <v>1</v>
      </c>
      <c r="J23" s="21"/>
      <c r="K23" s="21"/>
      <c r="L23" s="61">
        <f t="shared" si="1"/>
        <v>0</v>
      </c>
      <c r="M23" s="136" t="str">
        <f>IFERROR(VLOOKUP(CONCATENATE(J23,"-",K23),Feuil2!C$2:G$101,5,FALSE),"")</f>
        <v/>
      </c>
      <c r="N23" s="91" t="str">
        <f>IF(COUNTIF('Risk identification'!B$7:B$60,'Risk assessment'!B23)&gt;0,(HYPERLINK(CONCATENATE("https://www.georisk-project.eu/risk-information/?id=",IF(LEN(B18)=5,LEFT(B18,3),B18)), "(Info)")),"")</f>
        <v>(Info)</v>
      </c>
      <c r="O23" s="41"/>
      <c r="P23" s="37" t="str">
        <f t="shared" si="2"/>
        <v>1-1</v>
      </c>
      <c r="Q23" s="37">
        <f>IF((D23&lt;&gt;"")*(E23&lt;&gt;"")=1,COUNTIF(P$12:P23,P23),"")</f>
        <v>12</v>
      </c>
      <c r="R23" s="37" t="str">
        <f t="shared" si="3"/>
        <v>1-1-12</v>
      </c>
      <c r="S23" s="37" t="e">
        <f t="shared" si="4"/>
        <v>#N/A</v>
      </c>
      <c r="T23" s="37" t="e">
        <f t="shared" si="5"/>
        <v>#N/A</v>
      </c>
      <c r="U23" s="37" t="e">
        <f t="shared" si="6"/>
        <v>#N/A</v>
      </c>
      <c r="V23" s="37" t="e">
        <f t="shared" si="7"/>
        <v>#N/A</v>
      </c>
    </row>
    <row r="24" spans="1:22" ht="19.2" customHeight="1" x14ac:dyDescent="0.25">
      <c r="A24" s="37">
        <v>13</v>
      </c>
      <c r="B24" s="9" t="str">
        <f>IFERROR(INDEX('Risk identification'!B$7:H$72,MATCH(A24,'Risk identification'!N$7:N$72,0),1),"")</f>
        <v>C-4</v>
      </c>
      <c r="C24" s="21" t="str">
        <f>IFERROR(INDEX('Risk identification'!B$7:H$72,MATCH(A24,'Risk identification'!N$7:N$72,0),7),"")</f>
        <v>Unsuitable contracts (roles and responsibility not clearly defined) leading to suboptimal performance or exploding costs</v>
      </c>
      <c r="D24" s="21">
        <v>1</v>
      </c>
      <c r="E24" s="21">
        <v>1</v>
      </c>
      <c r="F24" s="61">
        <f t="shared" si="0"/>
        <v>2</v>
      </c>
      <c r="G24" s="136">
        <f>IFERROR(VLOOKUP(CONCATENATE(D24,"-",E24),Feuil2!C$2:G$101,5,FALSE),"")</f>
        <v>1</v>
      </c>
      <c r="H24" s="41"/>
      <c r="I24" s="62" t="b">
        <f>IF(IFERROR(MATCH(A24,'Risk identification'!N$7:N$72,0)&gt;0,FALSE),TRUE,FALSE)</f>
        <v>1</v>
      </c>
      <c r="J24" s="21"/>
      <c r="K24" s="21"/>
      <c r="L24" s="61">
        <f t="shared" si="1"/>
        <v>0</v>
      </c>
      <c r="M24" s="136" t="str">
        <f>IFERROR(VLOOKUP(CONCATENATE(J24,"-",K24),Feuil2!C$2:G$101,5,FALSE),"")</f>
        <v/>
      </c>
      <c r="N24" s="91" t="str">
        <f>IF(COUNTIF('Risk identification'!B$7:B$60,'Risk assessment'!B24)&gt;0,(HYPERLINK(CONCATENATE("https://www.georisk-project.eu/risk-information/?id=",IF(LEN(B19)=5,LEFT(B19,3),B19)), "(Info)")),"")</f>
        <v>(Info)</v>
      </c>
      <c r="O24" s="41"/>
      <c r="P24" s="37" t="str">
        <f t="shared" si="2"/>
        <v>1-1</v>
      </c>
      <c r="Q24" s="37">
        <f>IF((D24&lt;&gt;"")*(E24&lt;&gt;"")=1,COUNTIF(P$12:P24,P24),"")</f>
        <v>13</v>
      </c>
      <c r="R24" s="37" t="str">
        <f t="shared" si="3"/>
        <v>1-1-13</v>
      </c>
      <c r="S24" s="37" t="e">
        <f t="shared" si="4"/>
        <v>#N/A</v>
      </c>
      <c r="T24" s="37" t="e">
        <f t="shared" si="5"/>
        <v>#N/A</v>
      </c>
      <c r="U24" s="37" t="e">
        <f t="shared" si="6"/>
        <v>#N/A</v>
      </c>
      <c r="V24" s="37" t="e">
        <f t="shared" si="7"/>
        <v>#N/A</v>
      </c>
    </row>
    <row r="25" spans="1:22" ht="19.2" customHeight="1" x14ac:dyDescent="0.25">
      <c r="A25" s="37">
        <v>14</v>
      </c>
      <c r="B25" s="9" t="str">
        <f>IFERROR(INDEX('Risk identification'!B$7:H$72,MATCH(A25,'Risk identification'!N$7:N$72,0),1),"")</f>
        <v>C-8</v>
      </c>
      <c r="C25" s="21" t="str">
        <f>IFERROR(INDEX('Risk identification'!B$7:H$72,MATCH(A25,'Risk identification'!N$7:N$72,0),7),"")</f>
        <v>Organization is not experienced / financially robust enough for the challenge</v>
      </c>
      <c r="D25" s="21">
        <v>1</v>
      </c>
      <c r="E25" s="21">
        <v>1</v>
      </c>
      <c r="F25" s="61">
        <f t="shared" si="0"/>
        <v>2</v>
      </c>
      <c r="G25" s="136">
        <f>IFERROR(VLOOKUP(CONCATENATE(D25,"-",E25),Feuil2!C$2:G$101,5,FALSE),"")</f>
        <v>1</v>
      </c>
      <c r="H25" s="41"/>
      <c r="I25" s="62" t="b">
        <f>IF(IFERROR(MATCH(A25,'Risk identification'!N$7:N$72,0)&gt;0,FALSE),TRUE,FALSE)</f>
        <v>1</v>
      </c>
      <c r="J25" s="21"/>
      <c r="K25" s="21"/>
      <c r="L25" s="61">
        <f t="shared" si="1"/>
        <v>0</v>
      </c>
      <c r="M25" s="136" t="str">
        <f>IFERROR(VLOOKUP(CONCATENATE(J25,"-",K25),Feuil2!C$2:G$101,5,FALSE),"")</f>
        <v/>
      </c>
      <c r="N25" s="91" t="str">
        <f>IF(COUNTIF('Risk identification'!B$7:B$60,'Risk assessment'!B25)&gt;0,(HYPERLINK(CONCATENATE("https://www.georisk-project.eu/risk-information/?id=",IF(LEN(B20)=5,LEFT(B20,3),B20)), "(Info)")),"")</f>
        <v>(Info)</v>
      </c>
      <c r="O25" s="41"/>
      <c r="P25" s="37" t="str">
        <f t="shared" si="2"/>
        <v>1-1</v>
      </c>
      <c r="Q25" s="37">
        <f>IF((D25&lt;&gt;"")*(E25&lt;&gt;"")=1,COUNTIF(P$12:P25,P25),"")</f>
        <v>14</v>
      </c>
      <c r="R25" s="37" t="str">
        <f t="shared" si="3"/>
        <v>1-1-14</v>
      </c>
      <c r="S25" s="37" t="e">
        <f t="shared" si="4"/>
        <v>#N/A</v>
      </c>
      <c r="T25" s="37" t="e">
        <f t="shared" si="5"/>
        <v>#N/A</v>
      </c>
      <c r="U25" s="37" t="e">
        <f t="shared" si="6"/>
        <v>#N/A</v>
      </c>
      <c r="V25" s="37" t="e">
        <f t="shared" si="7"/>
        <v>#N/A</v>
      </c>
    </row>
    <row r="26" spans="1:22" ht="19.2" customHeight="1" x14ac:dyDescent="0.25">
      <c r="A26" s="37">
        <v>15</v>
      </c>
      <c r="B26" s="9" t="str">
        <f>IFERROR(INDEX('Risk identification'!B$7:H$72,MATCH(A26,'Risk identification'!N$7:N$72,0),1),"")</f>
        <v>B-9</v>
      </c>
      <c r="C26" s="21" t="str">
        <f>IFERROR(INDEX('Risk identification'!B$7:H$72,MATCH(A26,'Risk identification'!N$7:N$72,0),7),"")</f>
        <v>The research or exploitation permit is changed in favor of another resource</v>
      </c>
      <c r="D26" s="21">
        <v>1</v>
      </c>
      <c r="E26" s="21">
        <v>1</v>
      </c>
      <c r="F26" s="61">
        <f t="shared" si="0"/>
        <v>2</v>
      </c>
      <c r="G26" s="136">
        <f>IFERROR(VLOOKUP(CONCATENATE(D26,"-",E26),Feuil2!C$2:G$101,5,FALSE),"")</f>
        <v>1</v>
      </c>
      <c r="H26" s="41"/>
      <c r="I26" s="62" t="b">
        <f>IF(IFERROR(MATCH(A26,'Risk identification'!N$7:N$72,0)&gt;0,FALSE),TRUE,FALSE)</f>
        <v>1</v>
      </c>
      <c r="J26" s="21"/>
      <c r="K26" s="21"/>
      <c r="L26" s="61">
        <f t="shared" si="1"/>
        <v>0</v>
      </c>
      <c r="M26" s="136" t="str">
        <f>IFERROR(VLOOKUP(CONCATENATE(J26,"-",K26),Feuil2!C$2:G$101,5,FALSE),"")</f>
        <v/>
      </c>
      <c r="N26" s="91" t="str">
        <f>IF(COUNTIF('Risk identification'!B$7:B$60,'Risk assessment'!B26)&gt;0,(HYPERLINK(CONCATENATE("https://www.georisk-project.eu/risk-information/?id=",IF(LEN(B21)=5,LEFT(B21,3),B21)), "(Info)")),"")</f>
        <v>(Info)</v>
      </c>
      <c r="O26" s="41"/>
      <c r="P26" s="37" t="str">
        <f t="shared" si="2"/>
        <v>1-1</v>
      </c>
      <c r="Q26" s="37">
        <f>IF((D26&lt;&gt;"")*(E26&lt;&gt;"")=1,COUNTIF(P$12:P26,P26),"")</f>
        <v>15</v>
      </c>
      <c r="R26" s="37" t="str">
        <f t="shared" si="3"/>
        <v>1-1-15</v>
      </c>
      <c r="S26" s="37" t="e">
        <f t="shared" si="4"/>
        <v>#N/A</v>
      </c>
      <c r="T26" s="37" t="e">
        <f t="shared" si="5"/>
        <v>#N/A</v>
      </c>
      <c r="U26" s="37" t="e">
        <f t="shared" si="6"/>
        <v>#N/A</v>
      </c>
      <c r="V26" s="37" t="e">
        <f t="shared" si="7"/>
        <v>#N/A</v>
      </c>
    </row>
    <row r="27" spans="1:22" ht="19.2" customHeight="1" x14ac:dyDescent="0.25">
      <c r="A27" s="37">
        <v>16</v>
      </c>
      <c r="B27" s="9" t="str">
        <f>IFERROR(INDEX('Risk identification'!B$7:H$72,MATCH(A27,'Risk identification'!N$7:N$72,0),1),"")</f>
        <v>C-9</v>
      </c>
      <c r="C27" s="21" t="str">
        <f>IFERROR(INDEX('Risk identification'!B$7:H$72,MATCH(A27,'Risk identification'!N$7:N$72,0),7),"")</f>
        <v>Demand analysis and forecast are inaccurate</v>
      </c>
      <c r="D27" s="21">
        <v>1</v>
      </c>
      <c r="E27" s="21">
        <v>1</v>
      </c>
      <c r="F27" s="61">
        <f t="shared" si="0"/>
        <v>2</v>
      </c>
      <c r="G27" s="136">
        <f>IFERROR(VLOOKUP(CONCATENATE(D27,"-",E27),Feuil2!C$2:G$101,5,FALSE),"")</f>
        <v>1</v>
      </c>
      <c r="H27" s="41"/>
      <c r="I27" s="62" t="b">
        <f>IF(IFERROR(MATCH(A27,'Risk identification'!N$7:N$72,0)&gt;0,FALSE),TRUE,FALSE)</f>
        <v>1</v>
      </c>
      <c r="J27" s="21"/>
      <c r="K27" s="21"/>
      <c r="L27" s="61">
        <f t="shared" si="1"/>
        <v>0</v>
      </c>
      <c r="M27" s="136" t="str">
        <f>IFERROR(VLOOKUP(CONCATENATE(J27,"-",K27),Feuil2!C$2:G$101,5,FALSE),"")</f>
        <v/>
      </c>
      <c r="N27" s="91" t="str">
        <f>IF(COUNTIF('Risk identification'!B$7:B$60,'Risk assessment'!B27)&gt;0,(HYPERLINK(CONCATENATE("https://www.georisk-project.eu/risk-information/?id=",IF(LEN(B22)=5,LEFT(B22,3),B22)), "(Info)")),"")</f>
        <v>(Info)</v>
      </c>
      <c r="O27" s="41"/>
      <c r="P27" s="37" t="str">
        <f t="shared" si="2"/>
        <v>1-1</v>
      </c>
      <c r="Q27" s="37">
        <f>IF((D27&lt;&gt;"")*(E27&lt;&gt;"")=1,COUNTIF(P$12:P27,P27),"")</f>
        <v>16</v>
      </c>
      <c r="R27" s="37" t="str">
        <f t="shared" si="3"/>
        <v>1-1-16</v>
      </c>
      <c r="S27" s="37" t="e">
        <f t="shared" si="4"/>
        <v>#N/A</v>
      </c>
      <c r="T27" s="37" t="e">
        <f t="shared" si="5"/>
        <v>#N/A</v>
      </c>
      <c r="U27" s="37" t="e">
        <f t="shared" si="6"/>
        <v>#N/A</v>
      </c>
      <c r="V27" s="37" t="e">
        <f t="shared" si="7"/>
        <v>#N/A</v>
      </c>
    </row>
    <row r="28" spans="1:22" ht="19.2" customHeight="1" x14ac:dyDescent="0.25">
      <c r="A28" s="37">
        <v>17</v>
      </c>
      <c r="B28" s="9" t="str">
        <f>IFERROR(INDEX('Risk identification'!B$7:H$72,MATCH(A28,'Risk identification'!N$7:N$72,0),1),"")</f>
        <v>D-1</v>
      </c>
      <c r="C28" s="21" t="str">
        <f>IFERROR(INDEX('Risk identification'!B$7:H$72,MATCH(A28,'Risk identification'!N$7:N$72,0),7),"")</f>
        <v>Flow rate lower than expected (reservoir)</v>
      </c>
      <c r="D28" s="21">
        <v>1</v>
      </c>
      <c r="E28" s="21">
        <v>1</v>
      </c>
      <c r="F28" s="61">
        <f t="shared" si="0"/>
        <v>2</v>
      </c>
      <c r="G28" s="136">
        <f>IFERROR(VLOOKUP(CONCATENATE(D28,"-",E28),Feuil2!C$2:G$101,5,FALSE),"")</f>
        <v>1</v>
      </c>
      <c r="H28" s="41"/>
      <c r="I28" s="62" t="b">
        <f>IF(IFERROR(MATCH(A28,'Risk identification'!N$7:N$72,0)&gt;0,FALSE),TRUE,FALSE)</f>
        <v>1</v>
      </c>
      <c r="J28" s="21"/>
      <c r="K28" s="21"/>
      <c r="L28" s="61">
        <f t="shared" si="1"/>
        <v>0</v>
      </c>
      <c r="M28" s="136" t="str">
        <f>IFERROR(VLOOKUP(CONCATENATE(J28,"-",K28),Feuil2!C$2:G$101,5,FALSE),"")</f>
        <v/>
      </c>
      <c r="N28" s="91" t="str">
        <f>IF(COUNTIF('Risk identification'!B$7:B$60,'Risk assessment'!B28)&gt;0,(HYPERLINK(CONCATENATE("https://www.georisk-project.eu/risk-information/?id=",IF(LEN(B23)=5,LEFT(B23,3),B23)), "(Info)")),"")</f>
        <v>(Info)</v>
      </c>
      <c r="O28" s="41"/>
      <c r="P28" s="37" t="str">
        <f t="shared" si="2"/>
        <v>1-1</v>
      </c>
      <c r="Q28" s="37">
        <f>IF((D28&lt;&gt;"")*(E28&lt;&gt;"")=1,COUNTIF(P$12:P28,P28),"")</f>
        <v>17</v>
      </c>
      <c r="R28" s="37" t="str">
        <f t="shared" si="3"/>
        <v>1-1-17</v>
      </c>
      <c r="S28" s="37" t="e">
        <f t="shared" si="4"/>
        <v>#N/A</v>
      </c>
      <c r="T28" s="37" t="e">
        <f t="shared" si="5"/>
        <v>#N/A</v>
      </c>
      <c r="U28" s="37" t="e">
        <f t="shared" si="6"/>
        <v>#N/A</v>
      </c>
      <c r="V28" s="37" t="e">
        <f t="shared" si="7"/>
        <v>#N/A</v>
      </c>
    </row>
    <row r="29" spans="1:22" ht="19.2" customHeight="1" x14ac:dyDescent="0.25">
      <c r="A29" s="37">
        <v>18</v>
      </c>
      <c r="B29" s="9" t="str">
        <f>IFERROR(INDEX('Risk identification'!B$7:H$72,MATCH(A29,'Risk identification'!N$7:N$72,0),1),"")</f>
        <v>D-2</v>
      </c>
      <c r="C29" s="21" t="str">
        <f>IFERROR(INDEX('Risk identification'!B$7:H$72,MATCH(A29,'Risk identification'!N$7:N$72,0),7),"")</f>
        <v>Flow rate degrades over time</v>
      </c>
      <c r="D29" s="21">
        <v>1</v>
      </c>
      <c r="E29" s="21">
        <v>1</v>
      </c>
      <c r="F29" s="61">
        <f t="shared" si="0"/>
        <v>2</v>
      </c>
      <c r="G29" s="136">
        <f>IFERROR(VLOOKUP(CONCATENATE(D29,"-",E29),Feuil2!C$2:G$101,5,FALSE),"")</f>
        <v>1</v>
      </c>
      <c r="H29" s="41"/>
      <c r="I29" s="62" t="b">
        <f>IF(IFERROR(MATCH(A29,'Risk identification'!N$7:N$72,0)&gt;0,FALSE),TRUE,FALSE)</f>
        <v>1</v>
      </c>
      <c r="J29" s="21"/>
      <c r="K29" s="21"/>
      <c r="L29" s="61">
        <f t="shared" si="1"/>
        <v>0</v>
      </c>
      <c r="M29" s="136" t="str">
        <f>IFERROR(VLOOKUP(CONCATENATE(J29,"-",K29),Feuil2!C$2:G$101,5,FALSE),"")</f>
        <v/>
      </c>
      <c r="N29" s="91" t="str">
        <f>IF(COUNTIF('Risk identification'!B$7:B$60,'Risk assessment'!B29)&gt;0,(HYPERLINK(CONCATENATE("https://www.georisk-project.eu/risk-information/?id=",IF(LEN(B24)=5,LEFT(B24,3),B24)), "(Info)")),"")</f>
        <v>(Info)</v>
      </c>
      <c r="O29" s="41"/>
      <c r="P29" s="37" t="str">
        <f t="shared" si="2"/>
        <v>1-1</v>
      </c>
      <c r="Q29" s="37">
        <f>IF((D29&lt;&gt;"")*(E29&lt;&gt;"")=1,COUNTIF(P$12:P29,P29),"")</f>
        <v>18</v>
      </c>
      <c r="R29" s="37" t="str">
        <f t="shared" si="3"/>
        <v>1-1-18</v>
      </c>
      <c r="S29" s="37" t="e">
        <f t="shared" si="4"/>
        <v>#N/A</v>
      </c>
      <c r="T29" s="37" t="e">
        <f t="shared" si="5"/>
        <v>#N/A</v>
      </c>
      <c r="U29" s="37" t="e">
        <f t="shared" si="6"/>
        <v>#N/A</v>
      </c>
      <c r="V29" s="37" t="e">
        <f t="shared" si="7"/>
        <v>#N/A</v>
      </c>
    </row>
    <row r="30" spans="1:22" ht="19.2" customHeight="1" x14ac:dyDescent="0.25">
      <c r="A30" s="37">
        <v>19</v>
      </c>
      <c r="B30" s="9" t="str">
        <f>IFERROR(INDEX('Risk identification'!B$7:H$72,MATCH(A30,'Risk identification'!N$7:N$72,0),1),"")</f>
        <v>D-3</v>
      </c>
      <c r="C30" s="21" t="str">
        <f>IFERROR(INDEX('Risk identification'!B$7:H$72,MATCH(A30,'Risk identification'!N$7:N$72,0),7),"")</f>
        <v>Temperature lower than expected (reservoir)</v>
      </c>
      <c r="D30" s="21">
        <v>1</v>
      </c>
      <c r="E30" s="21">
        <v>1</v>
      </c>
      <c r="F30" s="61">
        <f t="shared" si="0"/>
        <v>2</v>
      </c>
      <c r="G30" s="136">
        <f>IFERROR(VLOOKUP(CONCATENATE(D30,"-",E30),Feuil2!C$2:G$101,5,FALSE),"")</f>
        <v>1</v>
      </c>
      <c r="H30" s="41"/>
      <c r="I30" s="62" t="b">
        <f>IF(IFERROR(MATCH(A30,'Risk identification'!N$7:N$72,0)&gt;0,FALSE),TRUE,FALSE)</f>
        <v>1</v>
      </c>
      <c r="J30" s="21"/>
      <c r="K30" s="21"/>
      <c r="L30" s="61">
        <f t="shared" si="1"/>
        <v>0</v>
      </c>
      <c r="M30" s="136" t="str">
        <f>IFERROR(VLOOKUP(CONCATENATE(J30,"-",K30),Feuil2!C$2:G$101,5,FALSE),"")</f>
        <v/>
      </c>
      <c r="N30" s="91" t="str">
        <f>IF(COUNTIF('Risk identification'!B$7:B$60,'Risk assessment'!B30)&gt;0,(HYPERLINK(CONCATENATE("https://www.georisk-project.eu/risk-information/?id=",IF(LEN(B25)=5,LEFT(B25,3),B25)), "(Info)")),"")</f>
        <v>(Info)</v>
      </c>
      <c r="O30" s="41"/>
      <c r="P30" s="37" t="str">
        <f t="shared" si="2"/>
        <v>1-1</v>
      </c>
      <c r="Q30" s="37">
        <f>IF((D30&lt;&gt;"")*(E30&lt;&gt;"")=1,COUNTIF(P$12:P30,P30),"")</f>
        <v>19</v>
      </c>
      <c r="R30" s="37" t="str">
        <f t="shared" si="3"/>
        <v>1-1-19</v>
      </c>
      <c r="S30" s="37" t="e">
        <f t="shared" si="4"/>
        <v>#N/A</v>
      </c>
      <c r="T30" s="37" t="e">
        <f t="shared" si="5"/>
        <v>#N/A</v>
      </c>
      <c r="U30" s="37" t="e">
        <f t="shared" si="6"/>
        <v>#N/A</v>
      </c>
      <c r="V30" s="37" t="e">
        <f t="shared" si="7"/>
        <v>#N/A</v>
      </c>
    </row>
    <row r="31" spans="1:22" ht="19.2" customHeight="1" x14ac:dyDescent="0.25">
      <c r="A31" s="37">
        <v>20</v>
      </c>
      <c r="B31" s="9" t="str">
        <f>IFERROR(INDEX('Risk identification'!B$7:H$72,MATCH(A31,'Risk identification'!N$7:N$72,0),1),"")</f>
        <v>D-4</v>
      </c>
      <c r="C31" s="21" t="str">
        <f>IFERROR(INDEX('Risk identification'!B$7:H$72,MATCH(A31,'Risk identification'!N$7:N$72,0),7),"")</f>
        <v>Temperature degrades too quickly</v>
      </c>
      <c r="D31" s="21">
        <v>1</v>
      </c>
      <c r="E31" s="21">
        <v>1</v>
      </c>
      <c r="F31" s="61">
        <f t="shared" si="0"/>
        <v>2</v>
      </c>
      <c r="G31" s="136">
        <f>IFERROR(VLOOKUP(CONCATENATE(D31,"-",E31),Feuil2!C$2:G$101,5,FALSE),"")</f>
        <v>1</v>
      </c>
      <c r="H31" s="41"/>
      <c r="I31" s="62" t="b">
        <f>IF(IFERROR(MATCH(A31,'Risk identification'!N$7:N$72,0)&gt;0,FALSE),TRUE,FALSE)</f>
        <v>1</v>
      </c>
      <c r="J31" s="21"/>
      <c r="K31" s="21"/>
      <c r="L31" s="61">
        <f t="shared" si="1"/>
        <v>0</v>
      </c>
      <c r="M31" s="136" t="str">
        <f>IFERROR(VLOOKUP(CONCATENATE(J31,"-",K31),Feuil2!C$2:G$101,5,FALSE),"")</f>
        <v/>
      </c>
      <c r="N31" s="91" t="str">
        <f>IF(COUNTIF('Risk identification'!B$7:B$60,'Risk assessment'!B31)&gt;0,(HYPERLINK(CONCATENATE("https://www.georisk-project.eu/risk-information/?id=",IF(LEN(B26)=5,LEFT(B26,3),B26)), "(Info)")),"")</f>
        <v>(Info)</v>
      </c>
      <c r="O31" s="41"/>
      <c r="P31" s="37" t="str">
        <f t="shared" si="2"/>
        <v>1-1</v>
      </c>
      <c r="Q31" s="37">
        <f>IF((D31&lt;&gt;"")*(E31&lt;&gt;"")=1,COUNTIF(P$12:P31,P31),"")</f>
        <v>20</v>
      </c>
      <c r="R31" s="37" t="str">
        <f t="shared" si="3"/>
        <v>1-1-20</v>
      </c>
      <c r="S31" s="37" t="e">
        <f t="shared" si="4"/>
        <v>#N/A</v>
      </c>
      <c r="T31" s="37" t="e">
        <f t="shared" si="5"/>
        <v>#N/A</v>
      </c>
      <c r="U31" s="37" t="e">
        <f t="shared" si="6"/>
        <v>#N/A</v>
      </c>
      <c r="V31" s="37" t="e">
        <f t="shared" si="7"/>
        <v>#N/A</v>
      </c>
    </row>
    <row r="32" spans="1:22" ht="19.2" customHeight="1" x14ac:dyDescent="0.25">
      <c r="A32" s="37">
        <v>21</v>
      </c>
      <c r="B32" s="9" t="str">
        <f>IFERROR(INDEX('Risk identification'!B$7:H$72,MATCH(A32,'Risk identification'!N$7:N$72,0),1),"")</f>
        <v>D-5</v>
      </c>
      <c r="C32" s="21" t="str">
        <f>IFERROR(INDEX('Risk identification'!B$7:H$72,MATCH(A32,'Risk identification'!N$7:N$72,0),7),"")</f>
        <v>Pressure lower/higher than expected</v>
      </c>
      <c r="D32" s="21">
        <v>1</v>
      </c>
      <c r="E32" s="21">
        <v>1</v>
      </c>
      <c r="F32" s="61">
        <f t="shared" si="0"/>
        <v>2</v>
      </c>
      <c r="G32" s="136">
        <f>IFERROR(VLOOKUP(CONCATENATE(D32,"-",E32),Feuil2!C$2:G$101,5,FALSE),"")</f>
        <v>1</v>
      </c>
      <c r="H32" s="41"/>
      <c r="I32" s="62" t="b">
        <f>IF(IFERROR(MATCH(A32,'Risk identification'!N$7:N$72,0)&gt;0,FALSE),TRUE,FALSE)</f>
        <v>1</v>
      </c>
      <c r="J32" s="21"/>
      <c r="K32" s="21"/>
      <c r="L32" s="61">
        <f t="shared" si="1"/>
        <v>0</v>
      </c>
      <c r="M32" s="136" t="str">
        <f>IFERROR(VLOOKUP(CONCATENATE(J32,"-",K32),Feuil2!C$2:G$101,5,FALSE),"")</f>
        <v/>
      </c>
      <c r="N32" s="91" t="str">
        <f>IF(COUNTIF('Risk identification'!B$7:B$60,'Risk assessment'!B32)&gt;0,(HYPERLINK(CONCATENATE("https://www.georisk-project.eu/risk-information/?id=",IF(LEN(B27)=5,LEFT(B27,3),B27)), "(Info)")),"")</f>
        <v>(Info)</v>
      </c>
      <c r="O32" s="41"/>
      <c r="P32" s="37" t="str">
        <f t="shared" si="2"/>
        <v>1-1</v>
      </c>
      <c r="Q32" s="37">
        <f>IF((D32&lt;&gt;"")*(E32&lt;&gt;"")=1,COUNTIF(P$12:P32,P32),"")</f>
        <v>21</v>
      </c>
      <c r="R32" s="37" t="str">
        <f t="shared" si="3"/>
        <v>1-1-21</v>
      </c>
      <c r="S32" s="37" t="e">
        <f t="shared" si="4"/>
        <v>#N/A</v>
      </c>
      <c r="T32" s="37" t="e">
        <f t="shared" si="5"/>
        <v>#N/A</v>
      </c>
      <c r="U32" s="37" t="e">
        <f t="shared" si="6"/>
        <v>#N/A</v>
      </c>
      <c r="V32" s="37" t="e">
        <f t="shared" si="7"/>
        <v>#N/A</v>
      </c>
    </row>
    <row r="33" spans="1:22" ht="19.2" customHeight="1" x14ac:dyDescent="0.25">
      <c r="A33" s="37">
        <v>22</v>
      </c>
      <c r="B33" s="9" t="str">
        <f>IFERROR(INDEX('Risk identification'!B$7:H$72,MATCH(A33,'Risk identification'!N$7:N$72,0),1),"")</f>
        <v>D-6</v>
      </c>
      <c r="C33" s="21" t="str">
        <f>IFERROR(INDEX('Risk identification'!B$7:H$72,MATCH(A33,'Risk identification'!N$7:N$72,0),7),"")</f>
        <v>Pressure is changing during the operation in an unexpected way</v>
      </c>
      <c r="D33" s="21">
        <v>1</v>
      </c>
      <c r="E33" s="21">
        <v>1</v>
      </c>
      <c r="F33" s="61">
        <f t="shared" si="0"/>
        <v>2</v>
      </c>
      <c r="G33" s="136">
        <f>IFERROR(VLOOKUP(CONCATENATE(D33,"-",E33),Feuil2!C$2:G$101,5,FALSE),"")</f>
        <v>1</v>
      </c>
      <c r="H33" s="41"/>
      <c r="I33" s="62" t="b">
        <f>IF(IFERROR(MATCH(A33,'Risk identification'!N$7:N$72,0)&gt;0,FALSE),TRUE,FALSE)</f>
        <v>1</v>
      </c>
      <c r="J33" s="21"/>
      <c r="K33" s="21"/>
      <c r="L33" s="61">
        <f t="shared" si="1"/>
        <v>0</v>
      </c>
      <c r="M33" s="136" t="str">
        <f>IFERROR(VLOOKUP(CONCATENATE(J33,"-",K33),Feuil2!C$2:G$101,5,FALSE),"")</f>
        <v/>
      </c>
      <c r="N33" s="91" t="str">
        <f>IF(COUNTIF('Risk identification'!B$7:B$60,'Risk assessment'!B33)&gt;0,(HYPERLINK(CONCATENATE("https://www.georisk-project.eu/risk-information/?id=",IF(LEN(B28)=5,LEFT(B28,3),B28)), "(Info)")),"")</f>
        <v>(Info)</v>
      </c>
      <c r="O33" s="41"/>
      <c r="P33" s="37" t="str">
        <f t="shared" si="2"/>
        <v>1-1</v>
      </c>
      <c r="Q33" s="37">
        <f>IF((D33&lt;&gt;"")*(E33&lt;&gt;"")=1,COUNTIF(P$12:P33,P33),"")</f>
        <v>22</v>
      </c>
      <c r="R33" s="37" t="str">
        <f t="shared" si="3"/>
        <v>1-1-22</v>
      </c>
      <c r="S33" s="37" t="e">
        <f t="shared" si="4"/>
        <v>#N/A</v>
      </c>
      <c r="T33" s="37" t="e">
        <f t="shared" si="5"/>
        <v>#N/A</v>
      </c>
      <c r="U33" s="37" t="e">
        <f t="shared" si="6"/>
        <v>#N/A</v>
      </c>
      <c r="V33" s="37" t="e">
        <f t="shared" si="7"/>
        <v>#N/A</v>
      </c>
    </row>
    <row r="34" spans="1:22" ht="19.2" customHeight="1" x14ac:dyDescent="0.25">
      <c r="A34" s="37">
        <v>23</v>
      </c>
      <c r="B34" s="9" t="str">
        <f>IFERROR(INDEX('Risk identification'!B$7:H$72,MATCH(A34,'Risk identification'!N$7:N$72,0),1),"")</f>
        <v>B-7</v>
      </c>
      <c r="C34" s="21" t="str">
        <f>IFERROR(INDEX('Risk identification'!B$7:H$72,MATCH(A34,'Risk identification'!N$7:N$72,0),7),"")</f>
        <v>Neighbouring operators cause negative changes to the reservoir parameters.</v>
      </c>
      <c r="D34" s="21">
        <v>1</v>
      </c>
      <c r="E34" s="21">
        <v>1</v>
      </c>
      <c r="F34" s="61">
        <f t="shared" si="0"/>
        <v>2</v>
      </c>
      <c r="G34" s="136">
        <f>IFERROR(VLOOKUP(CONCATENATE(D34,"-",E34),Feuil2!C$2:G$101,5,FALSE),"")</f>
        <v>1</v>
      </c>
      <c r="H34" s="41"/>
      <c r="I34" s="62" t="b">
        <f>IF(IFERROR(MATCH(A34,'Risk identification'!N$7:N$72,0)&gt;0,FALSE),TRUE,FALSE)</f>
        <v>1</v>
      </c>
      <c r="J34" s="21"/>
      <c r="K34" s="21"/>
      <c r="L34" s="61">
        <f t="shared" si="1"/>
        <v>0</v>
      </c>
      <c r="M34" s="136" t="str">
        <f>IFERROR(VLOOKUP(CONCATENATE(J34,"-",K34),Feuil2!C$2:G$101,5,FALSE),"")</f>
        <v/>
      </c>
      <c r="N34" s="91" t="str">
        <f>IF(COUNTIF('Risk identification'!B$7:B$60,'Risk assessment'!B34)&gt;0,(HYPERLINK(CONCATENATE("https://www.georisk-project.eu/risk-information/?id=",IF(LEN(B29)=5,LEFT(B29,3),B29)), "(Info)")),"")</f>
        <v>(Info)</v>
      </c>
      <c r="O34" s="41"/>
      <c r="P34" s="37" t="str">
        <f t="shared" si="2"/>
        <v>1-1</v>
      </c>
      <c r="Q34" s="37">
        <f>IF((D34&lt;&gt;"")*(E34&lt;&gt;"")=1,COUNTIF(P$12:P34,P34),"")</f>
        <v>23</v>
      </c>
      <c r="R34" s="37" t="str">
        <f t="shared" si="3"/>
        <v>1-1-23</v>
      </c>
      <c r="S34" s="37" t="e">
        <f t="shared" si="4"/>
        <v>#N/A</v>
      </c>
      <c r="T34" s="37" t="e">
        <f t="shared" si="5"/>
        <v>#N/A</v>
      </c>
      <c r="U34" s="37" t="e">
        <f t="shared" si="6"/>
        <v>#N/A</v>
      </c>
      <c r="V34" s="37" t="e">
        <f t="shared" si="7"/>
        <v>#N/A</v>
      </c>
    </row>
    <row r="35" spans="1:22" ht="19.2" customHeight="1" x14ac:dyDescent="0.25">
      <c r="A35" s="37">
        <v>24</v>
      </c>
      <c r="B35" s="9" t="str">
        <f>IFERROR(INDEX('Risk identification'!B$7:H$72,MATCH(A35,'Risk identification'!N$7:N$72,0),1),"")</f>
        <v>D-7</v>
      </c>
      <c r="C35" s="21" t="str">
        <f>IFERROR(INDEX('Risk identification'!B$7:H$72,MATCH(A35,'Risk identification'!N$7:N$72,0),7),"")</f>
        <v>Fluid chemistry/ gas content / physical properties are different from expected</v>
      </c>
      <c r="D35" s="21">
        <v>1</v>
      </c>
      <c r="E35" s="21">
        <v>1</v>
      </c>
      <c r="F35" s="61">
        <f t="shared" si="0"/>
        <v>2</v>
      </c>
      <c r="G35" s="136">
        <f>IFERROR(VLOOKUP(CONCATENATE(D35,"-",E35),Feuil2!C$2:G$101,5,FALSE),"")</f>
        <v>1</v>
      </c>
      <c r="H35" s="41"/>
      <c r="I35" s="62" t="b">
        <f>IF(IFERROR(MATCH(A35,'Risk identification'!N$7:N$72,0)&gt;0,FALSE),TRUE,FALSE)</f>
        <v>1</v>
      </c>
      <c r="J35" s="21"/>
      <c r="K35" s="21"/>
      <c r="L35" s="61">
        <f t="shared" si="1"/>
        <v>0</v>
      </c>
      <c r="M35" s="136" t="str">
        <f>IFERROR(VLOOKUP(CONCATENATE(J35,"-",K35),Feuil2!C$2:G$101,5,FALSE),"")</f>
        <v/>
      </c>
      <c r="N35" s="91" t="str">
        <f>IF(COUNTIF('Risk identification'!B$7:B$60,'Risk assessment'!B35)&gt;0,(HYPERLINK(CONCATENATE("https://www.georisk-project.eu/risk-information/?id=",IF(LEN(B30)=5,LEFT(B30,3),B30)), "(Info)")),"")</f>
        <v>(Info)</v>
      </c>
      <c r="O35" s="41"/>
      <c r="P35" s="37" t="str">
        <f t="shared" si="2"/>
        <v>1-1</v>
      </c>
      <c r="Q35" s="37">
        <f>IF((D35&lt;&gt;"")*(E35&lt;&gt;"")=1,COUNTIF(P$12:P35,P35),"")</f>
        <v>24</v>
      </c>
      <c r="R35" s="37" t="str">
        <f t="shared" si="3"/>
        <v>1-1-24</v>
      </c>
      <c r="S35" s="37" t="e">
        <f t="shared" si="4"/>
        <v>#N/A</v>
      </c>
      <c r="T35" s="37" t="e">
        <f t="shared" si="5"/>
        <v>#N/A</v>
      </c>
      <c r="U35" s="37" t="e">
        <f t="shared" si="6"/>
        <v>#N/A</v>
      </c>
      <c r="V35" s="37" t="e">
        <f t="shared" si="7"/>
        <v>#N/A</v>
      </c>
    </row>
    <row r="36" spans="1:22" ht="19.2" customHeight="1" x14ac:dyDescent="0.25">
      <c r="A36" s="37">
        <v>25</v>
      </c>
      <c r="B36" s="9" t="str">
        <f>IFERROR(INDEX('Risk identification'!B$7:H$72,MATCH(A36,'Risk identification'!N$7:N$72,0),1),"")</f>
        <v>F-6</v>
      </c>
      <c r="C36" s="21" t="str">
        <f>IFERROR(INDEX('Risk identification'!B$7:H$72,MATCH(A36,'Risk identification'!N$7:N$72,0),7),"")</f>
        <v>NCG Production</v>
      </c>
      <c r="D36" s="21">
        <v>1</v>
      </c>
      <c r="E36" s="21">
        <v>1</v>
      </c>
      <c r="F36" s="61">
        <f t="shared" si="0"/>
        <v>2</v>
      </c>
      <c r="G36" s="136">
        <f>IFERROR(VLOOKUP(CONCATENATE(D36,"-",E36),Feuil2!C$2:G$101,5,FALSE),"")</f>
        <v>1</v>
      </c>
      <c r="H36" s="41"/>
      <c r="I36" s="62" t="b">
        <f>IF(IFERROR(MATCH(A36,'Risk identification'!N$7:N$72,0)&gt;0,FALSE),TRUE,FALSE)</f>
        <v>1</v>
      </c>
      <c r="J36" s="21"/>
      <c r="K36" s="21"/>
      <c r="L36" s="61">
        <f t="shared" si="1"/>
        <v>0</v>
      </c>
      <c r="M36" s="136" t="str">
        <f>IFERROR(VLOOKUP(CONCATENATE(J36,"-",K36),Feuil2!C$2:G$101,5,FALSE),"")</f>
        <v/>
      </c>
      <c r="N36" s="91" t="str">
        <f>IF(COUNTIF('Risk identification'!B$7:B$60,'Risk assessment'!B36)&gt;0,(HYPERLINK(CONCATENATE("https://www.georisk-project.eu/risk-information/?id=",IF(LEN(B31)=5,LEFT(B31,3),B31)), "(Info)")),"")</f>
        <v>(Info)</v>
      </c>
      <c r="O36" s="41"/>
      <c r="P36" s="37" t="str">
        <f t="shared" si="2"/>
        <v>1-1</v>
      </c>
      <c r="Q36" s="37">
        <f>IF((D36&lt;&gt;"")*(E36&lt;&gt;"")=1,COUNTIF(P$12:P36,P36),"")</f>
        <v>25</v>
      </c>
      <c r="R36" s="37" t="str">
        <f t="shared" si="3"/>
        <v>1-1-25</v>
      </c>
      <c r="S36" s="37" t="e">
        <f t="shared" si="4"/>
        <v>#N/A</v>
      </c>
      <c r="T36" s="37" t="e">
        <f t="shared" si="5"/>
        <v>#N/A</v>
      </c>
      <c r="U36" s="37" t="e">
        <f t="shared" si="6"/>
        <v>#N/A</v>
      </c>
      <c r="V36" s="37" t="e">
        <f t="shared" si="7"/>
        <v>#N/A</v>
      </c>
    </row>
    <row r="37" spans="1:22" ht="19.2" customHeight="1" x14ac:dyDescent="0.25">
      <c r="A37" s="37">
        <v>26</v>
      </c>
      <c r="B37" s="9" t="str">
        <f>IFERROR(INDEX('Risk identification'!B$7:H$72,MATCH(A37,'Risk identification'!N$7:N$72,0),1),"")</f>
        <v>C-5-a</v>
      </c>
      <c r="C37" s="21" t="str">
        <f>IFERROR(INDEX('Risk identification'!B$7:H$72,MATCH(A37,'Risk identification'!N$7:N$72,0),7),"")</f>
        <v>Human error leading to failure during work (including either insufficient background and/or regulations) [Op&amp;Geology]</v>
      </c>
      <c r="D37" s="21">
        <v>1</v>
      </c>
      <c r="E37" s="21">
        <v>1</v>
      </c>
      <c r="F37" s="61">
        <f t="shared" si="0"/>
        <v>2</v>
      </c>
      <c r="G37" s="136">
        <f>IFERROR(VLOOKUP(CONCATENATE(D37,"-",E37),Feuil2!C$2:G$101,5,FALSE),"")</f>
        <v>1</v>
      </c>
      <c r="H37" s="41"/>
      <c r="I37" s="62" t="b">
        <f>IF(IFERROR(MATCH(A37,'Risk identification'!N$7:N$72,0)&gt;0,FALSE),TRUE,FALSE)</f>
        <v>1</v>
      </c>
      <c r="J37" s="21"/>
      <c r="K37" s="21"/>
      <c r="L37" s="61">
        <f t="shared" si="1"/>
        <v>0</v>
      </c>
      <c r="M37" s="136" t="str">
        <f>IFERROR(VLOOKUP(CONCATENATE(J37,"-",K37),Feuil2!C$2:G$101,5,FALSE),"")</f>
        <v/>
      </c>
      <c r="N37" s="91" t="str">
        <f>IF(COUNTIF('Risk identification'!B$7:B$60,'Risk assessment'!B37)&gt;0,(HYPERLINK(CONCATENATE("https://www.georisk-project.eu/risk-information/?id=",IF(LEN(B32)=5,LEFT(B32,3),B32)), "(Info)")),"")</f>
        <v>(Info)</v>
      </c>
      <c r="O37" s="41"/>
      <c r="P37" s="37" t="str">
        <f t="shared" si="2"/>
        <v>1-1</v>
      </c>
      <c r="Q37" s="37">
        <f>IF((D37&lt;&gt;"")*(E37&lt;&gt;"")=1,COUNTIF(P$12:P37,P37),"")</f>
        <v>26</v>
      </c>
      <c r="R37" s="37" t="str">
        <f t="shared" si="3"/>
        <v>1-1-26</v>
      </c>
      <c r="S37" s="37" t="e">
        <f t="shared" si="4"/>
        <v>#N/A</v>
      </c>
      <c r="T37" s="37" t="e">
        <f t="shared" si="5"/>
        <v>#N/A</v>
      </c>
      <c r="U37" s="37" t="e">
        <f t="shared" si="6"/>
        <v>#N/A</v>
      </c>
      <c r="V37" s="37" t="e">
        <f t="shared" si="7"/>
        <v>#N/A</v>
      </c>
    </row>
    <row r="38" spans="1:22" ht="19.2" customHeight="1" x14ac:dyDescent="0.25">
      <c r="A38" s="37">
        <v>27</v>
      </c>
      <c r="B38" s="9" t="str">
        <f>IFERROR(INDEX('Risk identification'!B$7:H$72,MATCH(A38,'Risk identification'!N$7:N$72,0),1),"")</f>
        <v>D-8</v>
      </c>
      <c r="C38" s="21" t="str">
        <f>IFERROR(INDEX('Risk identification'!B$7:H$72,MATCH(A38,'Risk identification'!N$7:N$72,0),7),"")</f>
        <v>Fluid chemistry/ gas content / physical properties change</v>
      </c>
      <c r="D38" s="21">
        <v>1</v>
      </c>
      <c r="E38" s="21">
        <v>1</v>
      </c>
      <c r="F38" s="61">
        <f t="shared" si="0"/>
        <v>2</v>
      </c>
      <c r="G38" s="136">
        <f>IFERROR(VLOOKUP(CONCATENATE(D38,"-",E38),Feuil2!C$2:G$101,5,FALSE),"")</f>
        <v>1</v>
      </c>
      <c r="H38" s="41"/>
      <c r="I38" s="62" t="b">
        <f>IF(IFERROR(MATCH(A38,'Risk identification'!N$7:N$72,0)&gt;0,FALSE),TRUE,FALSE)</f>
        <v>1</v>
      </c>
      <c r="J38" s="21"/>
      <c r="K38" s="21"/>
      <c r="L38" s="61">
        <f t="shared" si="1"/>
        <v>0</v>
      </c>
      <c r="M38" s="136" t="str">
        <f>IFERROR(VLOOKUP(CONCATENATE(J38,"-",K38),Feuil2!C$2:G$101,5,FALSE),"")</f>
        <v/>
      </c>
      <c r="N38" s="91" t="str">
        <f>IF(COUNTIF('Risk identification'!B$7:B$60,'Risk assessment'!B38)&gt;0,(HYPERLINK(CONCATENATE("https://www.georisk-project.eu/risk-information/?id=",IF(LEN(B33)=5,LEFT(B33,3),B33)), "(Info)")),"")</f>
        <v>(Info)</v>
      </c>
      <c r="O38" s="41"/>
      <c r="P38" s="37" t="str">
        <f t="shared" si="2"/>
        <v>1-1</v>
      </c>
      <c r="Q38" s="37">
        <f>IF((D38&lt;&gt;"")*(E38&lt;&gt;"")=1,COUNTIF(P$12:P38,P38),"")</f>
        <v>27</v>
      </c>
      <c r="R38" s="37" t="str">
        <f t="shared" si="3"/>
        <v>1-1-27</v>
      </c>
      <c r="S38" s="37" t="e">
        <f t="shared" si="4"/>
        <v>#N/A</v>
      </c>
      <c r="T38" s="37" t="e">
        <f t="shared" si="5"/>
        <v>#N/A</v>
      </c>
      <c r="U38" s="37" t="e">
        <f t="shared" si="6"/>
        <v>#N/A</v>
      </c>
      <c r="V38" s="37" t="e">
        <f t="shared" si="7"/>
        <v>#N/A</v>
      </c>
    </row>
    <row r="39" spans="1:22" ht="19.2" customHeight="1" x14ac:dyDescent="0.25">
      <c r="A39" s="37">
        <v>28</v>
      </c>
      <c r="B39" s="9" t="str">
        <f>IFERROR(INDEX('Risk identification'!B$7:H$72,MATCH(A39,'Risk identification'!N$7:N$72,0),1),"")</f>
        <v>D-9</v>
      </c>
      <c r="C39" s="21" t="str">
        <f>IFERROR(INDEX('Risk identification'!B$7:H$72,MATCH(A39,'Risk identification'!N$7:N$72,0),7),"")</f>
        <v>Target formation is missing in the well (unexpected geology, insufficient exploration)</v>
      </c>
      <c r="D39" s="21">
        <v>1</v>
      </c>
      <c r="E39" s="21">
        <v>1</v>
      </c>
      <c r="F39" s="61">
        <f t="shared" si="0"/>
        <v>2</v>
      </c>
      <c r="G39" s="136">
        <f>IFERROR(VLOOKUP(CONCATENATE(D39,"-",E39),Feuil2!C$2:G$101,5,FALSE),"")</f>
        <v>1</v>
      </c>
      <c r="H39" s="41"/>
      <c r="I39" s="62" t="b">
        <f>IF(IFERROR(MATCH(A39,'Risk identification'!N$7:N$72,0)&gt;0,FALSE),TRUE,FALSE)</f>
        <v>1</v>
      </c>
      <c r="J39" s="21"/>
      <c r="K39" s="21"/>
      <c r="L39" s="61">
        <f t="shared" si="1"/>
        <v>0</v>
      </c>
      <c r="M39" s="136" t="str">
        <f>IFERROR(VLOOKUP(CONCATENATE(J39,"-",K39),Feuil2!C$2:G$101,5,FALSE),"")</f>
        <v/>
      </c>
      <c r="N39" s="91" t="str">
        <f>IF(COUNTIF('Risk identification'!B$7:B$60,'Risk assessment'!B39)&gt;0,(HYPERLINK(CONCATENATE("https://www.georisk-project.eu/risk-information/?id=",IF(LEN(B34)=5,LEFT(B34,3),B34)), "(Info)")),"")</f>
        <v>(Info)</v>
      </c>
      <c r="O39" s="41"/>
      <c r="P39" s="37" t="str">
        <f t="shared" si="2"/>
        <v>1-1</v>
      </c>
      <c r="Q39" s="37">
        <f>IF((D39&lt;&gt;"")*(E39&lt;&gt;"")=1,COUNTIF(P$12:P39,P39),"")</f>
        <v>28</v>
      </c>
      <c r="R39" s="37" t="str">
        <f t="shared" si="3"/>
        <v>1-1-28</v>
      </c>
      <c r="S39" s="37" t="e">
        <f t="shared" si="4"/>
        <v>#N/A</v>
      </c>
      <c r="T39" s="37" t="e">
        <f t="shared" si="5"/>
        <v>#N/A</v>
      </c>
      <c r="U39" s="37" t="e">
        <f t="shared" si="6"/>
        <v>#N/A</v>
      </c>
      <c r="V39" s="37" t="e">
        <f t="shared" si="7"/>
        <v>#N/A</v>
      </c>
    </row>
    <row r="40" spans="1:22" ht="19.2" customHeight="1" x14ac:dyDescent="0.25">
      <c r="A40" s="37">
        <v>29</v>
      </c>
      <c r="B40" s="9" t="str">
        <f>IFERROR(INDEX('Risk identification'!B$7:H$72,MATCH(A40,'Risk identification'!N$7:N$72,0),1),"")</f>
        <v>D-10</v>
      </c>
      <c r="C40" s="21" t="str">
        <f>IFERROR(INDEX('Risk identification'!B$7:H$72,MATCH(A40,'Risk identification'!N$7:N$72,0),7),"")</f>
        <v>Target formation has no/insufficient fluid for commercial production</v>
      </c>
      <c r="D40" s="21">
        <v>1</v>
      </c>
      <c r="E40" s="21">
        <v>1</v>
      </c>
      <c r="F40" s="61">
        <f t="shared" si="0"/>
        <v>2</v>
      </c>
      <c r="G40" s="136">
        <f>IFERROR(VLOOKUP(CONCATENATE(D40,"-",E40),Feuil2!C$2:G$101,5,FALSE),"")</f>
        <v>1</v>
      </c>
      <c r="H40" s="41"/>
      <c r="I40" s="62" t="b">
        <f>IF(IFERROR(MATCH(A40,'Risk identification'!N$7:N$72,0)&gt;0,FALSE),TRUE,FALSE)</f>
        <v>1</v>
      </c>
      <c r="J40" s="21"/>
      <c r="K40" s="21"/>
      <c r="L40" s="61">
        <f t="shared" si="1"/>
        <v>0</v>
      </c>
      <c r="M40" s="136" t="str">
        <f>IFERROR(VLOOKUP(CONCATENATE(J40,"-",K40),Feuil2!C$2:G$101,5,FALSE),"")</f>
        <v/>
      </c>
      <c r="N40" s="91" t="str">
        <f>IF(COUNTIF('Risk identification'!B$7:B$60,'Risk assessment'!B40)&gt;0,(HYPERLINK(CONCATENATE("https://www.georisk-project.eu/risk-information/?id=",IF(LEN(B35)=5,LEFT(B35,3),B35)), "(Info)")),"")</f>
        <v>(Info)</v>
      </c>
      <c r="O40" s="41"/>
      <c r="P40" s="37" t="str">
        <f t="shared" si="2"/>
        <v>1-1</v>
      </c>
      <c r="Q40" s="37">
        <f>IF((D40&lt;&gt;"")*(E40&lt;&gt;"")=1,COUNTIF(P$12:P40,P40),"")</f>
        <v>29</v>
      </c>
      <c r="R40" s="37" t="str">
        <f t="shared" si="3"/>
        <v>1-1-29</v>
      </c>
      <c r="S40" s="37" t="e">
        <f t="shared" si="4"/>
        <v>#N/A</v>
      </c>
      <c r="T40" s="37" t="e">
        <f t="shared" si="5"/>
        <v>#N/A</v>
      </c>
      <c r="U40" s="37" t="e">
        <f t="shared" si="6"/>
        <v>#N/A</v>
      </c>
      <c r="V40" s="37" t="e">
        <f t="shared" si="7"/>
        <v>#N/A</v>
      </c>
    </row>
    <row r="41" spans="1:22" ht="19.2" customHeight="1" x14ac:dyDescent="0.25">
      <c r="A41" s="37">
        <v>30</v>
      </c>
      <c r="B41" s="9" t="str">
        <f>IFERROR(INDEX('Risk identification'!B$7:H$72,MATCH(A41,'Risk identification'!N$7:N$72,0),1),"")</f>
        <v>D-11</v>
      </c>
      <c r="C41" s="21" t="str">
        <f>IFERROR(INDEX('Risk identification'!B$7:H$72,MATCH(A41,'Risk identification'!N$7:N$72,0),7),"")</f>
        <v>Geological lithology or stratigraphy is different than expected</v>
      </c>
      <c r="D41" s="21">
        <v>1</v>
      </c>
      <c r="E41" s="21">
        <v>1</v>
      </c>
      <c r="F41" s="61">
        <f t="shared" si="0"/>
        <v>2</v>
      </c>
      <c r="G41" s="136">
        <f>IFERROR(VLOOKUP(CONCATENATE(D41,"-",E41),Feuil2!C$2:G$101,5,FALSE),"")</f>
        <v>1</v>
      </c>
      <c r="H41" s="41"/>
      <c r="I41" s="62" t="b">
        <f>IF(IFERROR(MATCH(A41,'Risk identification'!N$7:N$72,0)&gt;0,FALSE),TRUE,FALSE)</f>
        <v>1</v>
      </c>
      <c r="J41" s="21"/>
      <c r="K41" s="21"/>
      <c r="L41" s="61">
        <f t="shared" si="1"/>
        <v>0</v>
      </c>
      <c r="M41" s="136" t="str">
        <f>IFERROR(VLOOKUP(CONCATENATE(J41,"-",K41),Feuil2!C$2:G$101,5,FALSE),"")</f>
        <v/>
      </c>
      <c r="N41" s="91" t="str">
        <f>IF(COUNTIF('Risk identification'!B$7:B$60,'Risk assessment'!B41)&gt;0,(HYPERLINK(CONCATENATE("https://www.georisk-project.eu/risk-information/?id=",IF(LEN(B36)=5,LEFT(B36,3),B36)), "(Info)")),"")</f>
        <v>(Info)</v>
      </c>
      <c r="O41" s="41"/>
      <c r="P41" s="37" t="str">
        <f t="shared" si="2"/>
        <v>1-1</v>
      </c>
      <c r="Q41" s="37">
        <f>IF((D41&lt;&gt;"")*(E41&lt;&gt;"")=1,COUNTIF(P$12:P41,P41),"")</f>
        <v>30</v>
      </c>
      <c r="R41" s="37" t="str">
        <f t="shared" si="3"/>
        <v>1-1-30</v>
      </c>
      <c r="S41" s="37" t="e">
        <f t="shared" si="4"/>
        <v>#N/A</v>
      </c>
      <c r="T41" s="37" t="e">
        <f t="shared" si="5"/>
        <v>#N/A</v>
      </c>
      <c r="U41" s="37" t="e">
        <f t="shared" si="6"/>
        <v>#N/A</v>
      </c>
      <c r="V41" s="37" t="e">
        <f t="shared" si="7"/>
        <v>#N/A</v>
      </c>
    </row>
    <row r="42" spans="1:22" ht="19.2" customHeight="1" x14ac:dyDescent="0.25">
      <c r="A42" s="37">
        <v>31</v>
      </c>
      <c r="B42" s="9" t="str">
        <f>IFERROR(INDEX('Risk identification'!B$7:H$72,MATCH(A42,'Risk identification'!N$7:N$72,0),1),"")</f>
        <v>D-12</v>
      </c>
      <c r="C42" s="21" t="str">
        <f>IFERROR(INDEX('Risk identification'!B$7:H$72,MATCH(A42,'Risk identification'!N$7:N$72,0),7),"")</f>
        <v>Excessive scaling in the geothermal loop</v>
      </c>
      <c r="D42" s="21">
        <v>1</v>
      </c>
      <c r="E42" s="21">
        <v>1</v>
      </c>
      <c r="F42" s="61">
        <f t="shared" si="0"/>
        <v>2</v>
      </c>
      <c r="G42" s="136">
        <f>IFERROR(VLOOKUP(CONCATENATE(D42,"-",E42),Feuil2!C$2:G$101,5,FALSE),"")</f>
        <v>1</v>
      </c>
      <c r="H42" s="41"/>
      <c r="I42" s="62" t="b">
        <f>IF(IFERROR(MATCH(A42,'Risk identification'!N$7:N$72,0)&gt;0,FALSE),TRUE,FALSE)</f>
        <v>1</v>
      </c>
      <c r="J42" s="21"/>
      <c r="K42" s="21"/>
      <c r="L42" s="61">
        <f t="shared" si="1"/>
        <v>0</v>
      </c>
      <c r="M42" s="136" t="str">
        <f>IFERROR(VLOOKUP(CONCATENATE(J42,"-",K42),Feuil2!C$2:G$101,5,FALSE),"")</f>
        <v/>
      </c>
      <c r="N42" s="91" t="str">
        <f>IF(COUNTIF('Risk identification'!B$7:B$60,'Risk assessment'!B42)&gt;0,(HYPERLINK(CONCATENATE("https://www.georisk-project.eu/risk-information/?id=",IF(LEN(B37)=5,LEFT(B37,3),B37)), "(Info)")),"")</f>
        <v>(Info)</v>
      </c>
      <c r="O42" s="41"/>
      <c r="P42" s="37" t="str">
        <f t="shared" si="2"/>
        <v>1-1</v>
      </c>
      <c r="Q42" s="37">
        <f>IF((D42&lt;&gt;"")*(E42&lt;&gt;"")=1,COUNTIF(P$12:P42,P42),"")</f>
        <v>31</v>
      </c>
      <c r="R42" s="37" t="str">
        <f t="shared" si="3"/>
        <v>1-1-31</v>
      </c>
      <c r="S42" s="37" t="e">
        <f t="shared" si="4"/>
        <v>#N/A</v>
      </c>
      <c r="T42" s="37" t="e">
        <f t="shared" si="5"/>
        <v>#N/A</v>
      </c>
      <c r="U42" s="37" t="e">
        <f t="shared" si="6"/>
        <v>#N/A</v>
      </c>
      <c r="V42" s="37" t="e">
        <f t="shared" si="7"/>
        <v>#N/A</v>
      </c>
    </row>
    <row r="43" spans="1:22" ht="19.2" customHeight="1" x14ac:dyDescent="0.25">
      <c r="A43" s="37">
        <v>32</v>
      </c>
      <c r="B43" s="9" t="str">
        <f>IFERROR(INDEX('Risk identification'!B$7:H$72,MATCH(A43,'Risk identification'!N$7:N$72,0),1),"")</f>
        <v>D-13</v>
      </c>
      <c r="C43" s="21" t="str">
        <f>IFERROR(INDEX('Risk identification'!B$7:H$72,MATCH(A43,'Risk identification'!N$7:N$72,0),7),"")</f>
        <v>Excessive corrosion in the geothermal loop</v>
      </c>
      <c r="D43" s="21">
        <v>1</v>
      </c>
      <c r="E43" s="21">
        <v>1</v>
      </c>
      <c r="F43" s="61">
        <f t="shared" si="0"/>
        <v>2</v>
      </c>
      <c r="G43" s="136">
        <f>IFERROR(VLOOKUP(CONCATENATE(D43,"-",E43),Feuil2!C$2:G$101,5,FALSE),"")</f>
        <v>1</v>
      </c>
      <c r="H43" s="41"/>
      <c r="I43" s="62" t="b">
        <f>IF(IFERROR(MATCH(A43,'Risk identification'!N$7:N$72,0)&gt;0,FALSE),TRUE,FALSE)</f>
        <v>1</v>
      </c>
      <c r="J43" s="21"/>
      <c r="K43" s="21"/>
      <c r="L43" s="61">
        <f t="shared" si="1"/>
        <v>0</v>
      </c>
      <c r="M43" s="136" t="str">
        <f>IFERROR(VLOOKUP(CONCATENATE(J43,"-",K43),Feuil2!C$2:G$101,5,FALSE),"")</f>
        <v/>
      </c>
      <c r="N43" s="91" t="str">
        <f>IF(COUNTIF('Risk identification'!B$7:B$60,'Risk assessment'!B43)&gt;0,(HYPERLINK(CONCATENATE("https://www.georisk-project.eu/risk-information/?id=",IF(LEN(B38)=5,LEFT(B38,3),B38)), "(Info)")),"")</f>
        <v>(Info)</v>
      </c>
      <c r="O43" s="41"/>
      <c r="P43" s="37" t="str">
        <f t="shared" si="2"/>
        <v>1-1</v>
      </c>
      <c r="Q43" s="37">
        <f>IF((D43&lt;&gt;"")*(E43&lt;&gt;"")=1,COUNTIF(P$12:P43,P43),"")</f>
        <v>32</v>
      </c>
      <c r="R43" s="37" t="str">
        <f t="shared" si="3"/>
        <v>1-1-32</v>
      </c>
      <c r="S43" s="37" t="e">
        <f t="shared" si="4"/>
        <v>#N/A</v>
      </c>
      <c r="T43" s="37" t="e">
        <f t="shared" si="5"/>
        <v>#N/A</v>
      </c>
      <c r="U43" s="37" t="e">
        <f t="shared" si="6"/>
        <v>#N/A</v>
      </c>
      <c r="V43" s="37" t="e">
        <f t="shared" si="7"/>
        <v>#N/A</v>
      </c>
    </row>
    <row r="44" spans="1:22" ht="19.2" customHeight="1" x14ac:dyDescent="0.25">
      <c r="A44" s="37">
        <v>33</v>
      </c>
      <c r="B44" s="9" t="str">
        <f>IFERROR(INDEX('Risk identification'!B$7:H$72,MATCH(A44,'Risk identification'!N$7:N$72,0),1),"")</f>
        <v>D-14</v>
      </c>
      <c r="C44" s="21" t="str">
        <f>IFERROR(INDEX('Risk identification'!B$7:H$72,MATCH(A44,'Risk identification'!N$7:N$72,0),7),"")</f>
        <v>Particle production ("sanding")</v>
      </c>
      <c r="D44" s="21">
        <v>1</v>
      </c>
      <c r="E44" s="21">
        <v>1</v>
      </c>
      <c r="F44" s="61">
        <f t="shared" si="0"/>
        <v>2</v>
      </c>
      <c r="G44" s="136">
        <f>IFERROR(VLOOKUP(CONCATENATE(D44,"-",E44),Feuil2!C$2:G$101,5,FALSE),"")</f>
        <v>1</v>
      </c>
      <c r="H44" s="41"/>
      <c r="I44" s="62" t="b">
        <f>IF(IFERROR(MATCH(A44,'Risk identification'!N$7:N$72,0)&gt;0,FALSE),TRUE,FALSE)</f>
        <v>1</v>
      </c>
      <c r="J44" s="21"/>
      <c r="K44" s="21"/>
      <c r="L44" s="61">
        <f t="shared" si="1"/>
        <v>0</v>
      </c>
      <c r="M44" s="136" t="str">
        <f>IFERROR(VLOOKUP(CONCATENATE(J44,"-",K44),Feuil2!C$2:G$101,5,FALSE),"")</f>
        <v/>
      </c>
      <c r="N44" s="91" t="str">
        <f>IF(COUNTIF('Risk identification'!B$7:B$60,'Risk assessment'!B44)&gt;0,(HYPERLINK(CONCATENATE("https://www.georisk-project.eu/risk-information/?id=",IF(LEN(B39)=5,LEFT(B39,3),B39)), "(Info)")),"")</f>
        <v>(Info)</v>
      </c>
      <c r="O44" s="41"/>
      <c r="P44" s="37" t="str">
        <f t="shared" si="2"/>
        <v>1-1</v>
      </c>
      <c r="Q44" s="37">
        <f>IF((D44&lt;&gt;"")*(E44&lt;&gt;"")=1,COUNTIF(P$12:P44,P44),"")</f>
        <v>33</v>
      </c>
      <c r="R44" s="37" t="str">
        <f t="shared" si="3"/>
        <v>1-1-33</v>
      </c>
      <c r="S44" s="37" t="e">
        <f t="shared" si="4"/>
        <v>#N/A</v>
      </c>
      <c r="T44" s="37" t="e">
        <f t="shared" si="5"/>
        <v>#N/A</v>
      </c>
      <c r="U44" s="37" t="e">
        <f t="shared" si="6"/>
        <v>#N/A</v>
      </c>
      <c r="V44" s="37" t="e">
        <f t="shared" si="7"/>
        <v>#N/A</v>
      </c>
    </row>
    <row r="45" spans="1:22" ht="19.2" customHeight="1" x14ac:dyDescent="0.25">
      <c r="A45" s="37">
        <v>34</v>
      </c>
      <c r="B45" s="9" t="str">
        <f>IFERROR(INDEX('Risk identification'!B$7:H$72,MATCH(A45,'Risk identification'!N$7:N$72,0),1),"")</f>
        <v>D-15</v>
      </c>
      <c r="C45" s="21" t="str">
        <f>IFERROR(INDEX('Risk identification'!B$7:H$72,MATCH(A45,'Risk identification'!N$7:N$72,0),7),"")</f>
        <v>Hydraulic connectivity between wells is insufficient for commercial use</v>
      </c>
      <c r="D45" s="21">
        <v>1</v>
      </c>
      <c r="E45" s="21">
        <v>1</v>
      </c>
      <c r="F45" s="61">
        <f t="shared" si="0"/>
        <v>2</v>
      </c>
      <c r="G45" s="136">
        <f>IFERROR(VLOOKUP(CONCATENATE(D45,"-",E45),Feuil2!C$2:G$101,5,FALSE),"")</f>
        <v>1</v>
      </c>
      <c r="H45" s="41"/>
      <c r="I45" s="62" t="b">
        <f>IF(IFERROR(MATCH(A45,'Risk identification'!N$7:N$72,0)&gt;0,FALSE),TRUE,FALSE)</f>
        <v>1</v>
      </c>
      <c r="J45" s="21"/>
      <c r="K45" s="21"/>
      <c r="L45" s="61">
        <f t="shared" si="1"/>
        <v>0</v>
      </c>
      <c r="M45" s="136" t="str">
        <f>IFERROR(VLOOKUP(CONCATENATE(J45,"-",K45),Feuil2!C$2:G$101,5,FALSE),"")</f>
        <v/>
      </c>
      <c r="N45" s="91" t="str">
        <f>IF(COUNTIF('Risk identification'!B$7:B$60,'Risk assessment'!B45)&gt;0,(HYPERLINK(CONCATENATE("https://www.georisk-project.eu/risk-information/?id=",IF(LEN(B40)=5,LEFT(B40,3),B40)), "(Info)")),"")</f>
        <v>(Info)</v>
      </c>
      <c r="O45" s="41"/>
      <c r="P45" s="37" t="str">
        <f t="shared" si="2"/>
        <v>1-1</v>
      </c>
      <c r="Q45" s="37">
        <f>IF((D45&lt;&gt;"")*(E45&lt;&gt;"")=1,COUNTIF(P$12:P45,P45),"")</f>
        <v>34</v>
      </c>
      <c r="R45" s="37" t="str">
        <f t="shared" si="3"/>
        <v>1-1-34</v>
      </c>
      <c r="S45" s="37" t="e">
        <f t="shared" si="4"/>
        <v>#N/A</v>
      </c>
      <c r="T45" s="37" t="e">
        <f t="shared" si="5"/>
        <v>#N/A</v>
      </c>
      <c r="U45" s="37" t="e">
        <f t="shared" si="6"/>
        <v>#N/A</v>
      </c>
      <c r="V45" s="37" t="e">
        <f t="shared" si="7"/>
        <v>#N/A</v>
      </c>
    </row>
    <row r="46" spans="1:22" ht="19.2" customHeight="1" x14ac:dyDescent="0.25">
      <c r="A46" s="37">
        <v>35</v>
      </c>
      <c r="B46" s="9" t="str">
        <f>IFERROR(INDEX('Risk identification'!B$7:H$72,MATCH(A46,'Risk identification'!N$7:N$72,0),1),"")</f>
        <v>D-16</v>
      </c>
      <c r="C46" s="21" t="str">
        <f>IFERROR(INDEX('Risk identification'!B$7:H$72,MATCH(A46,'Risk identification'!N$7:N$72,0),7),"")</f>
        <v>Re-injection of the fluid is more difficult than expected</v>
      </c>
      <c r="D46" s="21">
        <v>1</v>
      </c>
      <c r="E46" s="21">
        <v>1</v>
      </c>
      <c r="F46" s="61">
        <f t="shared" si="0"/>
        <v>2</v>
      </c>
      <c r="G46" s="136">
        <f>IFERROR(VLOOKUP(CONCATENATE(D46,"-",E46),Feuil2!C$2:G$101,5,FALSE),"")</f>
        <v>1</v>
      </c>
      <c r="H46" s="41"/>
      <c r="I46" s="62" t="b">
        <f>IF(IFERROR(MATCH(A46,'Risk identification'!N$7:N$72,0)&gt;0,FALSE),TRUE,FALSE)</f>
        <v>1</v>
      </c>
      <c r="J46" s="21"/>
      <c r="K46" s="21"/>
      <c r="L46" s="61">
        <f t="shared" si="1"/>
        <v>0</v>
      </c>
      <c r="M46" s="136" t="str">
        <f>IFERROR(VLOOKUP(CONCATENATE(J46,"-",K46),Feuil2!C$2:G$101,5,FALSE),"")</f>
        <v/>
      </c>
      <c r="N46" s="91" t="str">
        <f>IF(COUNTIF('Risk identification'!B$7:B$60,'Risk assessment'!B46)&gt;0,(HYPERLINK(CONCATENATE("https://www.georisk-project.eu/risk-information/?id=",IF(LEN(B41)=5,LEFT(B41,3),B41)), "(Info)")),"")</f>
        <v>(Info)</v>
      </c>
      <c r="O46" s="41"/>
      <c r="P46" s="37" t="str">
        <f t="shared" si="2"/>
        <v>1-1</v>
      </c>
      <c r="Q46" s="37">
        <f>IF((D46&lt;&gt;"")*(E46&lt;&gt;"")=1,COUNTIF(P$12:P46,P46),"")</f>
        <v>35</v>
      </c>
      <c r="R46" s="37" t="str">
        <f t="shared" si="3"/>
        <v>1-1-35</v>
      </c>
      <c r="S46" s="37" t="e">
        <f t="shared" si="4"/>
        <v>#N/A</v>
      </c>
      <c r="T46" s="37" t="e">
        <f t="shared" si="5"/>
        <v>#N/A</v>
      </c>
      <c r="U46" s="37" t="e">
        <f t="shared" si="6"/>
        <v>#N/A</v>
      </c>
      <c r="V46" s="37" t="e">
        <f t="shared" si="7"/>
        <v>#N/A</v>
      </c>
    </row>
    <row r="47" spans="1:22" ht="19.2" customHeight="1" x14ac:dyDescent="0.25">
      <c r="A47" s="37">
        <v>36</v>
      </c>
      <c r="B47" s="9" t="str">
        <f>IFERROR(INDEX('Risk identification'!B$7:H$72,MATCH(A47,'Risk identification'!N$7:N$72,0),1),"")</f>
        <v>D-17</v>
      </c>
      <c r="C47" s="21" t="str">
        <f>IFERROR(INDEX('Risk identification'!B$7:H$72,MATCH(A47,'Risk identification'!N$7:N$72,0),7),"")</f>
        <v>Degradation of the reservoir (structure, properties, deteriorating whole-scale further commercial utilization)</v>
      </c>
      <c r="D47" s="21">
        <v>1</v>
      </c>
      <c r="E47" s="21">
        <v>1</v>
      </c>
      <c r="F47" s="61">
        <f t="shared" si="0"/>
        <v>2</v>
      </c>
      <c r="G47" s="136">
        <f>IFERROR(VLOOKUP(CONCATENATE(D47,"-",E47),Feuil2!C$2:G$101,5,FALSE),"")</f>
        <v>1</v>
      </c>
      <c r="H47" s="41"/>
      <c r="I47" s="62" t="b">
        <f>IF(IFERROR(MATCH(A47,'Risk identification'!N$7:N$72,0)&gt;0,FALSE),TRUE,FALSE)</f>
        <v>1</v>
      </c>
      <c r="J47" s="21"/>
      <c r="K47" s="21"/>
      <c r="L47" s="61">
        <f t="shared" si="1"/>
        <v>0</v>
      </c>
      <c r="M47" s="136" t="str">
        <f>IFERROR(VLOOKUP(CONCATENATE(J47,"-",K47),Feuil2!C$2:G$101,5,FALSE),"")</f>
        <v/>
      </c>
      <c r="N47" s="91" t="str">
        <f>IF(COUNTIF('Risk identification'!B$7:B$60,'Risk assessment'!B47)&gt;0,(HYPERLINK(CONCATENATE("https://www.georisk-project.eu/risk-information/?id=",IF(LEN(B42)=5,LEFT(B42,3),B42)), "(Info)")),"")</f>
        <v>(Info)</v>
      </c>
      <c r="O47" s="41"/>
      <c r="P47" s="37" t="str">
        <f t="shared" si="2"/>
        <v>1-1</v>
      </c>
      <c r="Q47" s="37">
        <f>IF((D47&lt;&gt;"")*(E47&lt;&gt;"")=1,COUNTIF(P$12:P47,P47),"")</f>
        <v>36</v>
      </c>
      <c r="R47" s="37" t="str">
        <f t="shared" si="3"/>
        <v>1-1-36</v>
      </c>
      <c r="S47" s="37" t="e">
        <f t="shared" si="4"/>
        <v>#N/A</v>
      </c>
      <c r="T47" s="37" t="e">
        <f t="shared" si="5"/>
        <v>#N/A</v>
      </c>
      <c r="U47" s="37" t="e">
        <f t="shared" si="6"/>
        <v>#N/A</v>
      </c>
      <c r="V47" s="37" t="e">
        <f t="shared" si="7"/>
        <v>#N/A</v>
      </c>
    </row>
    <row r="48" spans="1:22" ht="19.2" customHeight="1" x14ac:dyDescent="0.25">
      <c r="A48" s="37">
        <v>37</v>
      </c>
      <c r="B48" s="9" t="str">
        <f>IFERROR(INDEX('Risk identification'!B$7:H$72,MATCH(A48,'Risk identification'!N$7:N$72,0),1),"")</f>
        <v>F-8-a</v>
      </c>
      <c r="C48" s="21" t="str">
        <f>IFERROR(INDEX('Risk identification'!B$7:H$72,MATCH(A48,'Risk identification'!N$7:N$72,0),7),"")</f>
        <v>Loss of integrity of surface equipments (leakage from the tanks, pipeline, heat-exchanger, etc.) [Operation&amp;Geology]</v>
      </c>
      <c r="D48" s="21">
        <v>1</v>
      </c>
      <c r="E48" s="21">
        <v>1</v>
      </c>
      <c r="F48" s="61">
        <f t="shared" si="0"/>
        <v>2</v>
      </c>
      <c r="G48" s="136">
        <f>IFERROR(VLOOKUP(CONCATENATE(D48,"-",E48),Feuil2!C$2:G$101,5,FALSE),"")</f>
        <v>1</v>
      </c>
      <c r="H48" s="41"/>
      <c r="I48" s="62" t="b">
        <f>IF(IFERROR(MATCH(A48,'Risk identification'!N$7:N$72,0)&gt;0,FALSE),TRUE,FALSE)</f>
        <v>1</v>
      </c>
      <c r="J48" s="21"/>
      <c r="K48" s="21"/>
      <c r="L48" s="61">
        <f t="shared" si="1"/>
        <v>0</v>
      </c>
      <c r="M48" s="136" t="str">
        <f>IFERROR(VLOOKUP(CONCATENATE(J48,"-",K48),Feuil2!C$2:G$101,5,FALSE),"")</f>
        <v/>
      </c>
      <c r="N48" s="91" t="str">
        <f>IF(COUNTIF('Risk identification'!B$7:B$60,'Risk assessment'!B48)&gt;0,(HYPERLINK(CONCATENATE("https://www.georisk-project.eu/risk-information/?id=",IF(LEN(B43)=5,LEFT(B43,3),B43)), "(Info)")),"")</f>
        <v>(Info)</v>
      </c>
      <c r="O48" s="41"/>
      <c r="P48" s="37" t="str">
        <f t="shared" si="2"/>
        <v>1-1</v>
      </c>
      <c r="Q48" s="37">
        <f>IF((D48&lt;&gt;"")*(E48&lt;&gt;"")=1,COUNTIF(P$12:P48,P48),"")</f>
        <v>37</v>
      </c>
      <c r="R48" s="37" t="str">
        <f t="shared" si="3"/>
        <v>1-1-37</v>
      </c>
      <c r="S48" s="37" t="e">
        <f t="shared" si="4"/>
        <v>#N/A</v>
      </c>
      <c r="T48" s="37" t="e">
        <f t="shared" si="5"/>
        <v>#N/A</v>
      </c>
      <c r="U48" s="37" t="e">
        <f t="shared" si="6"/>
        <v>#N/A</v>
      </c>
      <c r="V48" s="37" t="e">
        <f t="shared" si="7"/>
        <v>#N/A</v>
      </c>
    </row>
    <row r="49" spans="1:22" ht="19.2" customHeight="1" x14ac:dyDescent="0.25">
      <c r="A49" s="37">
        <v>38</v>
      </c>
      <c r="B49" s="9" t="str">
        <f>IFERROR(INDEX('Risk identification'!B$7:H$72,MATCH(A49,'Risk identification'!N$7:N$72,0),1),"")</f>
        <v>E-1</v>
      </c>
      <c r="C49" s="21" t="str">
        <f>IFERROR(INDEX('Risk identification'!B$7:H$72,MATCH(A49,'Risk identification'!N$7:N$72,0),7),"")</f>
        <v>Fluid losses leading to severe technical issues</v>
      </c>
      <c r="D49" s="21">
        <v>1</v>
      </c>
      <c r="E49" s="21">
        <v>1</v>
      </c>
      <c r="F49" s="61">
        <f t="shared" si="0"/>
        <v>2</v>
      </c>
      <c r="G49" s="136">
        <f>IFERROR(VLOOKUP(CONCATENATE(D49,"-",E49),Feuil2!C$2:G$101,5,FALSE),"")</f>
        <v>1</v>
      </c>
      <c r="H49" s="41"/>
      <c r="I49" s="62" t="b">
        <f>IF(IFERROR(MATCH(A49,'Risk identification'!N$7:N$72,0)&gt;0,FALSE),TRUE,FALSE)</f>
        <v>1</v>
      </c>
      <c r="J49" s="21"/>
      <c r="K49" s="21"/>
      <c r="L49" s="61">
        <f t="shared" si="1"/>
        <v>0</v>
      </c>
      <c r="M49" s="136" t="str">
        <f>IFERROR(VLOOKUP(CONCATENATE(J49,"-",K49),Feuil2!C$2:G$101,5,FALSE),"")</f>
        <v/>
      </c>
      <c r="N49" s="91" t="str">
        <f>IF(COUNTIF('Risk identification'!B$7:B$60,'Risk assessment'!B49)&gt;0,(HYPERLINK(CONCATENATE("https://www.georisk-project.eu/risk-information/?id=",IF(LEN(B44)=5,LEFT(B44,3),B44)), "(Info)")),"")</f>
        <v>(Info)</v>
      </c>
      <c r="O49" s="41"/>
      <c r="P49" s="37" t="str">
        <f t="shared" si="2"/>
        <v>1-1</v>
      </c>
      <c r="Q49" s="37">
        <f>IF((D49&lt;&gt;"")*(E49&lt;&gt;"")=1,COUNTIF(P$12:P49,P49),"")</f>
        <v>38</v>
      </c>
      <c r="R49" s="37" t="str">
        <f t="shared" si="3"/>
        <v>1-1-38</v>
      </c>
      <c r="S49" s="37" t="e">
        <f t="shared" si="4"/>
        <v>#N/A</v>
      </c>
      <c r="T49" s="37" t="e">
        <f t="shared" si="5"/>
        <v>#N/A</v>
      </c>
      <c r="U49" s="37" t="e">
        <f t="shared" si="6"/>
        <v>#N/A</v>
      </c>
      <c r="V49" s="37" t="e">
        <f t="shared" si="7"/>
        <v>#N/A</v>
      </c>
    </row>
    <row r="50" spans="1:22" ht="19.2" customHeight="1" x14ac:dyDescent="0.25">
      <c r="A50" s="37">
        <v>39</v>
      </c>
      <c r="B50" s="9" t="str">
        <f>IFERROR(INDEX('Risk identification'!B$7:H$72,MATCH(A50,'Risk identification'!N$7:N$72,0),1),"")</f>
        <v>C-7</v>
      </c>
      <c r="C50" s="21" t="str">
        <f>IFERROR(INDEX('Risk identification'!B$7:H$72,MATCH(A50,'Risk identification'!N$7:N$72,0),7),"")</f>
        <v>Damage to the well/reservoir while drilling or testing</v>
      </c>
      <c r="D50" s="21">
        <v>1</v>
      </c>
      <c r="E50" s="21">
        <v>1</v>
      </c>
      <c r="F50" s="61">
        <f t="shared" si="0"/>
        <v>2</v>
      </c>
      <c r="G50" s="136">
        <f>IFERROR(VLOOKUP(CONCATENATE(D50,"-",E50),Feuil2!C$2:G$101,5,FALSE),"")</f>
        <v>1</v>
      </c>
      <c r="H50" s="41"/>
      <c r="I50" s="62" t="b">
        <f>IF(IFERROR(MATCH(A50,'Risk identification'!N$7:N$72,0)&gt;0,FALSE),TRUE,FALSE)</f>
        <v>1</v>
      </c>
      <c r="J50" s="21"/>
      <c r="K50" s="21"/>
      <c r="L50" s="61">
        <f t="shared" si="1"/>
        <v>0</v>
      </c>
      <c r="M50" s="136" t="str">
        <f>IFERROR(VLOOKUP(CONCATENATE(J50,"-",K50),Feuil2!C$2:G$101,5,FALSE),"")</f>
        <v/>
      </c>
      <c r="N50" s="91" t="str">
        <f>IF(COUNTIF('Risk identification'!B$7:B$60,'Risk assessment'!B50)&gt;0,(HYPERLINK(CONCATENATE("https://www.georisk-project.eu/risk-information/?id=",IF(LEN(B45)=5,LEFT(B45,3),B45)), "(Info)")),"")</f>
        <v>(Info)</v>
      </c>
      <c r="O50" s="41"/>
      <c r="P50" s="37" t="str">
        <f t="shared" si="2"/>
        <v>1-1</v>
      </c>
      <c r="Q50" s="37">
        <f>IF((D50&lt;&gt;"")*(E50&lt;&gt;"")=1,COUNTIF(P$12:P50,P50),"")</f>
        <v>39</v>
      </c>
      <c r="R50" s="37" t="str">
        <f t="shared" si="3"/>
        <v>1-1-39</v>
      </c>
      <c r="S50" s="37" t="e">
        <f t="shared" si="4"/>
        <v>#N/A</v>
      </c>
      <c r="T50" s="37" t="e">
        <f t="shared" si="5"/>
        <v>#N/A</v>
      </c>
      <c r="U50" s="37" t="e">
        <f t="shared" si="6"/>
        <v>#N/A</v>
      </c>
      <c r="V50" s="37" t="e">
        <f t="shared" si="7"/>
        <v>#N/A</v>
      </c>
    </row>
    <row r="51" spans="1:22" ht="19.2" customHeight="1" x14ac:dyDescent="0.25">
      <c r="A51" s="37">
        <v>40</v>
      </c>
      <c r="B51" s="9" t="str">
        <f>IFERROR(INDEX('Risk identification'!B$7:H$72,MATCH(A51,'Risk identification'!N$7:N$72,0),1),"")</f>
        <v>E-2</v>
      </c>
      <c r="C51" s="21" t="str">
        <f>IFERROR(INDEX('Risk identification'!B$7:H$72,MATCH(A51,'Risk identification'!N$7:N$72,0),7),"")</f>
        <v>Wellbore instability </v>
      </c>
      <c r="D51" s="21">
        <v>1</v>
      </c>
      <c r="E51" s="21">
        <v>1</v>
      </c>
      <c r="F51" s="61">
        <f t="shared" si="0"/>
        <v>2</v>
      </c>
      <c r="G51" s="136">
        <f>IFERROR(VLOOKUP(CONCATENATE(D51,"-",E51),Feuil2!C$2:G$101,5,FALSE),"")</f>
        <v>1</v>
      </c>
      <c r="H51" s="41"/>
      <c r="I51" s="62" t="b">
        <f>IF(IFERROR(MATCH(A51,'Risk identification'!N$7:N$72,0)&gt;0,FALSE),TRUE,FALSE)</f>
        <v>1</v>
      </c>
      <c r="J51" s="21"/>
      <c r="K51" s="21"/>
      <c r="L51" s="61">
        <f t="shared" si="1"/>
        <v>0</v>
      </c>
      <c r="M51" s="136" t="str">
        <f>IFERROR(VLOOKUP(CONCATENATE(J51,"-",K51),Feuil2!C$2:G$101,5,FALSE),"")</f>
        <v/>
      </c>
      <c r="N51" s="91" t="str">
        <f>IF(COUNTIF('Risk identification'!B$7:B$60,'Risk assessment'!B51)&gt;0,(HYPERLINK(CONCATENATE("https://www.georisk-project.eu/risk-information/?id=",IF(LEN(B46)=5,LEFT(B46,3),B46)), "(Info)")),"")</f>
        <v>(Info)</v>
      </c>
      <c r="O51" s="41"/>
      <c r="P51" s="37" t="str">
        <f t="shared" si="2"/>
        <v>1-1</v>
      </c>
      <c r="Q51" s="37">
        <f>IF((D51&lt;&gt;"")*(E51&lt;&gt;"")=1,COUNTIF(P$12:P51,P51),"")</f>
        <v>40</v>
      </c>
      <c r="R51" s="37" t="str">
        <f t="shared" si="3"/>
        <v>1-1-40</v>
      </c>
      <c r="S51" s="37" t="e">
        <f t="shared" si="4"/>
        <v>#N/A</v>
      </c>
      <c r="T51" s="37" t="e">
        <f t="shared" si="5"/>
        <v>#N/A</v>
      </c>
      <c r="U51" s="37" t="e">
        <f t="shared" si="6"/>
        <v>#N/A</v>
      </c>
      <c r="V51" s="37" t="e">
        <f t="shared" si="7"/>
        <v>#N/A</v>
      </c>
    </row>
    <row r="52" spans="1:22" ht="19.2" customHeight="1" x14ac:dyDescent="0.25">
      <c r="A52" s="37">
        <v>41</v>
      </c>
      <c r="B52" s="9" t="str">
        <f>IFERROR(INDEX('Risk identification'!B$7:H$72,MATCH(A52,'Risk identification'!N$7:N$72,0),1),"")</f>
        <v>E-3</v>
      </c>
      <c r="C52" s="21" t="str">
        <f>IFERROR(INDEX('Risk identification'!B$7:H$72,MATCH(A52,'Risk identification'!N$7:N$72,0),7),"")</f>
        <v>Trajectory issues (deviation from target)</v>
      </c>
      <c r="D52" s="21">
        <v>1</v>
      </c>
      <c r="E52" s="21">
        <v>1</v>
      </c>
      <c r="F52" s="61">
        <f t="shared" si="0"/>
        <v>2</v>
      </c>
      <c r="G52" s="136">
        <f>IFERROR(VLOOKUP(CONCATENATE(D52,"-",E52),Feuil2!C$2:G$101,5,FALSE),"")</f>
        <v>1</v>
      </c>
      <c r="H52" s="41"/>
      <c r="I52" s="62" t="b">
        <f>IF(IFERROR(MATCH(A52,'Risk identification'!N$7:N$72,0)&gt;0,FALSE),TRUE,FALSE)</f>
        <v>1</v>
      </c>
      <c r="J52" s="21"/>
      <c r="K52" s="21"/>
      <c r="L52" s="61">
        <f t="shared" si="1"/>
        <v>0</v>
      </c>
      <c r="M52" s="136" t="str">
        <f>IFERROR(VLOOKUP(CONCATENATE(J52,"-",K52),Feuil2!C$2:G$101,5,FALSE),"")</f>
        <v/>
      </c>
      <c r="N52" s="91" t="str">
        <f>IF(COUNTIF('Risk identification'!B$7:B$60,'Risk assessment'!B52)&gt;0,(HYPERLINK(CONCATENATE("https://www.georisk-project.eu/risk-information/?id=",IF(LEN(B47)=5,LEFT(B47,3),B47)), "(Info)")),"")</f>
        <v>(Info)</v>
      </c>
      <c r="O52" s="41"/>
      <c r="P52" s="37" t="str">
        <f t="shared" si="2"/>
        <v>1-1</v>
      </c>
      <c r="Q52" s="37">
        <f>IF((D52&lt;&gt;"")*(E52&lt;&gt;"")=1,COUNTIF(P$12:P52,P52),"")</f>
        <v>41</v>
      </c>
      <c r="R52" s="37" t="str">
        <f t="shared" si="3"/>
        <v>1-1-41</v>
      </c>
      <c r="S52" s="37" t="e">
        <f t="shared" si="4"/>
        <v>#N/A</v>
      </c>
      <c r="T52" s="37" t="e">
        <f t="shared" si="5"/>
        <v>#N/A</v>
      </c>
      <c r="U52" s="37" t="e">
        <f t="shared" si="6"/>
        <v>#N/A</v>
      </c>
      <c r="V52" s="37" t="e">
        <f t="shared" si="7"/>
        <v>#N/A</v>
      </c>
    </row>
    <row r="53" spans="1:22" ht="19.2" customHeight="1" x14ac:dyDescent="0.25">
      <c r="A53" s="37">
        <v>42</v>
      </c>
      <c r="B53" s="9" t="str">
        <f>IFERROR(INDEX('Risk identification'!B$7:H$72,MATCH(A53,'Risk identification'!N$7:N$72,0),1),"")</f>
        <v>F-8-b</v>
      </c>
      <c r="C53" s="21" t="str">
        <f>IFERROR(INDEX('Risk identification'!B$7:H$72,MATCH(A53,'Risk identification'!N$7:N$72,0),7),"")</f>
        <v>Loss of integrity of surface equipments (leakage from the mud mud pit; well head and etc.) [Drilling]</v>
      </c>
      <c r="D53" s="21">
        <v>1</v>
      </c>
      <c r="E53" s="21">
        <v>1</v>
      </c>
      <c r="F53" s="61">
        <f t="shared" si="0"/>
        <v>2</v>
      </c>
      <c r="G53" s="136">
        <f>IFERROR(VLOOKUP(CONCATENATE(D53,"-",E53),Feuil2!C$2:G$101,5,FALSE),"")</f>
        <v>1</v>
      </c>
      <c r="H53" s="41"/>
      <c r="I53" s="62" t="b">
        <f>IF(IFERROR(MATCH(A53,'Risk identification'!N$7:N$72,0)&gt;0,FALSE),TRUE,FALSE)</f>
        <v>1</v>
      </c>
      <c r="J53" s="21"/>
      <c r="K53" s="21"/>
      <c r="L53" s="61">
        <f t="shared" si="1"/>
        <v>0</v>
      </c>
      <c r="M53" s="136" t="str">
        <f>IFERROR(VLOOKUP(CONCATENATE(J53,"-",K53),Feuil2!C$2:G$101,5,FALSE),"")</f>
        <v/>
      </c>
      <c r="N53" s="91" t="str">
        <f>IF(COUNTIF('Risk identification'!B$7:B$60,'Risk assessment'!B53)&gt;0,(HYPERLINK(CONCATENATE("https://www.georisk-project.eu/risk-information/?id=",IF(LEN(B48)=5,LEFT(B48,3),B48)), "(Info)")),"")</f>
        <v>(Info)</v>
      </c>
      <c r="O53" s="41"/>
      <c r="P53" s="37" t="str">
        <f t="shared" si="2"/>
        <v>1-1</v>
      </c>
      <c r="Q53" s="37">
        <f>IF((D53&lt;&gt;"")*(E53&lt;&gt;"")=1,COUNTIF(P$12:P53,P53),"")</f>
        <v>42</v>
      </c>
      <c r="R53" s="37" t="str">
        <f t="shared" si="3"/>
        <v>1-1-42</v>
      </c>
      <c r="S53" s="37" t="e">
        <f t="shared" si="4"/>
        <v>#N/A</v>
      </c>
      <c r="T53" s="37" t="e">
        <f t="shared" si="5"/>
        <v>#N/A</v>
      </c>
      <c r="U53" s="37" t="e">
        <f t="shared" si="6"/>
        <v>#N/A</v>
      </c>
      <c r="V53" s="37" t="e">
        <f t="shared" si="7"/>
        <v>#N/A</v>
      </c>
    </row>
    <row r="54" spans="1:22" ht="19.2" customHeight="1" x14ac:dyDescent="0.25">
      <c r="A54" s="37">
        <v>43</v>
      </c>
      <c r="B54" s="9" t="str">
        <f>IFERROR(INDEX('Risk identification'!B$7:H$72,MATCH(A54,'Risk identification'!N$7:N$72,0),1),"")</f>
        <v>F-7</v>
      </c>
      <c r="C54" s="21" t="str">
        <f>IFERROR(INDEX('Risk identification'!B$7:H$72,MATCH(A54,'Risk identification'!N$7:N$72,0),7),"")</f>
        <v>Loss of integrity of the wellbore (connection of well fluid with surface; inter layer fluid connection; etc.)</v>
      </c>
      <c r="D54" s="21">
        <v>1</v>
      </c>
      <c r="E54" s="21">
        <v>1</v>
      </c>
      <c r="F54" s="61">
        <f t="shared" si="0"/>
        <v>2</v>
      </c>
      <c r="G54" s="136">
        <f>IFERROR(VLOOKUP(CONCATENATE(D54,"-",E54),Feuil2!C$2:G$101,5,FALSE),"")</f>
        <v>1</v>
      </c>
      <c r="H54" s="41"/>
      <c r="I54" s="62" t="b">
        <f>IF(IFERROR(MATCH(A54,'Risk identification'!N$7:N$72,0)&gt;0,FALSE),TRUE,FALSE)</f>
        <v>1</v>
      </c>
      <c r="J54" s="21"/>
      <c r="K54" s="21"/>
      <c r="L54" s="61">
        <f t="shared" si="1"/>
        <v>0</v>
      </c>
      <c r="M54" s="136" t="str">
        <f>IFERROR(VLOOKUP(CONCATENATE(J54,"-",K54),Feuil2!C$2:G$101,5,FALSE),"")</f>
        <v/>
      </c>
      <c r="N54" s="91" t="str">
        <f>IF(COUNTIF('Risk identification'!B$7:B$60,'Risk assessment'!B54)&gt;0,(HYPERLINK(CONCATENATE("https://www.georisk-project.eu/risk-information/?id=",IF(LEN(B49)=5,LEFT(B49,3),B49)), "(Info)")),"")</f>
        <v>(Info)</v>
      </c>
      <c r="O54" s="41"/>
      <c r="P54" s="37" t="str">
        <f t="shared" si="2"/>
        <v>1-1</v>
      </c>
      <c r="Q54" s="37">
        <f>IF((D54&lt;&gt;"")*(E54&lt;&gt;"")=1,COUNTIF(P$12:P54,P54),"")</f>
        <v>43</v>
      </c>
      <c r="R54" s="37" t="str">
        <f t="shared" si="3"/>
        <v>1-1-43</v>
      </c>
      <c r="S54" s="37" t="e">
        <f t="shared" si="4"/>
        <v>#N/A</v>
      </c>
      <c r="T54" s="37" t="e">
        <f t="shared" si="5"/>
        <v>#N/A</v>
      </c>
      <c r="U54" s="37" t="e">
        <f t="shared" si="6"/>
        <v>#N/A</v>
      </c>
      <c r="V54" s="37" t="e">
        <f t="shared" si="7"/>
        <v>#N/A</v>
      </c>
    </row>
    <row r="55" spans="1:22" ht="19.2" customHeight="1" x14ac:dyDescent="0.25">
      <c r="A55" s="37">
        <v>44</v>
      </c>
      <c r="B55" s="9" t="str">
        <f>IFERROR(INDEX('Risk identification'!B$7:H$72,MATCH(A55,'Risk identification'!N$7:N$72,0),1),"")</f>
        <v>C-6</v>
      </c>
      <c r="C55" s="21" t="str">
        <f>IFERROR(INDEX('Risk identification'!B$7:H$72,MATCH(A55,'Risk identification'!N$7:N$72,0),7),"")</f>
        <v>Wrong choice of stimulation fluids or techniques damaging the reservoir/well</v>
      </c>
      <c r="D55" s="21">
        <v>1</v>
      </c>
      <c r="E55" s="21">
        <v>1</v>
      </c>
      <c r="F55" s="61">
        <f t="shared" si="0"/>
        <v>2</v>
      </c>
      <c r="G55" s="136">
        <f>IFERROR(VLOOKUP(CONCATENATE(D55,"-",E55),Feuil2!C$2:G$101,5,FALSE),"")</f>
        <v>1</v>
      </c>
      <c r="H55" s="41"/>
      <c r="I55" s="62" t="b">
        <f>IF(IFERROR(MATCH(A55,'Risk identification'!N$7:N$72,0)&gt;0,FALSE),TRUE,FALSE)</f>
        <v>1</v>
      </c>
      <c r="J55" s="21"/>
      <c r="K55" s="21"/>
      <c r="L55" s="61">
        <f t="shared" si="1"/>
        <v>0</v>
      </c>
      <c r="M55" s="136" t="str">
        <f>IFERROR(VLOOKUP(CONCATENATE(J55,"-",K55),Feuil2!C$2:G$101,5,FALSE),"")</f>
        <v/>
      </c>
      <c r="N55" s="91" t="str">
        <f>IF(COUNTIF('Risk identification'!B$7:B$60,'Risk assessment'!B55)&gt;0,(HYPERLINK(CONCATENATE("https://www.georisk-project.eu/risk-information/?id=",IF(LEN(B50)=5,LEFT(B50,3),B50)), "(Info)")),"")</f>
        <v>(Info)</v>
      </c>
      <c r="O55" s="41"/>
      <c r="P55" s="37" t="str">
        <f t="shared" si="2"/>
        <v>1-1</v>
      </c>
      <c r="Q55" s="37">
        <f>IF((D55&lt;&gt;"")*(E55&lt;&gt;"")=1,COUNTIF(P$12:P55,P55),"")</f>
        <v>44</v>
      </c>
      <c r="R55" s="37" t="str">
        <f t="shared" si="3"/>
        <v>1-1-44</v>
      </c>
      <c r="S55" s="37" t="e">
        <f t="shared" si="4"/>
        <v>#N/A</v>
      </c>
      <c r="T55" s="37" t="e">
        <f t="shared" si="5"/>
        <v>#N/A</v>
      </c>
      <c r="U55" s="37" t="e">
        <f t="shared" si="6"/>
        <v>#N/A</v>
      </c>
      <c r="V55" s="37" t="e">
        <f t="shared" si="7"/>
        <v>#N/A</v>
      </c>
    </row>
    <row r="56" spans="1:22" ht="19.2" customHeight="1" x14ac:dyDescent="0.25">
      <c r="A56" s="37">
        <v>45</v>
      </c>
      <c r="B56" s="9" t="str">
        <f>IFERROR(INDEX('Risk identification'!B$7:H$72,MATCH(A56,'Risk identification'!N$7:N$72,0),1),"")</f>
        <v>E-7</v>
      </c>
      <c r="C56" s="21" t="str">
        <f>IFERROR(INDEX('Risk identification'!B$7:H$72,MATCH(A56,'Risk identification'!N$7:N$72,0),7),"")</f>
        <v>Issues in transporting/handling radioactive sources for logging</v>
      </c>
      <c r="D56" s="21">
        <v>1</v>
      </c>
      <c r="E56" s="21">
        <v>1</v>
      </c>
      <c r="F56" s="61">
        <f t="shared" si="0"/>
        <v>2</v>
      </c>
      <c r="G56" s="136">
        <f>IFERROR(VLOOKUP(CONCATENATE(D56,"-",E56),Feuil2!C$2:G$101,5,FALSE),"")</f>
        <v>1</v>
      </c>
      <c r="H56" s="41"/>
      <c r="I56" s="62" t="b">
        <f>IF(IFERROR(MATCH(A56,'Risk identification'!N$7:N$72,0)&gt;0,FALSE),TRUE,FALSE)</f>
        <v>1</v>
      </c>
      <c r="J56" s="21"/>
      <c r="K56" s="21"/>
      <c r="L56" s="61">
        <f t="shared" si="1"/>
        <v>0</v>
      </c>
      <c r="M56" s="136" t="str">
        <f>IFERROR(VLOOKUP(CONCATENATE(J56,"-",K56),Feuil2!C$2:G$101,5,FALSE),"")</f>
        <v/>
      </c>
      <c r="N56" s="91" t="str">
        <f>IF(COUNTIF('Risk identification'!B$7:B$60,'Risk assessment'!B56)&gt;0,(HYPERLINK(CONCATENATE("https://www.georisk-project.eu/risk-information/?id=",IF(LEN(B51)=5,LEFT(B51,3),B51)), "(Info)")),"")</f>
        <v>(Info)</v>
      </c>
      <c r="O56" s="41"/>
      <c r="P56" s="37" t="str">
        <f t="shared" si="2"/>
        <v>1-1</v>
      </c>
      <c r="Q56" s="37">
        <f>IF((D56&lt;&gt;"")*(E56&lt;&gt;"")=1,COUNTIF(P$12:P56,P56),"")</f>
        <v>45</v>
      </c>
      <c r="R56" s="37" t="str">
        <f t="shared" si="3"/>
        <v>1-1-45</v>
      </c>
      <c r="S56" s="37" t="e">
        <f t="shared" si="4"/>
        <v>#N/A</v>
      </c>
      <c r="T56" s="37" t="e">
        <f t="shared" si="5"/>
        <v>#N/A</v>
      </c>
      <c r="U56" s="37" t="e">
        <f t="shared" si="6"/>
        <v>#N/A</v>
      </c>
      <c r="V56" s="37" t="e">
        <f t="shared" si="7"/>
        <v>#N/A</v>
      </c>
    </row>
    <row r="57" spans="1:22" ht="19.2" customHeight="1" x14ac:dyDescent="0.25">
      <c r="A57" s="37">
        <v>46</v>
      </c>
      <c r="B57" s="9" t="str">
        <f>IFERROR(INDEX('Risk identification'!B$7:H$72,MATCH(A57,'Risk identification'!N$7:N$72,0),1),"")</f>
        <v>E-8</v>
      </c>
      <c r="C57" s="21" t="str">
        <f>IFERROR(INDEX('Risk identification'!B$7:H$72,MATCH(A57,'Risk identification'!N$7:N$72,0),7),"")</f>
        <v>Technical failure of the equipment</v>
      </c>
      <c r="D57" s="21">
        <v>1</v>
      </c>
      <c r="E57" s="21">
        <v>1</v>
      </c>
      <c r="F57" s="61">
        <f t="shared" si="0"/>
        <v>2</v>
      </c>
      <c r="G57" s="136">
        <f>IFERROR(VLOOKUP(CONCATENATE(D57,"-",E57),Feuil2!C$2:G$101,5,FALSE),"")</f>
        <v>1</v>
      </c>
      <c r="H57" s="41"/>
      <c r="I57" s="62" t="b">
        <f>IF(IFERROR(MATCH(A57,'Risk identification'!N$7:N$72,0)&gt;0,FALSE),TRUE,FALSE)</f>
        <v>1</v>
      </c>
      <c r="J57" s="21"/>
      <c r="K57" s="21"/>
      <c r="L57" s="61">
        <f t="shared" si="1"/>
        <v>0</v>
      </c>
      <c r="M57" s="136" t="str">
        <f>IFERROR(VLOOKUP(CONCATENATE(J57,"-",K57),Feuil2!C$2:G$101,5,FALSE),"")</f>
        <v/>
      </c>
      <c r="N57" s="91" t="str">
        <f>IF(COUNTIF('Risk identification'!B$7:B$60,'Risk assessment'!B57)&gt;0,(HYPERLINK(CONCATENATE("https://www.georisk-project.eu/risk-information/?id=",IF(LEN(B52)=5,LEFT(B52,3),B52)), "(Info)")),"")</f>
        <v>(Info)</v>
      </c>
      <c r="O57" s="41"/>
      <c r="P57" s="37" t="str">
        <f t="shared" si="2"/>
        <v>1-1</v>
      </c>
      <c r="Q57" s="37">
        <f>IF((D57&lt;&gt;"")*(E57&lt;&gt;"")=1,COUNTIF(P$12:P57,P57),"")</f>
        <v>46</v>
      </c>
      <c r="R57" s="37" t="str">
        <f t="shared" si="3"/>
        <v>1-1-46</v>
      </c>
      <c r="S57" s="37" t="e">
        <f t="shared" si="4"/>
        <v>#N/A</v>
      </c>
      <c r="T57" s="37" t="e">
        <f t="shared" si="5"/>
        <v>#N/A</v>
      </c>
      <c r="U57" s="37" t="e">
        <f t="shared" si="6"/>
        <v>#N/A</v>
      </c>
      <c r="V57" s="37" t="e">
        <f t="shared" si="7"/>
        <v>#N/A</v>
      </c>
    </row>
    <row r="58" spans="1:22" ht="19.2" customHeight="1" x14ac:dyDescent="0.25">
      <c r="A58" s="37">
        <v>47</v>
      </c>
      <c r="B58" s="9" t="str">
        <f>IFERROR(INDEX('Risk identification'!B$7:H$72,MATCH(A58,'Risk identification'!N$7:N$72,0),1),"")</f>
        <v>E-9</v>
      </c>
      <c r="C58" s="21" t="str">
        <f>IFERROR(INDEX('Risk identification'!B$7:H$72,MATCH(A58,'Risk identification'!N$7:N$72,0),7),"")</f>
        <v>Well casing collapse</v>
      </c>
      <c r="D58" s="21">
        <v>1</v>
      </c>
      <c r="E58" s="21">
        <v>1</v>
      </c>
      <c r="F58" s="61">
        <f t="shared" si="0"/>
        <v>2</v>
      </c>
      <c r="G58" s="136">
        <f>IFERROR(VLOOKUP(CONCATENATE(D58,"-",E58),Feuil2!C$2:G$101,5,FALSE),"")</f>
        <v>1</v>
      </c>
      <c r="H58" s="41"/>
      <c r="I58" s="62" t="b">
        <f>IF(IFERROR(MATCH(A58,'Risk identification'!N$7:N$72,0)&gt;0,FALSE),TRUE,FALSE)</f>
        <v>1</v>
      </c>
      <c r="J58" s="21"/>
      <c r="K58" s="21"/>
      <c r="L58" s="61">
        <f t="shared" si="1"/>
        <v>0</v>
      </c>
      <c r="M58" s="136" t="str">
        <f>IFERROR(VLOOKUP(CONCATENATE(J58,"-",K58),Feuil2!C$2:G$101,5,FALSE),"")</f>
        <v/>
      </c>
      <c r="N58" s="91" t="str">
        <f>IF(COUNTIF('Risk identification'!B$7:B$60,'Risk assessment'!B58)&gt;0,(HYPERLINK(CONCATENATE("https://www.georisk-project.eu/risk-information/?id=",IF(LEN(B53)=5,LEFT(B53,3),B53)), "(Info)")),"")</f>
        <v>(Info)</v>
      </c>
      <c r="O58" s="41"/>
      <c r="P58" s="37" t="str">
        <f t="shared" si="2"/>
        <v>1-1</v>
      </c>
      <c r="Q58" s="37">
        <f>IF((D58&lt;&gt;"")*(E58&lt;&gt;"")=1,COUNTIF(P$12:P58,P58),"")</f>
        <v>47</v>
      </c>
      <c r="R58" s="37" t="str">
        <f t="shared" si="3"/>
        <v>1-1-47</v>
      </c>
      <c r="S58" s="37" t="e">
        <f t="shared" si="4"/>
        <v>#N/A</v>
      </c>
      <c r="T58" s="37" t="e">
        <f t="shared" si="5"/>
        <v>#N/A</v>
      </c>
      <c r="U58" s="37" t="e">
        <f t="shared" si="6"/>
        <v>#N/A</v>
      </c>
      <c r="V58" s="37" t="e">
        <f t="shared" si="7"/>
        <v>#N/A</v>
      </c>
    </row>
    <row r="59" spans="1:22" ht="19.2" customHeight="1" x14ac:dyDescent="0.25">
      <c r="A59" s="37">
        <v>48</v>
      </c>
      <c r="B59" s="9" t="str">
        <f>IFERROR(INDEX('Risk identification'!B$7:H$72,MATCH(A59,'Risk identification'!N$7:N$72,0),1),"")</f>
        <v>F-1</v>
      </c>
      <c r="C59" s="21" t="str">
        <f>IFERROR(INDEX('Risk identification'!B$7:H$72,MATCH(A59,'Risk identification'!N$7:N$72,0),7),"")</f>
        <v>Blowouts</v>
      </c>
      <c r="D59" s="21">
        <v>1</v>
      </c>
      <c r="E59" s="21">
        <v>1</v>
      </c>
      <c r="F59" s="61">
        <f t="shared" si="0"/>
        <v>2</v>
      </c>
      <c r="G59" s="136">
        <f>IFERROR(VLOOKUP(CONCATENATE(D59,"-",E59),Feuil2!C$2:G$101,5,FALSE),"")</f>
        <v>1</v>
      </c>
      <c r="H59" s="41"/>
      <c r="I59" s="62" t="b">
        <f>IF(IFERROR(MATCH(A59,'Risk identification'!N$7:N$72,0)&gt;0,FALSE),TRUE,FALSE)</f>
        <v>1</v>
      </c>
      <c r="J59" s="21"/>
      <c r="K59" s="21"/>
      <c r="L59" s="61">
        <f t="shared" si="1"/>
        <v>0</v>
      </c>
      <c r="M59" s="136" t="str">
        <f>IFERROR(VLOOKUP(CONCATENATE(J59,"-",K59),Feuil2!C$2:G$101,5,FALSE),"")</f>
        <v/>
      </c>
      <c r="N59" s="91" t="str">
        <f>IF(COUNTIF('Risk identification'!B$7:B$60,'Risk assessment'!B59)&gt;0,(HYPERLINK(CONCATENATE("https://www.georisk-project.eu/risk-information/?id=",IF(LEN(B54)=5,LEFT(B54,3),B54)), "(Info)")),"")</f>
        <v>(Info)</v>
      </c>
      <c r="O59" s="41"/>
      <c r="P59" s="37" t="str">
        <f t="shared" si="2"/>
        <v>1-1</v>
      </c>
      <c r="Q59" s="37">
        <f>IF((D59&lt;&gt;"")*(E59&lt;&gt;"")=1,COUNTIF(P$12:P59,P59),"")</f>
        <v>48</v>
      </c>
      <c r="R59" s="37" t="str">
        <f t="shared" si="3"/>
        <v>1-1-48</v>
      </c>
      <c r="S59" s="37" t="e">
        <f t="shared" si="4"/>
        <v>#N/A</v>
      </c>
      <c r="T59" s="37" t="e">
        <f t="shared" si="5"/>
        <v>#N/A</v>
      </c>
      <c r="U59" s="37" t="e">
        <f t="shared" si="6"/>
        <v>#N/A</v>
      </c>
      <c r="V59" s="37" t="e">
        <f t="shared" si="7"/>
        <v>#N/A</v>
      </c>
    </row>
    <row r="60" spans="1:22" ht="19.2" customHeight="1" x14ac:dyDescent="0.25">
      <c r="A60" s="37">
        <v>49</v>
      </c>
      <c r="B60" s="9" t="str">
        <f>IFERROR(INDEX('Risk identification'!B$7:H$72,MATCH(A60,'Risk identification'!N$7:N$72,0),1),"")</f>
        <v>F-2</v>
      </c>
      <c r="C60" s="21" t="str">
        <f>IFERROR(INDEX('Risk identification'!B$7:H$72,MATCH(A60,'Risk identification'!N$7:N$72,0),7),"")</f>
        <v>Fluid communication between different formations due to ineffective isolation of the well</v>
      </c>
      <c r="D60" s="21">
        <v>1</v>
      </c>
      <c r="E60" s="21">
        <v>1</v>
      </c>
      <c r="F60" s="61">
        <f t="shared" si="0"/>
        <v>2</v>
      </c>
      <c r="G60" s="136">
        <f>IFERROR(VLOOKUP(CONCATENATE(D60,"-",E60),Feuil2!C$2:G$101,5,FALSE),"")</f>
        <v>1</v>
      </c>
      <c r="H60" s="41"/>
      <c r="I60" s="62" t="b">
        <f>IF(IFERROR(MATCH(A60,'Risk identification'!N$7:N$72,0)&gt;0,FALSE),TRUE,FALSE)</f>
        <v>1</v>
      </c>
      <c r="J60" s="21"/>
      <c r="K60" s="21"/>
      <c r="L60" s="61">
        <f t="shared" si="1"/>
        <v>0</v>
      </c>
      <c r="M60" s="136" t="str">
        <f>IFERROR(VLOOKUP(CONCATENATE(J60,"-",K60),Feuil2!C$2:G$101,5,FALSE),"")</f>
        <v/>
      </c>
      <c r="N60" s="91" t="str">
        <f>IF(COUNTIF('Risk identification'!B$7:B$60,'Risk assessment'!B60)&gt;0,(HYPERLINK(CONCATENATE("https://www.georisk-project.eu/risk-information/?id=",IF(LEN(B55)=5,LEFT(B55,3),B55)), "(Info)")),"")</f>
        <v>(Info)</v>
      </c>
      <c r="O60" s="41"/>
      <c r="P60" s="37" t="str">
        <f t="shared" si="2"/>
        <v>1-1</v>
      </c>
      <c r="Q60" s="37">
        <f>IF((D60&lt;&gt;"")*(E60&lt;&gt;"")=1,COUNTIF(P$12:P60,P60),"")</f>
        <v>49</v>
      </c>
      <c r="R60" s="37" t="str">
        <f t="shared" si="3"/>
        <v>1-1-49</v>
      </c>
      <c r="S60" s="37" t="e">
        <f t="shared" si="4"/>
        <v>#N/A</v>
      </c>
      <c r="T60" s="37" t="e">
        <f t="shared" si="5"/>
        <v>#N/A</v>
      </c>
      <c r="U60" s="37" t="e">
        <f t="shared" si="6"/>
        <v>#N/A</v>
      </c>
      <c r="V60" s="37" t="e">
        <f t="shared" si="7"/>
        <v>#N/A</v>
      </c>
    </row>
    <row r="61" spans="1:22" ht="19.2" customHeight="1" x14ac:dyDescent="0.25">
      <c r="A61" s="37">
        <v>50</v>
      </c>
      <c r="B61" s="9" t="str">
        <f>IFERROR(INDEX('Risk identification'!B$7:H$72,MATCH(A61,'Risk identification'!N$7:N$72,0),1),"")</f>
        <v>F-3</v>
      </c>
      <c r="C61" s="21" t="str">
        <f>IFERROR(INDEX('Risk identification'!B$7:H$72,MATCH(A61,'Risk identification'!N$7:N$72,0),7),"")</f>
        <v>Induced seismicity (above sensitivity level)</v>
      </c>
      <c r="D61" s="21">
        <v>1</v>
      </c>
      <c r="E61" s="21">
        <v>1</v>
      </c>
      <c r="F61" s="61">
        <f t="shared" si="0"/>
        <v>2</v>
      </c>
      <c r="G61" s="136">
        <f>IFERROR(VLOOKUP(CONCATENATE(D61,"-",E61),Feuil2!C$2:G$101,5,FALSE),"")</f>
        <v>1</v>
      </c>
      <c r="H61" s="41"/>
      <c r="I61" s="62" t="b">
        <f>IF(IFERROR(MATCH(A61,'Risk identification'!N$7:N$72,0)&gt;0,FALSE),TRUE,FALSE)</f>
        <v>1</v>
      </c>
      <c r="J61" s="21"/>
      <c r="K61" s="21"/>
      <c r="L61" s="61">
        <f t="shared" si="1"/>
        <v>0</v>
      </c>
      <c r="M61" s="136" t="str">
        <f>IFERROR(VLOOKUP(CONCATENATE(J61,"-",K61),Feuil2!C$2:G$101,5,FALSE),"")</f>
        <v/>
      </c>
      <c r="N61" s="91" t="str">
        <f>IF(COUNTIF('Risk identification'!B$7:B$60,'Risk assessment'!B61)&gt;0,(HYPERLINK(CONCATENATE("https://www.georisk-project.eu/risk-information/?id=",IF(LEN(B56)=5,LEFT(B56,3),B56)), "(Info)")),"")</f>
        <v>(Info)</v>
      </c>
      <c r="O61" s="41"/>
      <c r="P61" s="37" t="str">
        <f t="shared" si="2"/>
        <v>1-1</v>
      </c>
      <c r="Q61" s="37">
        <f>IF((D61&lt;&gt;"")*(E61&lt;&gt;"")=1,COUNTIF(P$12:P61,P61),"")</f>
        <v>50</v>
      </c>
      <c r="R61" s="37" t="str">
        <f t="shared" si="3"/>
        <v>1-1-50</v>
      </c>
      <c r="S61" s="37" t="e">
        <f t="shared" si="4"/>
        <v>#N/A</v>
      </c>
      <c r="T61" s="37" t="e">
        <f t="shared" si="5"/>
        <v>#N/A</v>
      </c>
      <c r="U61" s="37" t="e">
        <f t="shared" si="6"/>
        <v>#N/A</v>
      </c>
      <c r="V61" s="37" t="e">
        <f t="shared" si="7"/>
        <v>#N/A</v>
      </c>
    </row>
    <row r="62" spans="1:22" ht="19.2" customHeight="1" x14ac:dyDescent="0.25">
      <c r="A62" s="37">
        <v>51</v>
      </c>
      <c r="B62" s="9" t="str">
        <f>IFERROR(INDEX('Risk identification'!B$7:H$72,MATCH(A62,'Risk identification'!N$7:N$72,0),1),"")</f>
        <v>F-4</v>
      </c>
      <c r="C62" s="21" t="str">
        <f>IFERROR(INDEX('Risk identification'!B$7:H$72,MATCH(A62,'Risk identification'!N$7:N$72,0),7),"")</f>
        <v>Surface subsidence or uplift</v>
      </c>
      <c r="D62" s="21">
        <v>1</v>
      </c>
      <c r="E62" s="21">
        <v>1</v>
      </c>
      <c r="F62" s="61">
        <f t="shared" si="0"/>
        <v>2</v>
      </c>
      <c r="G62" s="136">
        <f>IFERROR(VLOOKUP(CONCATENATE(D62,"-",E62),Feuil2!C$2:G$101,5,FALSE),"")</f>
        <v>1</v>
      </c>
      <c r="H62" s="41"/>
      <c r="I62" s="62" t="b">
        <f>IF(IFERROR(MATCH(A62,'Risk identification'!N$7:N$72,0)&gt;0,FALSE),TRUE,FALSE)</f>
        <v>1</v>
      </c>
      <c r="J62" s="21"/>
      <c r="K62" s="21"/>
      <c r="L62" s="61">
        <f t="shared" si="1"/>
        <v>0</v>
      </c>
      <c r="M62" s="136" t="str">
        <f>IFERROR(VLOOKUP(CONCATENATE(J62,"-",K62),Feuil2!C$2:G$101,5,FALSE),"")</f>
        <v/>
      </c>
      <c r="N62" s="91" t="str">
        <f>IF(COUNTIF('Risk identification'!B$7:B$60,'Risk assessment'!B62)&gt;0,(HYPERLINK(CONCATENATE("https://www.georisk-project.eu/risk-information/?id=",IF(LEN(B57)=5,LEFT(B57,3),B57)), "(Info)")),"")</f>
        <v>(Info)</v>
      </c>
      <c r="O62" s="41"/>
      <c r="P62" s="37" t="str">
        <f t="shared" si="2"/>
        <v>1-1</v>
      </c>
      <c r="Q62" s="37">
        <f>IF((D62&lt;&gt;"")*(E62&lt;&gt;"")=1,COUNTIF(P$12:P62,P62),"")</f>
        <v>51</v>
      </c>
      <c r="R62" s="37" t="str">
        <f t="shared" si="3"/>
        <v>1-1-51</v>
      </c>
      <c r="S62" s="37" t="e">
        <f t="shared" si="4"/>
        <v>#N/A</v>
      </c>
      <c r="T62" s="37" t="e">
        <f t="shared" si="5"/>
        <v>#N/A</v>
      </c>
      <c r="U62" s="37" t="e">
        <f t="shared" si="6"/>
        <v>#N/A</v>
      </c>
      <c r="V62" s="37" t="e">
        <f t="shared" si="7"/>
        <v>#N/A</v>
      </c>
    </row>
    <row r="63" spans="1:22" ht="19.2" customHeight="1" x14ac:dyDescent="0.25">
      <c r="A63" s="37">
        <v>52</v>
      </c>
      <c r="B63" s="9" t="str">
        <f>IFERROR(INDEX('Risk identification'!B$7:H$72,MATCH(A63,'Risk identification'!N$7:N$72,0),1),"")</f>
        <v>F-5</v>
      </c>
      <c r="C63" s="21" t="str">
        <f>IFERROR(INDEX('Risk identification'!B$7:H$72,MATCH(A63,'Risk identification'!N$7:N$72,0),7),"")</f>
        <v>Toxic emissions due to gases and fluids produced in-situ</v>
      </c>
      <c r="D63" s="21">
        <v>1</v>
      </c>
      <c r="E63" s="21">
        <v>1</v>
      </c>
      <c r="F63" s="61">
        <f t="shared" si="0"/>
        <v>2</v>
      </c>
      <c r="G63" s="136">
        <f>IFERROR(VLOOKUP(CONCATENATE(D63,"-",E63),Feuil2!C$2:G$101,5,FALSE),"")</f>
        <v>1</v>
      </c>
      <c r="H63" s="41"/>
      <c r="I63" s="62" t="b">
        <f>IF(IFERROR(MATCH(A63,'Risk identification'!N$7:N$72,0)&gt;0,FALSE),TRUE,FALSE)</f>
        <v>1</v>
      </c>
      <c r="J63" s="21"/>
      <c r="K63" s="21"/>
      <c r="L63" s="61">
        <f t="shared" si="1"/>
        <v>0</v>
      </c>
      <c r="M63" s="136" t="str">
        <f>IFERROR(VLOOKUP(CONCATENATE(J63,"-",K63),Feuil2!C$2:G$101,5,FALSE),"")</f>
        <v/>
      </c>
      <c r="N63" s="91" t="str">
        <f>IF(COUNTIF('Risk identification'!B$7:B$60,'Risk assessment'!B63)&gt;0,(HYPERLINK(CONCATENATE("https://www.georisk-project.eu/risk-information/?id=",IF(LEN(B58)=5,LEFT(B58,3),B58)), "(Info)")),"")</f>
        <v>(Info)</v>
      </c>
      <c r="O63" s="41"/>
      <c r="P63" s="37" t="str">
        <f t="shared" si="2"/>
        <v>1-1</v>
      </c>
      <c r="Q63" s="37">
        <f>IF((D63&lt;&gt;"")*(E63&lt;&gt;"")=1,COUNTIF(P$12:P63,P63),"")</f>
        <v>52</v>
      </c>
      <c r="R63" s="37" t="str">
        <f t="shared" si="3"/>
        <v>1-1-52</v>
      </c>
      <c r="S63" s="37" t="e">
        <f t="shared" si="4"/>
        <v>#N/A</v>
      </c>
      <c r="T63" s="37" t="e">
        <f t="shared" si="5"/>
        <v>#N/A</v>
      </c>
      <c r="U63" s="37" t="e">
        <f t="shared" si="6"/>
        <v>#N/A</v>
      </c>
      <c r="V63" s="37" t="e">
        <f t="shared" si="7"/>
        <v>#N/A</v>
      </c>
    </row>
    <row r="64" spans="1:22" ht="19.2" customHeight="1" x14ac:dyDescent="0.25">
      <c r="A64" s="37">
        <v>53</v>
      </c>
      <c r="B64" s="9" t="str">
        <f>IFERROR(INDEX('Risk identification'!B$7:H$72,MATCH(A64,'Risk identification'!N$7:N$72,0),1),"")</f>
        <v>C-5-b</v>
      </c>
      <c r="C64" s="21" t="str">
        <f>IFERROR(INDEX('Risk identification'!B$7:H$72,MATCH(A64,'Risk identification'!N$7:N$72,0),7),"")</f>
        <v>Human error leading to failure during work (including either insufficient background and/or safety regulations) [Drilling]</v>
      </c>
      <c r="D64" s="21">
        <v>1</v>
      </c>
      <c r="E64" s="21">
        <v>1</v>
      </c>
      <c r="F64" s="61">
        <f t="shared" si="0"/>
        <v>2</v>
      </c>
      <c r="G64" s="136">
        <f>IFERROR(VLOOKUP(CONCATENATE(D64,"-",E64),Feuil2!C$2:G$101,5,FALSE),"")</f>
        <v>1</v>
      </c>
      <c r="H64" s="41"/>
      <c r="I64" s="62" t="b">
        <f>IF(IFERROR(MATCH(A64,'Risk identification'!N$7:N$72,0)&gt;0,FALSE),TRUE,FALSE)</f>
        <v>1</v>
      </c>
      <c r="J64" s="21"/>
      <c r="K64" s="21"/>
      <c r="L64" s="61">
        <f t="shared" si="1"/>
        <v>0</v>
      </c>
      <c r="M64" s="136" t="str">
        <f>IFERROR(VLOOKUP(CONCATENATE(J64,"-",K64),Feuil2!C$2:G$101,5,FALSE),"")</f>
        <v/>
      </c>
      <c r="N64" s="91" t="str">
        <f>IF(COUNTIF('Risk identification'!B$7:B$60,'Risk assessment'!B64)&gt;0,(HYPERLINK(CONCATENATE("https://www.georisk-project.eu/risk-information/?id=",IF(LEN(B59)=5,LEFT(B59,3),B59)), "(Info)")),"")</f>
        <v>(Info)</v>
      </c>
      <c r="O64" s="41"/>
      <c r="P64" s="37" t="str">
        <f t="shared" si="2"/>
        <v>1-1</v>
      </c>
      <c r="Q64" s="37">
        <f>IF((D64&lt;&gt;"")*(E64&lt;&gt;"")=1,COUNTIF(P$12:P64,P64),"")</f>
        <v>53</v>
      </c>
      <c r="R64" s="37" t="str">
        <f t="shared" si="3"/>
        <v>1-1-53</v>
      </c>
      <c r="S64" s="37" t="e">
        <f t="shared" si="4"/>
        <v>#N/A</v>
      </c>
      <c r="T64" s="37" t="e">
        <f t="shared" si="5"/>
        <v>#N/A</v>
      </c>
      <c r="U64" s="37" t="e">
        <f t="shared" si="6"/>
        <v>#N/A</v>
      </c>
      <c r="V64" s="37" t="e">
        <f t="shared" si="7"/>
        <v>#N/A</v>
      </c>
    </row>
    <row r="65" spans="1:22" ht="19.2" customHeight="1" x14ac:dyDescent="0.25">
      <c r="A65" s="37">
        <v>54</v>
      </c>
      <c r="B65" s="9" t="str">
        <f>IFERROR(INDEX('Risk identification'!B$7:H$72,MATCH(A65,'Risk identification'!N$7:N$72,0),1),"")</f>
        <v>E-5</v>
      </c>
      <c r="C65" s="21" t="str">
        <f>IFERROR(INDEX('Risk identification'!B$7:H$72,MATCH(A65,'Risk identification'!N$7:N$72,0),7),"")</f>
        <v>Technical failure/difficulties during drilling (due to any additional causes that were not mentioned)</v>
      </c>
      <c r="D65" s="21">
        <v>1</v>
      </c>
      <c r="E65" s="21">
        <v>1</v>
      </c>
      <c r="F65" s="61">
        <f t="shared" si="0"/>
        <v>2</v>
      </c>
      <c r="G65" s="136">
        <f>IFERROR(VLOOKUP(CONCATENATE(D65,"-",E65),Feuil2!C$2:G$101,5,FALSE),"")</f>
        <v>1</v>
      </c>
      <c r="H65" s="41"/>
      <c r="I65" s="62" t="b">
        <f>IF(IFERROR(MATCH(A65,'Risk identification'!N$7:N$72,0)&gt;0,FALSE),TRUE,FALSE)</f>
        <v>1</v>
      </c>
      <c r="J65" s="21"/>
      <c r="K65" s="21"/>
      <c r="L65" s="61">
        <f t="shared" si="1"/>
        <v>0</v>
      </c>
      <c r="M65" s="136" t="str">
        <f>IFERROR(VLOOKUP(CONCATENATE(J65,"-",K65),Feuil2!C$2:G$101,5,FALSE),"")</f>
        <v/>
      </c>
      <c r="N65" s="91" t="str">
        <f>IF(COUNTIF('Risk identification'!B$7:B$60,'Risk assessment'!B65)&gt;0,(HYPERLINK(CONCATENATE("https://www.georisk-project.eu/risk-information/?id=",IF(LEN(B60)=5,LEFT(B60,3),B60)), "(Info)")),"")</f>
        <v>(Info)</v>
      </c>
      <c r="O65" s="41"/>
      <c r="P65" s="37" t="str">
        <f t="shared" si="2"/>
        <v>1-1</v>
      </c>
      <c r="Q65" s="37">
        <f>IF((D65&lt;&gt;"")*(E65&lt;&gt;"")=1,COUNTIF(P$12:P65,P65),"")</f>
        <v>54</v>
      </c>
      <c r="R65" s="37" t="str">
        <f t="shared" si="3"/>
        <v>1-1-54</v>
      </c>
      <c r="S65" s="37" t="e">
        <f t="shared" si="4"/>
        <v>#N/A</v>
      </c>
      <c r="T65" s="37" t="e">
        <f t="shared" si="5"/>
        <v>#N/A</v>
      </c>
      <c r="U65" s="37" t="e">
        <f t="shared" si="6"/>
        <v>#N/A</v>
      </c>
      <c r="V65" s="37" t="e">
        <f t="shared" si="7"/>
        <v>#N/A</v>
      </c>
    </row>
    <row r="66" spans="1:22" ht="19.2" customHeight="1" x14ac:dyDescent="0.25">
      <c r="A66" s="37">
        <v>55</v>
      </c>
      <c r="B66" s="9" t="str">
        <f>IFERROR(INDEX('Risk identification'!B$7:H$72,MATCH(A66,'Risk identification'!N$7:N$72,0),1),"")</f>
        <v>N-1</v>
      </c>
      <c r="C66" s="21" t="str">
        <f>IFERROR(INDEX('Risk identification'!B$7:H$72,MATCH(A66,'Risk identification'!N$7:N$72,0),7),"")</f>
        <v>My new risk</v>
      </c>
      <c r="D66" s="21">
        <v>1</v>
      </c>
      <c r="E66" s="21">
        <v>1</v>
      </c>
      <c r="F66" s="61">
        <f t="shared" si="0"/>
        <v>2</v>
      </c>
      <c r="G66" s="136">
        <f>IFERROR(VLOOKUP(CONCATENATE(D66,"-",E66),Feuil2!C$2:G$101,5,FALSE),"")</f>
        <v>1</v>
      </c>
      <c r="H66" s="41"/>
      <c r="I66" s="62" t="b">
        <f>IF(IFERROR(MATCH(A66,'Risk identification'!N$7:N$72,0)&gt;0,FALSE),TRUE,FALSE)</f>
        <v>1</v>
      </c>
      <c r="J66" s="21"/>
      <c r="K66" s="21"/>
      <c r="L66" s="61">
        <f t="shared" si="1"/>
        <v>0</v>
      </c>
      <c r="M66" s="136" t="str">
        <f>IFERROR(VLOOKUP(CONCATENATE(J66,"-",K66),Feuil2!C$2:G$101,5,FALSE),"")</f>
        <v/>
      </c>
      <c r="N66" s="91" t="str">
        <f>IF(COUNTIF('Risk identification'!B$7:B$60,'Risk assessment'!B66)&gt;0,(HYPERLINK(CONCATENATE("https://www.georisk-project.eu/risk-information/?id=",IF(LEN(B61)=5,LEFT(B61,3),B61)), "(Info)")),"")</f>
        <v/>
      </c>
      <c r="O66" s="41"/>
      <c r="P66" s="37" t="str">
        <f t="shared" si="2"/>
        <v>1-1</v>
      </c>
      <c r="Q66" s="37">
        <f>IF((D66&lt;&gt;"")*(E66&lt;&gt;"")=1,COUNTIF(P$12:P66,P66),"")</f>
        <v>55</v>
      </c>
      <c r="R66" s="37" t="str">
        <f t="shared" si="3"/>
        <v>1-1-55</v>
      </c>
      <c r="S66" s="37" t="e">
        <f t="shared" si="4"/>
        <v>#N/A</v>
      </c>
      <c r="T66" s="37" t="e">
        <f t="shared" si="5"/>
        <v>#N/A</v>
      </c>
      <c r="U66" s="37" t="e">
        <f t="shared" si="6"/>
        <v>#N/A</v>
      </c>
      <c r="V66" s="37" t="e">
        <f t="shared" si="7"/>
        <v>#N/A</v>
      </c>
    </row>
    <row r="67" spans="1:22" ht="19.2" customHeight="1" x14ac:dyDescent="0.25">
      <c r="A67" s="37">
        <v>56</v>
      </c>
      <c r="B67" s="9" t="str">
        <f>IFERROR(INDEX('Risk identification'!B$7:H$72,MATCH(A67,'Risk identification'!N$7:N$72,0),1),"")</f>
        <v>N-2</v>
      </c>
      <c r="C67" s="21" t="str">
        <f>IFERROR(INDEX('Risk identification'!B$7:H$72,MATCH(A67,'Risk identification'!N$7:N$72,0),7),"")</f>
        <v>My new risk 2</v>
      </c>
      <c r="D67" s="21">
        <v>1</v>
      </c>
      <c r="E67" s="21">
        <v>1</v>
      </c>
      <c r="F67" s="61">
        <f t="shared" si="0"/>
        <v>2</v>
      </c>
      <c r="G67" s="136">
        <f>IFERROR(VLOOKUP(CONCATENATE(D67,"-",E67),Feuil2!C$2:G$101,5,FALSE),"")</f>
        <v>1</v>
      </c>
      <c r="H67" s="41"/>
      <c r="I67" s="62" t="b">
        <f>IF(IFERROR(MATCH(A67,'Risk identification'!N$7:N$72,0)&gt;0,FALSE),TRUE,FALSE)</f>
        <v>1</v>
      </c>
      <c r="J67" s="21"/>
      <c r="K67" s="21"/>
      <c r="L67" s="61">
        <f t="shared" si="1"/>
        <v>0</v>
      </c>
      <c r="M67" s="136" t="str">
        <f>IFERROR(VLOOKUP(CONCATENATE(J67,"-",K67),Feuil2!C$2:G$101,5,FALSE),"")</f>
        <v/>
      </c>
      <c r="N67" s="91" t="str">
        <f>IF(COUNTIF('Risk identification'!B$7:B$60,'Risk assessment'!B67)&gt;0,(HYPERLINK(CONCATENATE("https://www.georisk-project.eu/risk-information/?id=",IF(LEN(B62)=5,LEFT(B62,3),B62)), "(Info)")),"")</f>
        <v/>
      </c>
      <c r="O67" s="41"/>
      <c r="P67" s="37" t="str">
        <f t="shared" si="2"/>
        <v>1-1</v>
      </c>
      <c r="Q67" s="37">
        <f>IF((D67&lt;&gt;"")*(E67&lt;&gt;"")=1,COUNTIF(P$12:P67,P67),"")</f>
        <v>56</v>
      </c>
      <c r="R67" s="37" t="str">
        <f t="shared" si="3"/>
        <v>1-1-56</v>
      </c>
      <c r="S67" s="37" t="e">
        <f t="shared" si="4"/>
        <v>#N/A</v>
      </c>
      <c r="T67" s="37" t="e">
        <f t="shared" si="5"/>
        <v>#N/A</v>
      </c>
      <c r="U67" s="37" t="e">
        <f t="shared" si="6"/>
        <v>#N/A</v>
      </c>
      <c r="V67" s="37" t="e">
        <f t="shared" si="7"/>
        <v>#N/A</v>
      </c>
    </row>
    <row r="68" spans="1:22" ht="19.2" customHeight="1" x14ac:dyDescent="0.25">
      <c r="A68" s="37">
        <v>57</v>
      </c>
      <c r="B68" s="9" t="str">
        <f>IFERROR(INDEX('Risk identification'!B$7:H$72,MATCH(A68,'Risk identification'!N$7:N$72,0),1),"")</f>
        <v>N-3</v>
      </c>
      <c r="C68" s="21" t="str">
        <f>IFERROR(INDEX('Risk identification'!B$7:H$72,MATCH(A68,'Risk identification'!N$7:N$72,0),7),"")</f>
        <v>My new risk 3</v>
      </c>
      <c r="D68" s="21">
        <v>1</v>
      </c>
      <c r="E68" s="21">
        <v>1</v>
      </c>
      <c r="F68" s="61">
        <f t="shared" si="0"/>
        <v>2</v>
      </c>
      <c r="G68" s="136">
        <f>IFERROR(VLOOKUP(CONCATENATE(D68,"-",E68),Feuil2!C$2:G$101,5,FALSE),"")</f>
        <v>1</v>
      </c>
      <c r="H68" s="41"/>
      <c r="I68" s="62" t="b">
        <f>IF(IFERROR(MATCH(A68,'Risk identification'!N$7:N$72,0)&gt;0,FALSE),TRUE,FALSE)</f>
        <v>1</v>
      </c>
      <c r="J68" s="21"/>
      <c r="K68" s="21"/>
      <c r="L68" s="61">
        <f t="shared" si="1"/>
        <v>0</v>
      </c>
      <c r="M68" s="136" t="str">
        <f>IFERROR(VLOOKUP(CONCATENATE(J68,"-",K68),Feuil2!C$2:G$101,5,FALSE),"")</f>
        <v/>
      </c>
      <c r="N68" s="91" t="str">
        <f>IF(COUNTIF('Risk identification'!B$7:B$60,'Risk assessment'!B68)&gt;0,(HYPERLINK(CONCATENATE("https://www.georisk-project.eu/risk-information/?id=",IF(LEN(B63)=5,LEFT(B63,3),B63)), "(Info)")),"")</f>
        <v/>
      </c>
      <c r="O68" s="41"/>
      <c r="P68" s="37" t="str">
        <f t="shared" si="2"/>
        <v>1-1</v>
      </c>
      <c r="Q68" s="37">
        <f>IF((D68&lt;&gt;"")*(E68&lt;&gt;"")=1,COUNTIF(P$12:P68,P68),"")</f>
        <v>57</v>
      </c>
      <c r="R68" s="37" t="str">
        <f t="shared" si="3"/>
        <v>1-1-57</v>
      </c>
      <c r="S68" s="37" t="e">
        <f t="shared" si="4"/>
        <v>#N/A</v>
      </c>
      <c r="T68" s="37" t="e">
        <f t="shared" si="5"/>
        <v>#N/A</v>
      </c>
      <c r="U68" s="37" t="e">
        <f t="shared" si="6"/>
        <v>#N/A</v>
      </c>
      <c r="V68" s="37" t="e">
        <f t="shared" si="7"/>
        <v>#N/A</v>
      </c>
    </row>
    <row r="69" spans="1:22" ht="19.2" customHeight="1" x14ac:dyDescent="0.25">
      <c r="A69" s="37">
        <v>58</v>
      </c>
      <c r="B69" s="9" t="str">
        <f>IFERROR(INDEX('Risk identification'!B$7:H$72,MATCH(A69,'Risk identification'!N$7:N$72,0),1),"")</f>
        <v/>
      </c>
      <c r="C69" s="21" t="str">
        <f>IFERROR(INDEX('Risk identification'!B$7:H$72,MATCH(A69,'Risk identification'!N$7:N$72,0),7),"")</f>
        <v/>
      </c>
      <c r="D69" s="21"/>
      <c r="E69" s="21"/>
      <c r="F69" s="61" t="str">
        <f t="shared" si="0"/>
        <v/>
      </c>
      <c r="G69" s="136" t="str">
        <f>IFERROR(VLOOKUP(CONCATENATE(D69,"-",E69),Feuil2!C$2:G$101,5,FALSE),"")</f>
        <v/>
      </c>
      <c r="H69" s="41"/>
      <c r="I69" s="62" t="b">
        <f>IF(IFERROR(MATCH(A69,'Risk identification'!N$7:N$72,0)&gt;0,FALSE),TRUE,FALSE)</f>
        <v>0</v>
      </c>
      <c r="J69" s="21"/>
      <c r="K69" s="21"/>
      <c r="L69" s="61" t="str">
        <f t="shared" si="1"/>
        <v/>
      </c>
      <c r="M69" s="136" t="str">
        <f>IFERROR(VLOOKUP(CONCATENATE(J69,"-",K69),Feuil2!C$2:G$101,5,FALSE),"")</f>
        <v/>
      </c>
      <c r="N69" s="91" t="str">
        <f>IF(COUNTIF('Risk identification'!B$7:B$60,'Risk assessment'!B69)&gt;0,(HYPERLINK(CONCATENATE("https://www.georisk-project.eu/risk-information/?id=",IF(LEN(B64)=5,LEFT(B64,3),B64)), "(Info)")),"")</f>
        <v/>
      </c>
      <c r="O69" s="41"/>
      <c r="P69" s="37" t="str">
        <f t="shared" si="2"/>
        <v/>
      </c>
      <c r="Q69" s="37" t="str">
        <f>IF((D69&lt;&gt;"")*(E69&lt;&gt;"")=1,COUNTIF(P$12:P69,P69),"")</f>
        <v/>
      </c>
      <c r="R69" s="37" t="str">
        <f t="shared" si="3"/>
        <v/>
      </c>
      <c r="S69" s="37" t="e">
        <f t="shared" si="4"/>
        <v>#N/A</v>
      </c>
      <c r="T69" s="37" t="e">
        <f t="shared" si="5"/>
        <v>#N/A</v>
      </c>
      <c r="U69" s="37" t="e">
        <f t="shared" si="6"/>
        <v>#N/A</v>
      </c>
      <c r="V69" s="37" t="e">
        <f t="shared" si="7"/>
        <v>#N/A</v>
      </c>
    </row>
    <row r="70" spans="1:22" ht="19.2" customHeight="1" x14ac:dyDescent="0.25">
      <c r="A70" s="37">
        <v>59</v>
      </c>
      <c r="B70" s="9" t="str">
        <f>IFERROR(INDEX('Risk identification'!B$7:H$72,MATCH(A70,'Risk identification'!N$7:N$72,0),1),"")</f>
        <v/>
      </c>
      <c r="C70" s="21" t="str">
        <f>IFERROR(INDEX('Risk identification'!B$7:H$72,MATCH(A70,'Risk identification'!N$7:N$72,0),7),"")</f>
        <v/>
      </c>
      <c r="D70" s="21"/>
      <c r="E70" s="21"/>
      <c r="F70" s="61" t="str">
        <f t="shared" si="0"/>
        <v/>
      </c>
      <c r="G70" s="136" t="str">
        <f>IFERROR(VLOOKUP(CONCATENATE(D70,"-",E70),Feuil2!C$2:G$101,5,FALSE),"")</f>
        <v/>
      </c>
      <c r="H70" s="41"/>
      <c r="I70" s="62" t="b">
        <f>IF(IFERROR(MATCH(A70,'Risk identification'!N$7:N$72,0)&gt;0,FALSE),TRUE,FALSE)</f>
        <v>0</v>
      </c>
      <c r="J70" s="21"/>
      <c r="K70" s="21"/>
      <c r="L70" s="61" t="str">
        <f t="shared" si="1"/>
        <v/>
      </c>
      <c r="M70" s="136" t="str">
        <f>IFERROR(VLOOKUP(CONCATENATE(J70,"-",K70),Feuil2!C$2:G$101,5,FALSE),"")</f>
        <v/>
      </c>
      <c r="N70" s="91" t="str">
        <f>IF(COUNTIF('Risk identification'!B$7:B$60,'Risk assessment'!B70)&gt;0,(HYPERLINK(CONCATENATE("https://www.georisk-project.eu/risk-information/?id=",IF(LEN(B65)=5,LEFT(B65,3),B65)), "(Info)")),"")</f>
        <v/>
      </c>
      <c r="O70" s="41"/>
      <c r="P70" s="37" t="str">
        <f t="shared" si="2"/>
        <v/>
      </c>
      <c r="Q70" s="37" t="str">
        <f>IF((D70&lt;&gt;"")*(E70&lt;&gt;"")=1,COUNTIF(P$12:P70,P70),"")</f>
        <v/>
      </c>
      <c r="R70" s="37" t="str">
        <f t="shared" si="3"/>
        <v/>
      </c>
      <c r="S70" s="37" t="e">
        <f t="shared" si="4"/>
        <v>#N/A</v>
      </c>
      <c r="T70" s="37" t="e">
        <f t="shared" si="5"/>
        <v>#N/A</v>
      </c>
      <c r="U70" s="37" t="e">
        <f t="shared" si="6"/>
        <v>#N/A</v>
      </c>
      <c r="V70" s="37" t="e">
        <f t="shared" si="7"/>
        <v>#N/A</v>
      </c>
    </row>
    <row r="71" spans="1:22" ht="19.2" customHeight="1" x14ac:dyDescent="0.25">
      <c r="A71" s="37">
        <v>60</v>
      </c>
      <c r="B71" s="9" t="str">
        <f>IFERROR(INDEX('Risk identification'!B$7:H$72,MATCH(A71,'Risk identification'!N$7:N$72,0),1),"")</f>
        <v/>
      </c>
      <c r="C71" s="21" t="str">
        <f>IFERROR(INDEX('Risk identification'!B$7:H$72,MATCH(A71,'Risk identification'!N$7:N$72,0),7),"")</f>
        <v/>
      </c>
      <c r="D71" s="21"/>
      <c r="E71" s="21"/>
      <c r="F71" s="61" t="str">
        <f t="shared" si="0"/>
        <v/>
      </c>
      <c r="G71" s="136" t="str">
        <f>IFERROR(VLOOKUP(CONCATENATE(D71,"-",E71),Feuil2!C$2:G$101,5,FALSE),"")</f>
        <v/>
      </c>
      <c r="H71" s="41"/>
      <c r="I71" s="62" t="b">
        <f>IF(IFERROR(MATCH(A71,'Risk identification'!N$7:N$72,0)&gt;0,FALSE),TRUE,FALSE)</f>
        <v>0</v>
      </c>
      <c r="J71" s="21"/>
      <c r="K71" s="21"/>
      <c r="L71" s="61" t="str">
        <f t="shared" si="1"/>
        <v/>
      </c>
      <c r="M71" s="136" t="str">
        <f>IFERROR(VLOOKUP(CONCATENATE(J71,"-",K71),Feuil2!C$2:G$101,5,FALSE),"")</f>
        <v/>
      </c>
      <c r="N71" s="91" t="str">
        <f>IF(COUNTIF('Risk identification'!B$7:B$60,'Risk assessment'!B71)&gt;0,(HYPERLINK(CONCATENATE("https://www.georisk-project.eu/risk-information/?id=",IF(LEN(B66)=5,LEFT(B66,3),B66)), "(Info)")),"")</f>
        <v/>
      </c>
      <c r="O71" s="41"/>
      <c r="P71" s="37" t="str">
        <f t="shared" si="2"/>
        <v/>
      </c>
      <c r="Q71" s="37" t="str">
        <f>IF((D71&lt;&gt;"")*(E71&lt;&gt;"")=1,COUNTIF(P$12:P71,P71),"")</f>
        <v/>
      </c>
      <c r="R71" s="37" t="str">
        <f t="shared" si="3"/>
        <v/>
      </c>
      <c r="S71" s="37" t="e">
        <f t="shared" si="4"/>
        <v>#N/A</v>
      </c>
      <c r="T71" s="37" t="e">
        <f t="shared" si="5"/>
        <v>#N/A</v>
      </c>
      <c r="U71" s="37" t="e">
        <f t="shared" si="6"/>
        <v>#N/A</v>
      </c>
      <c r="V71" s="37" t="e">
        <f t="shared" si="7"/>
        <v>#N/A</v>
      </c>
    </row>
    <row r="72" spans="1:22" ht="19.2" customHeight="1" x14ac:dyDescent="0.25">
      <c r="A72" s="37">
        <v>61</v>
      </c>
      <c r="B72" s="9" t="str">
        <f>IFERROR(INDEX('Risk identification'!B$7:H$72,MATCH(A72,'Risk identification'!N$7:N$72,0),1),"")</f>
        <v/>
      </c>
      <c r="C72" s="21" t="str">
        <f>IFERROR(INDEX('Risk identification'!B$7:H$72,MATCH(A72,'Risk identification'!N$7:N$72,0),7),"")</f>
        <v/>
      </c>
      <c r="D72" s="21"/>
      <c r="E72" s="21"/>
      <c r="F72" s="61" t="str">
        <f t="shared" si="0"/>
        <v/>
      </c>
      <c r="G72" s="136" t="str">
        <f>IFERROR(VLOOKUP(CONCATENATE(D72,"-",E72),Feuil2!C$2:G$101,5,FALSE),"")</f>
        <v/>
      </c>
      <c r="H72" s="41"/>
      <c r="I72" s="62" t="b">
        <f>IF(IFERROR(MATCH(A72,'Risk identification'!N$7:N$72,0)&gt;0,FALSE),TRUE,FALSE)</f>
        <v>0</v>
      </c>
      <c r="J72" s="21"/>
      <c r="K72" s="21"/>
      <c r="L72" s="61" t="str">
        <f t="shared" si="1"/>
        <v/>
      </c>
      <c r="M72" s="136" t="str">
        <f>IFERROR(VLOOKUP(CONCATENATE(J72,"-",K72),Feuil2!C$2:G$101,5,FALSE),"")</f>
        <v/>
      </c>
      <c r="N72" s="91" t="str">
        <f>IF(COUNTIF('Risk identification'!B$7:B$60,'Risk assessment'!B72)&gt;0,(HYPERLINK(CONCATENATE("https://www.georisk-project.eu/risk-information/?id=",IF(LEN(B67)=5,LEFT(B67,3),B67)), "(Info)")),"")</f>
        <v/>
      </c>
      <c r="O72" s="41"/>
      <c r="P72" s="37" t="str">
        <f t="shared" si="2"/>
        <v/>
      </c>
      <c r="Q72" s="37" t="str">
        <f>IF((D72&lt;&gt;"")*(E72&lt;&gt;"")=1,COUNTIF(P$12:P72,P72),"")</f>
        <v/>
      </c>
      <c r="R72" s="37" t="str">
        <f t="shared" si="3"/>
        <v/>
      </c>
      <c r="S72" s="37" t="e">
        <f t="shared" si="4"/>
        <v>#N/A</v>
      </c>
      <c r="T72" s="37" t="e">
        <f t="shared" si="5"/>
        <v>#N/A</v>
      </c>
      <c r="U72" s="37" t="e">
        <f t="shared" si="6"/>
        <v>#N/A</v>
      </c>
      <c r="V72" s="37" t="e">
        <f t="shared" si="7"/>
        <v>#N/A</v>
      </c>
    </row>
    <row r="73" spans="1:22" ht="19.2" customHeight="1" x14ac:dyDescent="0.25">
      <c r="A73" s="37">
        <v>62</v>
      </c>
      <c r="B73" s="9" t="str">
        <f>IFERROR(INDEX('Risk identification'!B$7:H$72,MATCH(A73,'Risk identification'!N$7:N$72,0),1),"")</f>
        <v/>
      </c>
      <c r="C73" s="21" t="str">
        <f>IFERROR(INDEX('Risk identification'!B$7:H$72,MATCH(A73,'Risk identification'!N$7:N$72,0),7),"")</f>
        <v/>
      </c>
      <c r="D73" s="21"/>
      <c r="E73" s="21"/>
      <c r="F73" s="61" t="str">
        <f t="shared" si="0"/>
        <v/>
      </c>
      <c r="G73" s="136" t="str">
        <f>IFERROR(VLOOKUP(CONCATENATE(D73,"-",E73),Feuil2!C$2:G$101,5,FALSE),"")</f>
        <v/>
      </c>
      <c r="H73" s="41"/>
      <c r="I73" s="62" t="b">
        <f>IF(IFERROR(MATCH(A73,'Risk identification'!N$7:N$72,0)&gt;0,FALSE),TRUE,FALSE)</f>
        <v>0</v>
      </c>
      <c r="J73" s="21"/>
      <c r="K73" s="21"/>
      <c r="L73" s="61" t="str">
        <f t="shared" si="1"/>
        <v/>
      </c>
      <c r="M73" s="136" t="str">
        <f>IFERROR(VLOOKUP(CONCATENATE(J73,"-",K73),Feuil2!C$2:G$101,5,FALSE),"")</f>
        <v/>
      </c>
      <c r="N73" s="91" t="str">
        <f>IF(COUNTIF('Risk identification'!B$7:B$60,'Risk assessment'!B73)&gt;0,(HYPERLINK(CONCATENATE("https://www.georisk-project.eu/risk-information/?id=",IF(LEN(B68)=5,LEFT(B68,3),B68)), "(Info)")),"")</f>
        <v/>
      </c>
      <c r="O73" s="41"/>
      <c r="P73" s="37" t="str">
        <f t="shared" si="2"/>
        <v/>
      </c>
      <c r="Q73" s="37" t="str">
        <f>IF((D73&lt;&gt;"")*(E73&lt;&gt;"")=1,COUNTIF(P$12:P73,P73),"")</f>
        <v/>
      </c>
      <c r="R73" s="37" t="str">
        <f t="shared" si="3"/>
        <v/>
      </c>
      <c r="S73" s="37" t="e">
        <f t="shared" si="4"/>
        <v>#N/A</v>
      </c>
      <c r="T73" s="37" t="e">
        <f t="shared" si="5"/>
        <v>#N/A</v>
      </c>
      <c r="U73" s="37" t="e">
        <f t="shared" si="6"/>
        <v>#N/A</v>
      </c>
      <c r="V73" s="37" t="e">
        <f t="shared" si="7"/>
        <v>#N/A</v>
      </c>
    </row>
    <row r="74" spans="1:22" ht="19.2" customHeight="1" x14ac:dyDescent="0.25">
      <c r="A74" s="37">
        <v>63</v>
      </c>
      <c r="B74" s="9" t="str">
        <f>IFERROR(INDEX('Risk identification'!B$7:H$72,MATCH(A74,'Risk identification'!N$7:N$72,0),1),"")</f>
        <v/>
      </c>
      <c r="C74" s="21" t="str">
        <f>IFERROR(INDEX('Risk identification'!B$7:H$72,MATCH(A74,'Risk identification'!N$7:N$72,0),7),"")</f>
        <v/>
      </c>
      <c r="D74" s="21"/>
      <c r="E74" s="21"/>
      <c r="F74" s="61" t="str">
        <f t="shared" si="0"/>
        <v/>
      </c>
      <c r="G74" s="136" t="str">
        <f>IFERROR(VLOOKUP(CONCATENATE(D74,"-",E74),Feuil2!C$2:G$101,5,FALSE),"")</f>
        <v/>
      </c>
      <c r="H74" s="41"/>
      <c r="I74" s="62" t="b">
        <f>IF(IFERROR(MATCH(A74,'Risk identification'!N$7:N$72,0)&gt;0,FALSE),TRUE,FALSE)</f>
        <v>0</v>
      </c>
      <c r="J74" s="21"/>
      <c r="K74" s="21"/>
      <c r="L74" s="61" t="str">
        <f t="shared" si="1"/>
        <v/>
      </c>
      <c r="M74" s="136" t="str">
        <f>IFERROR(VLOOKUP(CONCATENATE(J74,"-",K74),Feuil2!C$2:G$101,5,FALSE),"")</f>
        <v/>
      </c>
      <c r="N74" s="91" t="str">
        <f>IF(COUNTIF('Risk identification'!B$7:B$60,'Risk assessment'!B74)&gt;0,(HYPERLINK(CONCATENATE("https://www.georisk-project.eu/risk-information/?id=",IF(LEN(B69)=5,LEFT(B69,3),B69)), "(Info)")),"")</f>
        <v/>
      </c>
      <c r="O74" s="41"/>
      <c r="P74" s="37" t="str">
        <f t="shared" si="2"/>
        <v/>
      </c>
      <c r="Q74" s="37" t="str">
        <f>IF((D74&lt;&gt;"")*(E74&lt;&gt;"")=1,COUNTIF(P$12:P74,P74),"")</f>
        <v/>
      </c>
      <c r="R74" s="37" t="str">
        <f t="shared" si="3"/>
        <v/>
      </c>
      <c r="S74" s="37" t="e">
        <f t="shared" si="4"/>
        <v>#N/A</v>
      </c>
      <c r="T74" s="37" t="e">
        <f t="shared" si="5"/>
        <v>#N/A</v>
      </c>
      <c r="U74" s="37" t="e">
        <f t="shared" si="6"/>
        <v>#N/A</v>
      </c>
      <c r="V74" s="37" t="e">
        <f t="shared" si="7"/>
        <v>#N/A</v>
      </c>
    </row>
    <row r="75" spans="1:22" ht="19.2" customHeight="1" x14ac:dyDescent="0.25">
      <c r="A75" s="37">
        <v>64</v>
      </c>
      <c r="B75" s="9" t="str">
        <f>IFERROR(INDEX('Risk identification'!B$7:H$72,MATCH(A75,'Risk identification'!N$7:N$72,0),1),"")</f>
        <v/>
      </c>
      <c r="C75" s="21" t="str">
        <f>IFERROR(INDEX('Risk identification'!B$7:H$72,MATCH(A75,'Risk identification'!N$7:N$72,0),7),"")</f>
        <v/>
      </c>
      <c r="D75" s="21"/>
      <c r="E75" s="21"/>
      <c r="F75" s="61" t="str">
        <f t="shared" si="0"/>
        <v/>
      </c>
      <c r="G75" s="136" t="str">
        <f>IFERROR(VLOOKUP(CONCATENATE(D75,"-",E75),Feuil2!C$2:G$101,5,FALSE),"")</f>
        <v/>
      </c>
      <c r="H75" s="41"/>
      <c r="I75" s="62" t="b">
        <f>IF(IFERROR(MATCH(A75,'Risk identification'!N$7:N$72,0)&gt;0,FALSE),TRUE,FALSE)</f>
        <v>0</v>
      </c>
      <c r="J75" s="21"/>
      <c r="K75" s="21"/>
      <c r="L75" s="61" t="str">
        <f t="shared" si="1"/>
        <v/>
      </c>
      <c r="M75" s="136" t="str">
        <f>IFERROR(VLOOKUP(CONCATENATE(J75,"-",K75),Feuil2!C$2:G$101,5,FALSE),"")</f>
        <v/>
      </c>
      <c r="N75" s="91" t="str">
        <f>IF(COUNTIF('Risk identification'!B$7:B$60,'Risk assessment'!B75)&gt;0,(HYPERLINK(CONCATENATE("https://www.georisk-project.eu/risk-information/?id=",IF(LEN(B70)=5,LEFT(B70,3),B70)), "(Info)")),"")</f>
        <v/>
      </c>
      <c r="O75" s="41"/>
      <c r="P75" s="37" t="str">
        <f t="shared" si="2"/>
        <v/>
      </c>
      <c r="Q75" s="37" t="str">
        <f>IF((D75&lt;&gt;"")*(E75&lt;&gt;"")=1,COUNTIF(P$12:P75,P75),"")</f>
        <v/>
      </c>
      <c r="R75" s="37" t="str">
        <f t="shared" si="3"/>
        <v/>
      </c>
      <c r="S75" s="37" t="e">
        <f t="shared" si="4"/>
        <v>#N/A</v>
      </c>
      <c r="T75" s="37" t="e">
        <f t="shared" si="5"/>
        <v>#N/A</v>
      </c>
      <c r="U75" s="37" t="e">
        <f t="shared" si="6"/>
        <v>#N/A</v>
      </c>
      <c r="V75" s="37" t="e">
        <f t="shared" si="7"/>
        <v>#N/A</v>
      </c>
    </row>
    <row r="76" spans="1:22" ht="19.2" customHeight="1" x14ac:dyDescent="0.25">
      <c r="A76" s="37">
        <v>65</v>
      </c>
      <c r="B76" s="9" t="str">
        <f>IFERROR(INDEX('Risk identification'!B$7:H$72,MATCH(A76,'Risk identification'!N$7:N$72,0),1),"")</f>
        <v/>
      </c>
      <c r="C76" s="21" t="str">
        <f>IFERROR(INDEX('Risk identification'!B$7:H$72,MATCH(A76,'Risk identification'!N$7:N$72,0),7),"")</f>
        <v/>
      </c>
      <c r="D76" s="21"/>
      <c r="E76" s="21"/>
      <c r="F76" s="61" t="str">
        <f t="shared" si="0"/>
        <v/>
      </c>
      <c r="G76" s="136" t="str">
        <f>IFERROR(VLOOKUP(CONCATENATE(D76,"-",E76),Feuil2!C$2:G$101,5,FALSE),"")</f>
        <v/>
      </c>
      <c r="H76" s="41"/>
      <c r="I76" s="62" t="b">
        <f>IF(IFERROR(MATCH(A76,'Risk identification'!N$7:N$72,0)&gt;0,FALSE),TRUE,FALSE)</f>
        <v>0</v>
      </c>
      <c r="J76" s="21"/>
      <c r="K76" s="21"/>
      <c r="L76" s="61" t="str">
        <f t="shared" si="1"/>
        <v/>
      </c>
      <c r="M76" s="136" t="str">
        <f>IFERROR(VLOOKUP(CONCATENATE(J76,"-",K76),Feuil2!C$2:G$101,5,FALSE),"")</f>
        <v/>
      </c>
      <c r="N76" s="91" t="str">
        <f>IF(COUNTIF('Risk identification'!B$7:B$60,'Risk assessment'!B76)&gt;0,(HYPERLINK(CONCATENATE("https://www.georisk-project.eu/risk-information/?id=",IF(LEN(B71)=5,LEFT(B71,3),B71)), "(Info)")),"")</f>
        <v/>
      </c>
      <c r="O76" s="41"/>
      <c r="P76" s="37" t="str">
        <f t="shared" si="2"/>
        <v/>
      </c>
      <c r="Q76" s="37" t="str">
        <f>IF((D76&lt;&gt;"")*(E76&lt;&gt;"")=1,COUNTIF(P$12:P76,P76),"")</f>
        <v/>
      </c>
      <c r="R76" s="37" t="str">
        <f t="shared" si="3"/>
        <v/>
      </c>
      <c r="S76" s="37" t="e">
        <f t="shared" si="4"/>
        <v>#N/A</v>
      </c>
      <c r="T76" s="37" t="e">
        <f t="shared" si="5"/>
        <v>#N/A</v>
      </c>
      <c r="U76" s="37" t="e">
        <f t="shared" si="6"/>
        <v>#N/A</v>
      </c>
      <c r="V76" s="37" t="e">
        <f t="shared" si="7"/>
        <v>#N/A</v>
      </c>
    </row>
    <row r="77" spans="1:22" ht="19.2" customHeight="1" x14ac:dyDescent="0.25">
      <c r="A77" s="37">
        <v>66</v>
      </c>
      <c r="B77" s="9" t="str">
        <f>IFERROR(INDEX('Risk identification'!B$7:H$72,MATCH(A77,'Risk identification'!N$7:N$72,0),1),"")</f>
        <v/>
      </c>
      <c r="C77" s="21" t="str">
        <f>IFERROR(INDEX('Risk identification'!B$7:H$72,MATCH(A77,'Risk identification'!N$7:N$72,0),7),"")</f>
        <v/>
      </c>
      <c r="D77" s="21"/>
      <c r="E77" s="21"/>
      <c r="F77" s="61" t="str">
        <f t="shared" ref="F77:F99" si="8">IF(I77,D77+E77,"")</f>
        <v/>
      </c>
      <c r="G77" s="136" t="str">
        <f>IFERROR(VLOOKUP(CONCATENATE(D77,"-",E77),Feuil2!C$2:G$101,5,FALSE),"")</f>
        <v/>
      </c>
      <c r="H77" s="41"/>
      <c r="I77" s="62" t="b">
        <f>IF(IFERROR(MATCH(A77,'Risk identification'!N$7:N$72,0)&gt;0,FALSE),TRUE,FALSE)</f>
        <v>0</v>
      </c>
      <c r="J77" s="21"/>
      <c r="K77" s="21"/>
      <c r="L77" s="61" t="str">
        <f t="shared" ref="L77:L99" si="9">IF(I77,J77+K77,"")</f>
        <v/>
      </c>
      <c r="M77" s="136" t="str">
        <f>IFERROR(VLOOKUP(CONCATENATE(J77,"-",K77),Feuil2!C$2:G$101,5,FALSE),"")</f>
        <v/>
      </c>
      <c r="N77" s="91" t="str">
        <f>IF(COUNTIF('Risk identification'!B$7:B$60,'Risk assessment'!B77)&gt;0,(HYPERLINK(CONCATENATE("https://www.georisk-project.eu/risk-information/?id=",IF(LEN(B72)=5,LEFT(B72,3),B72)), "(Info)")),"")</f>
        <v/>
      </c>
      <c r="O77" s="41"/>
      <c r="P77" s="37" t="str">
        <f t="shared" ref="P77:P108" si="10">IF((D77&lt;&gt;"")*(E77&lt;&gt;"")=1,CONCATENATE(D77,"-",E77),"")</f>
        <v/>
      </c>
      <c r="Q77" s="37" t="str">
        <f>IF((D77&lt;&gt;"")*(E77&lt;&gt;"")=1,COUNTIF(P$12:P77,P77),"")</f>
        <v/>
      </c>
      <c r="R77" s="37" t="str">
        <f t="shared" ref="R77:R108" si="11">IF((D77&lt;&gt;"")*(E77&lt;&gt;"")=1,CONCATENATE(P77,"-",Q77),"")</f>
        <v/>
      </c>
      <c r="S77" s="37" t="e">
        <f t="shared" ref="S77:S139" si="12">IF(G77=2,F77,NA())</f>
        <v>#N/A</v>
      </c>
      <c r="T77" s="37" t="e">
        <f t="shared" ref="T77:T139" si="13">IF(G77=3,F77,NA())</f>
        <v>#N/A</v>
      </c>
      <c r="U77" s="37" t="e">
        <f t="shared" ref="U77:U139" si="14">IF(M77=2,L77,NA())</f>
        <v>#N/A</v>
      </c>
      <c r="V77" s="37" t="e">
        <f t="shared" ref="V77:V139" si="15">IF(M77=3,L77,NA())</f>
        <v>#N/A</v>
      </c>
    </row>
    <row r="78" spans="1:22" ht="19.2" customHeight="1" x14ac:dyDescent="0.25">
      <c r="A78" s="37">
        <v>67</v>
      </c>
      <c r="B78" s="9" t="str">
        <f>IFERROR(INDEX('Risk identification'!B$7:H$72,MATCH(A78,'Risk identification'!N$7:N$72,0),1),"")</f>
        <v/>
      </c>
      <c r="C78" s="21" t="str">
        <f>IFERROR(INDEX('Risk identification'!B$7:H$72,MATCH(A78,'Risk identification'!N$7:N$72,0),7),"")</f>
        <v/>
      </c>
      <c r="D78" s="21"/>
      <c r="E78" s="21"/>
      <c r="F78" s="61" t="str">
        <f t="shared" si="8"/>
        <v/>
      </c>
      <c r="G78" s="136" t="str">
        <f>IFERROR(VLOOKUP(CONCATENATE(D78,"-",E78),Feuil2!C$2:G$101,5,FALSE),"")</f>
        <v/>
      </c>
      <c r="H78" s="41"/>
      <c r="I78" s="62" t="b">
        <f>IF(IFERROR(MATCH(A78,'Risk identification'!N$7:N$72,0)&gt;0,FALSE),TRUE,FALSE)</f>
        <v>0</v>
      </c>
      <c r="J78" s="21"/>
      <c r="K78" s="21"/>
      <c r="L78" s="61" t="str">
        <f t="shared" si="9"/>
        <v/>
      </c>
      <c r="M78" s="136" t="str">
        <f>IFERROR(VLOOKUP(CONCATENATE(J78,"-",K78),Feuil2!C$2:G$101,5,FALSE),"")</f>
        <v/>
      </c>
      <c r="N78" s="91" t="str">
        <f>IF(COUNTIF('Risk identification'!B$7:B$60,'Risk assessment'!B78)&gt;0,(HYPERLINK(CONCATENATE("https://www.georisk-project.eu/risk-information/?id=",IF(LEN(B73)=5,LEFT(B73,3),B73)), "(Info)")),"")</f>
        <v/>
      </c>
      <c r="O78" s="41"/>
      <c r="P78" s="37" t="str">
        <f t="shared" si="10"/>
        <v/>
      </c>
      <c r="Q78" s="37" t="str">
        <f>IF((D78&lt;&gt;"")*(E78&lt;&gt;"")=1,COUNTIF(P$12:P78,P78),"")</f>
        <v/>
      </c>
      <c r="R78" s="37" t="str">
        <f t="shared" si="11"/>
        <v/>
      </c>
      <c r="S78" s="37" t="e">
        <f t="shared" si="12"/>
        <v>#N/A</v>
      </c>
      <c r="T78" s="37" t="e">
        <f t="shared" si="13"/>
        <v>#N/A</v>
      </c>
      <c r="U78" s="37" t="e">
        <f t="shared" si="14"/>
        <v>#N/A</v>
      </c>
      <c r="V78" s="37" t="e">
        <f t="shared" si="15"/>
        <v>#N/A</v>
      </c>
    </row>
    <row r="79" spans="1:22" ht="19.2" customHeight="1" x14ac:dyDescent="0.25">
      <c r="A79" s="37">
        <v>68</v>
      </c>
      <c r="B79" s="9" t="str">
        <f>IFERROR(INDEX('Risk identification'!B$7:H$72,MATCH(A79,'Risk identification'!N$7:N$72,0),1),"")</f>
        <v/>
      </c>
      <c r="C79" s="21" t="str">
        <f>IFERROR(INDEX('Risk identification'!B$7:H$72,MATCH(A79,'Risk identification'!N$7:N$72,0),7),"")</f>
        <v/>
      </c>
      <c r="D79" s="21"/>
      <c r="E79" s="21"/>
      <c r="F79" s="61" t="str">
        <f t="shared" si="8"/>
        <v/>
      </c>
      <c r="G79" s="136" t="str">
        <f>IFERROR(VLOOKUP(CONCATENATE(D79,"-",E79),Feuil2!C$2:G$101,5,FALSE),"")</f>
        <v/>
      </c>
      <c r="H79" s="41"/>
      <c r="I79" s="62" t="b">
        <f>IF(IFERROR(MATCH(A79,'Risk identification'!N$7:N$72,0)&gt;0,FALSE),TRUE,FALSE)</f>
        <v>0</v>
      </c>
      <c r="J79" s="21"/>
      <c r="K79" s="21"/>
      <c r="L79" s="61" t="str">
        <f t="shared" si="9"/>
        <v/>
      </c>
      <c r="M79" s="136" t="str">
        <f>IFERROR(VLOOKUP(CONCATENATE(J79,"-",K79),Feuil2!C$2:G$101,5,FALSE),"")</f>
        <v/>
      </c>
      <c r="N79" s="91" t="str">
        <f>IF(COUNTIF('Risk identification'!B$7:B$60,'Risk assessment'!B79)&gt;0,(HYPERLINK(CONCATENATE("https://www.georisk-project.eu/risk-information/?id=",IF(LEN(B74)=5,LEFT(B74,3),B74)), "(Info)")),"")</f>
        <v/>
      </c>
      <c r="O79" s="41"/>
      <c r="P79" s="37" t="str">
        <f t="shared" si="10"/>
        <v/>
      </c>
      <c r="Q79" s="37" t="str">
        <f>IF((D79&lt;&gt;"")*(E79&lt;&gt;"")=1,COUNTIF(P$12:P79,P79),"")</f>
        <v/>
      </c>
      <c r="R79" s="37" t="str">
        <f t="shared" si="11"/>
        <v/>
      </c>
      <c r="S79" s="37" t="e">
        <f t="shared" si="12"/>
        <v>#N/A</v>
      </c>
      <c r="T79" s="37" t="e">
        <f t="shared" si="13"/>
        <v>#N/A</v>
      </c>
      <c r="U79" s="37" t="e">
        <f t="shared" si="14"/>
        <v>#N/A</v>
      </c>
      <c r="V79" s="37" t="e">
        <f t="shared" si="15"/>
        <v>#N/A</v>
      </c>
    </row>
    <row r="80" spans="1:22" ht="19.2" customHeight="1" x14ac:dyDescent="0.25">
      <c r="A80" s="37">
        <v>69</v>
      </c>
      <c r="B80" s="9" t="str">
        <f>IFERROR(INDEX('Risk identification'!B$7:H$72,MATCH(A80,'Risk identification'!N$7:N$72,0),1),"")</f>
        <v/>
      </c>
      <c r="C80" s="21" t="str">
        <f>IFERROR(INDEX('Risk identification'!B$7:H$72,MATCH(A80,'Risk identification'!N$7:N$72,0),7),"")</f>
        <v/>
      </c>
      <c r="D80" s="21"/>
      <c r="E80" s="21"/>
      <c r="F80" s="61" t="str">
        <f t="shared" si="8"/>
        <v/>
      </c>
      <c r="G80" s="136" t="str">
        <f>IFERROR(VLOOKUP(CONCATENATE(D80,"-",E80),Feuil2!C$2:G$101,5,FALSE),"")</f>
        <v/>
      </c>
      <c r="H80" s="41"/>
      <c r="I80" s="62" t="b">
        <f>IF(IFERROR(MATCH(A80,'Risk identification'!N$7:N$72,0)&gt;0,FALSE),TRUE,FALSE)</f>
        <v>0</v>
      </c>
      <c r="J80" s="21"/>
      <c r="K80" s="21"/>
      <c r="L80" s="61" t="str">
        <f t="shared" si="9"/>
        <v/>
      </c>
      <c r="M80" s="136" t="str">
        <f>IFERROR(VLOOKUP(CONCATENATE(J80,"-",K80),Feuil2!C$2:G$101,5,FALSE),"")</f>
        <v/>
      </c>
      <c r="N80" s="91" t="str">
        <f>IF(COUNTIF('Risk identification'!B$7:B$60,'Risk assessment'!B80)&gt;0,(HYPERLINK(CONCATENATE("https://www.georisk-project.eu/risk-information/?id=",IF(LEN(B75)=5,LEFT(B75,3),B75)), "(Info)")),"")</f>
        <v/>
      </c>
      <c r="O80" s="41"/>
      <c r="P80" s="37" t="str">
        <f t="shared" si="10"/>
        <v/>
      </c>
      <c r="Q80" s="37" t="str">
        <f>IF((D80&lt;&gt;"")*(E80&lt;&gt;"")=1,COUNTIF(P$12:P80,P80),"")</f>
        <v/>
      </c>
      <c r="R80" s="37" t="str">
        <f t="shared" si="11"/>
        <v/>
      </c>
      <c r="S80" s="37" t="e">
        <f t="shared" si="12"/>
        <v>#N/A</v>
      </c>
      <c r="T80" s="37" t="e">
        <f t="shared" si="13"/>
        <v>#N/A</v>
      </c>
      <c r="U80" s="37" t="e">
        <f t="shared" si="14"/>
        <v>#N/A</v>
      </c>
      <c r="V80" s="37" t="e">
        <f t="shared" si="15"/>
        <v>#N/A</v>
      </c>
    </row>
    <row r="81" spans="1:22" ht="19.2" customHeight="1" x14ac:dyDescent="0.25">
      <c r="A81" s="37">
        <v>70</v>
      </c>
      <c r="B81" s="9" t="str">
        <f>IFERROR(INDEX('Risk identification'!B$7:H$72,MATCH(A81,'Risk identification'!N$7:N$72,0),1),"")</f>
        <v/>
      </c>
      <c r="C81" s="21" t="str">
        <f>IFERROR(INDEX('Risk identification'!B$7:H$72,MATCH(A81,'Risk identification'!N$7:N$72,0),7),"")</f>
        <v/>
      </c>
      <c r="D81" s="21"/>
      <c r="E81" s="21"/>
      <c r="F81" s="61" t="str">
        <f t="shared" si="8"/>
        <v/>
      </c>
      <c r="G81" s="136" t="str">
        <f>IFERROR(VLOOKUP(CONCATENATE(D81,"-",E81),Feuil2!C$2:G$101,5,FALSE),"")</f>
        <v/>
      </c>
      <c r="H81" s="41"/>
      <c r="I81" s="62" t="b">
        <f>IF(IFERROR(MATCH(A81,'Risk identification'!N$7:N$72,0)&gt;0,FALSE),TRUE,FALSE)</f>
        <v>0</v>
      </c>
      <c r="J81" s="21"/>
      <c r="K81" s="21"/>
      <c r="L81" s="61" t="str">
        <f t="shared" si="9"/>
        <v/>
      </c>
      <c r="M81" s="136" t="str">
        <f>IFERROR(VLOOKUP(CONCATENATE(J81,"-",K81),Feuil2!C$2:G$101,5,FALSE),"")</f>
        <v/>
      </c>
      <c r="N81" s="91" t="str">
        <f>IF(COUNTIF('Risk identification'!B$7:B$60,'Risk assessment'!B81)&gt;0,(HYPERLINK(CONCATENATE("https://www.georisk-project.eu/risk-information/?id=",IF(LEN(B76)=5,LEFT(B76,3),B76)), "(Info)")),"")</f>
        <v/>
      </c>
      <c r="O81" s="41"/>
      <c r="P81" s="37" t="str">
        <f t="shared" si="10"/>
        <v/>
      </c>
      <c r="Q81" s="37" t="str">
        <f>IF((D81&lt;&gt;"")*(E81&lt;&gt;"")=1,COUNTIF(P$12:P81,P81),"")</f>
        <v/>
      </c>
      <c r="R81" s="37" t="str">
        <f t="shared" si="11"/>
        <v/>
      </c>
      <c r="S81" s="37" t="e">
        <f t="shared" si="12"/>
        <v>#N/A</v>
      </c>
      <c r="T81" s="37" t="e">
        <f t="shared" si="13"/>
        <v>#N/A</v>
      </c>
      <c r="U81" s="37" t="e">
        <f t="shared" si="14"/>
        <v>#N/A</v>
      </c>
      <c r="V81" s="37" t="e">
        <f t="shared" si="15"/>
        <v>#N/A</v>
      </c>
    </row>
    <row r="82" spans="1:22" ht="19.2" customHeight="1" x14ac:dyDescent="0.25">
      <c r="A82" s="37">
        <v>71</v>
      </c>
      <c r="B82" s="9" t="str">
        <f>IFERROR(INDEX('Risk identification'!B$7:H$72,MATCH(A82,'Risk identification'!N$7:N$72,0),1),"")</f>
        <v/>
      </c>
      <c r="C82" s="21" t="str">
        <f>IFERROR(INDEX('Risk identification'!B$7:H$72,MATCH(A82,'Risk identification'!N$7:N$72,0),7),"")</f>
        <v/>
      </c>
      <c r="D82" s="21"/>
      <c r="E82" s="21"/>
      <c r="F82" s="61" t="str">
        <f t="shared" si="8"/>
        <v/>
      </c>
      <c r="G82" s="136" t="str">
        <f>IFERROR(VLOOKUP(CONCATENATE(D82,"-",E82),Feuil2!C$2:G$101,5,FALSE),"")</f>
        <v/>
      </c>
      <c r="H82" s="41"/>
      <c r="I82" s="62" t="b">
        <f>IF(IFERROR(MATCH(A82,'Risk identification'!N$7:N$72,0)&gt;0,FALSE),TRUE,FALSE)</f>
        <v>0</v>
      </c>
      <c r="J82" s="21"/>
      <c r="K82" s="21"/>
      <c r="L82" s="61" t="str">
        <f t="shared" si="9"/>
        <v/>
      </c>
      <c r="M82" s="136" t="str">
        <f>IFERROR(VLOOKUP(CONCATENATE(J82,"-",K82),Feuil2!C$2:G$101,5,FALSE),"")</f>
        <v/>
      </c>
      <c r="N82" s="91" t="str">
        <f>IF(COUNTIF('Risk identification'!B$7:B$60,'Risk assessment'!B82)&gt;0,(HYPERLINK(CONCATENATE("https://www.georisk-project.eu/risk-information/?id=",IF(LEN(B77)=5,LEFT(B77,3),B77)), "(Info)")),"")</f>
        <v/>
      </c>
      <c r="O82" s="41"/>
      <c r="P82" s="37" t="str">
        <f t="shared" si="10"/>
        <v/>
      </c>
      <c r="Q82" s="37" t="str">
        <f>IF((D82&lt;&gt;"")*(E82&lt;&gt;"")=1,COUNTIF(P$12:P82,P82),"")</f>
        <v/>
      </c>
      <c r="R82" s="37" t="str">
        <f t="shared" si="11"/>
        <v/>
      </c>
      <c r="S82" s="37" t="e">
        <f t="shared" si="12"/>
        <v>#N/A</v>
      </c>
      <c r="T82" s="37" t="e">
        <f t="shared" si="13"/>
        <v>#N/A</v>
      </c>
      <c r="U82" s="37" t="e">
        <f t="shared" si="14"/>
        <v>#N/A</v>
      </c>
      <c r="V82" s="37" t="e">
        <f t="shared" si="15"/>
        <v>#N/A</v>
      </c>
    </row>
    <row r="83" spans="1:22" ht="19.2" customHeight="1" x14ac:dyDescent="0.25">
      <c r="A83" s="37">
        <v>72</v>
      </c>
      <c r="B83" s="9" t="str">
        <f>IFERROR(INDEX('Risk identification'!B$7:H$72,MATCH(A83,'Risk identification'!N$7:N$72,0),1),"")</f>
        <v/>
      </c>
      <c r="C83" s="21" t="str">
        <f>IFERROR(INDEX('Risk identification'!B$7:H$72,MATCH(A83,'Risk identification'!N$7:N$72,0),7),"")</f>
        <v/>
      </c>
      <c r="D83" s="21"/>
      <c r="E83" s="21"/>
      <c r="F83" s="61" t="str">
        <f t="shared" si="8"/>
        <v/>
      </c>
      <c r="G83" s="136" t="str">
        <f>IFERROR(VLOOKUP(CONCATENATE(D83,"-",E83),Feuil2!C$2:G$101,5,FALSE),"")</f>
        <v/>
      </c>
      <c r="H83" s="41"/>
      <c r="I83" s="62" t="b">
        <f>IF(IFERROR(MATCH(A83,'Risk identification'!N$7:N$72,0)&gt;0,FALSE),TRUE,FALSE)</f>
        <v>0</v>
      </c>
      <c r="J83" s="21"/>
      <c r="K83" s="21"/>
      <c r="L83" s="61" t="str">
        <f t="shared" si="9"/>
        <v/>
      </c>
      <c r="M83" s="136" t="str">
        <f>IFERROR(VLOOKUP(CONCATENATE(J83,"-",K83),Feuil2!C$2:G$101,5,FALSE),"")</f>
        <v/>
      </c>
      <c r="N83" s="91" t="str">
        <f>IF(COUNTIF('Risk identification'!B$7:B$60,'Risk assessment'!B83)&gt;0,(HYPERLINK(CONCATENATE("https://www.georisk-project.eu/risk-information/?id=",IF(LEN(B78)=5,LEFT(B78,3),B78)), "(Info)")),"")</f>
        <v/>
      </c>
      <c r="O83" s="41"/>
      <c r="P83" s="37" t="str">
        <f t="shared" si="10"/>
        <v/>
      </c>
      <c r="Q83" s="37" t="str">
        <f>IF((D83&lt;&gt;"")*(E83&lt;&gt;"")=1,COUNTIF(P$12:P83,P83),"")</f>
        <v/>
      </c>
      <c r="R83" s="37" t="str">
        <f t="shared" si="11"/>
        <v/>
      </c>
      <c r="S83" s="37" t="e">
        <f t="shared" si="12"/>
        <v>#N/A</v>
      </c>
      <c r="T83" s="37" t="e">
        <f t="shared" si="13"/>
        <v>#N/A</v>
      </c>
      <c r="U83" s="37" t="e">
        <f t="shared" si="14"/>
        <v>#N/A</v>
      </c>
      <c r="V83" s="37" t="e">
        <f t="shared" si="15"/>
        <v>#N/A</v>
      </c>
    </row>
    <row r="84" spans="1:22" ht="19.2" customHeight="1" x14ac:dyDescent="0.25">
      <c r="A84" s="37">
        <v>73</v>
      </c>
      <c r="B84" s="9" t="str">
        <f>IFERROR(INDEX('Risk identification'!B$7:H$72,MATCH(A84,'Risk identification'!N$7:N$72,0),1),"")</f>
        <v/>
      </c>
      <c r="C84" s="21" t="str">
        <f>IFERROR(INDEX('Risk identification'!B$7:H$72,MATCH(A84,'Risk identification'!N$7:N$72,0),7),"")</f>
        <v/>
      </c>
      <c r="D84" s="21"/>
      <c r="E84" s="21"/>
      <c r="F84" s="61" t="str">
        <f t="shared" si="8"/>
        <v/>
      </c>
      <c r="G84" s="136" t="str">
        <f>IFERROR(VLOOKUP(CONCATENATE(D84,"-",E84),Feuil2!C$2:G$101,5,FALSE),"")</f>
        <v/>
      </c>
      <c r="H84" s="41"/>
      <c r="I84" s="62" t="b">
        <f>IF(IFERROR(MATCH(A84,'Risk identification'!N$7:N$72,0)&gt;0,FALSE),TRUE,FALSE)</f>
        <v>0</v>
      </c>
      <c r="J84" s="21"/>
      <c r="K84" s="21"/>
      <c r="L84" s="61" t="str">
        <f t="shared" si="9"/>
        <v/>
      </c>
      <c r="M84" s="136" t="str">
        <f>IFERROR(VLOOKUP(CONCATENATE(J84,"-",K84),Feuil2!C$2:G$101,5,FALSE),"")</f>
        <v/>
      </c>
      <c r="N84" s="91" t="str">
        <f>IF(COUNTIF('Risk identification'!B$7:B$60,'Risk assessment'!B84)&gt;0,(HYPERLINK(CONCATENATE("https://www.georisk-project.eu/risk-information/?id=",IF(LEN(B79)=5,LEFT(B79,3),B79)), "(Info)")),"")</f>
        <v/>
      </c>
      <c r="O84" s="41"/>
      <c r="P84" s="37" t="str">
        <f t="shared" si="10"/>
        <v/>
      </c>
      <c r="Q84" s="37" t="str">
        <f>IF((D84&lt;&gt;"")*(E84&lt;&gt;"")=1,COUNTIF(P$12:P84,P84),"")</f>
        <v/>
      </c>
      <c r="R84" s="37" t="str">
        <f t="shared" si="11"/>
        <v/>
      </c>
      <c r="S84" s="37" t="e">
        <f t="shared" si="12"/>
        <v>#N/A</v>
      </c>
      <c r="T84" s="37" t="e">
        <f t="shared" si="13"/>
        <v>#N/A</v>
      </c>
      <c r="U84" s="37" t="e">
        <f t="shared" si="14"/>
        <v>#N/A</v>
      </c>
      <c r="V84" s="37" t="e">
        <f t="shared" si="15"/>
        <v>#N/A</v>
      </c>
    </row>
    <row r="85" spans="1:22" ht="19.2" customHeight="1" x14ac:dyDescent="0.25">
      <c r="A85" s="37">
        <v>74</v>
      </c>
      <c r="B85" s="9" t="str">
        <f>IFERROR(INDEX('Risk identification'!B$7:H$72,MATCH(A85,'Risk identification'!N$7:N$72,0),1),"")</f>
        <v/>
      </c>
      <c r="C85" s="21" t="str">
        <f>IFERROR(INDEX('Risk identification'!B$7:H$72,MATCH(A85,'Risk identification'!N$7:N$72,0),7),"")</f>
        <v/>
      </c>
      <c r="D85" s="21"/>
      <c r="E85" s="21"/>
      <c r="F85" s="61" t="str">
        <f t="shared" si="8"/>
        <v/>
      </c>
      <c r="G85" s="136" t="str">
        <f>IFERROR(VLOOKUP(CONCATENATE(D85,"-",E85),Feuil2!C$2:G$101,5,FALSE),"")</f>
        <v/>
      </c>
      <c r="H85" s="41"/>
      <c r="I85" s="62" t="b">
        <f>IF(IFERROR(MATCH(A85,'Risk identification'!N$7:N$72,0)&gt;0,FALSE),TRUE,FALSE)</f>
        <v>0</v>
      </c>
      <c r="J85" s="21"/>
      <c r="K85" s="21"/>
      <c r="L85" s="61" t="str">
        <f t="shared" si="9"/>
        <v/>
      </c>
      <c r="M85" s="136" t="str">
        <f>IFERROR(VLOOKUP(CONCATENATE(J85,"-",K85),Feuil2!C$2:G$101,5,FALSE),"")</f>
        <v/>
      </c>
      <c r="N85" s="91" t="str">
        <f>IF(COUNTIF('Risk identification'!B$7:B$60,'Risk assessment'!B85)&gt;0,(HYPERLINK(CONCATENATE("https://www.georisk-project.eu/risk-information/?id=",IF(LEN(B80)=5,LEFT(B80,3),B80)), "(Info)")),"")</f>
        <v/>
      </c>
      <c r="O85" s="41"/>
      <c r="P85" s="37" t="str">
        <f t="shared" si="10"/>
        <v/>
      </c>
      <c r="Q85" s="37" t="str">
        <f>IF((D85&lt;&gt;"")*(E85&lt;&gt;"")=1,COUNTIF(P$12:P85,P85),"")</f>
        <v/>
      </c>
      <c r="R85" s="37" t="str">
        <f t="shared" si="11"/>
        <v/>
      </c>
      <c r="S85" s="37" t="e">
        <f t="shared" si="12"/>
        <v>#N/A</v>
      </c>
      <c r="T85" s="37" t="e">
        <f t="shared" si="13"/>
        <v>#N/A</v>
      </c>
      <c r="U85" s="37" t="e">
        <f t="shared" si="14"/>
        <v>#N/A</v>
      </c>
      <c r="V85" s="37" t="e">
        <f t="shared" si="15"/>
        <v>#N/A</v>
      </c>
    </row>
    <row r="86" spans="1:22" ht="19.2" customHeight="1" x14ac:dyDescent="0.25">
      <c r="A86" s="37">
        <v>75</v>
      </c>
      <c r="B86" s="9" t="str">
        <f>IFERROR(INDEX('Risk identification'!B$7:H$72,MATCH(A86,'Risk identification'!N$7:N$72,0),1),"")</f>
        <v/>
      </c>
      <c r="C86" s="21" t="str">
        <f>IFERROR(INDEX('Risk identification'!B$7:H$72,MATCH(A86,'Risk identification'!N$7:N$72,0),7),"")</f>
        <v/>
      </c>
      <c r="D86" s="21"/>
      <c r="E86" s="21"/>
      <c r="F86" s="61" t="str">
        <f t="shared" si="8"/>
        <v/>
      </c>
      <c r="G86" s="136" t="str">
        <f>IFERROR(VLOOKUP(CONCATENATE(D86,"-",E86),Feuil2!C$2:G$101,5,FALSE),"")</f>
        <v/>
      </c>
      <c r="H86" s="41"/>
      <c r="I86" s="62" t="b">
        <f>IF(IFERROR(MATCH(A86,'Risk identification'!N$7:N$72,0)&gt;0,FALSE),TRUE,FALSE)</f>
        <v>0</v>
      </c>
      <c r="J86" s="21"/>
      <c r="K86" s="21"/>
      <c r="L86" s="61" t="str">
        <f t="shared" si="9"/>
        <v/>
      </c>
      <c r="M86" s="136" t="str">
        <f>IFERROR(VLOOKUP(CONCATENATE(J86,"-",K86),Feuil2!C$2:G$101,5,FALSE),"")</f>
        <v/>
      </c>
      <c r="N86" s="91" t="str">
        <f>IF(COUNTIF('Risk identification'!B$7:B$60,'Risk assessment'!B86)&gt;0,(HYPERLINK(CONCATENATE("https://www.georisk-project.eu/risk-information/?id=",IF(LEN(B81)=5,LEFT(B81,3),B81)), "(Info)")),"")</f>
        <v/>
      </c>
      <c r="O86" s="41"/>
      <c r="P86" s="37" t="str">
        <f t="shared" si="10"/>
        <v/>
      </c>
      <c r="Q86" s="37" t="str">
        <f>IF((D86&lt;&gt;"")*(E86&lt;&gt;"")=1,COUNTIF(P$12:P86,P86),"")</f>
        <v/>
      </c>
      <c r="R86" s="37" t="str">
        <f t="shared" si="11"/>
        <v/>
      </c>
      <c r="S86" s="37" t="e">
        <f t="shared" si="12"/>
        <v>#N/A</v>
      </c>
      <c r="T86" s="37" t="e">
        <f t="shared" si="13"/>
        <v>#N/A</v>
      </c>
      <c r="U86" s="37" t="e">
        <f t="shared" si="14"/>
        <v>#N/A</v>
      </c>
      <c r="V86" s="37" t="e">
        <f t="shared" si="15"/>
        <v>#N/A</v>
      </c>
    </row>
    <row r="87" spans="1:22" ht="19.2" customHeight="1" x14ac:dyDescent="0.25">
      <c r="A87" s="37">
        <v>76</v>
      </c>
      <c r="B87" s="9" t="str">
        <f>IFERROR(INDEX('Risk identification'!B$7:H$72,MATCH(A87,'Risk identification'!N$7:N$72,0),1),"")</f>
        <v/>
      </c>
      <c r="C87" s="21" t="str">
        <f>IFERROR(INDEX('Risk identification'!B$7:H$72,MATCH(A87,'Risk identification'!N$7:N$72,0),7),"")</f>
        <v/>
      </c>
      <c r="D87" s="21"/>
      <c r="E87" s="21"/>
      <c r="F87" s="61" t="str">
        <f t="shared" si="8"/>
        <v/>
      </c>
      <c r="G87" s="136" t="str">
        <f>IFERROR(VLOOKUP(CONCATENATE(D87,"-",E87),Feuil2!C$2:G$101,5,FALSE),"")</f>
        <v/>
      </c>
      <c r="H87" s="41"/>
      <c r="I87" s="62" t="b">
        <f>IF(IFERROR(MATCH(A87,'Risk identification'!N$7:N$72,0)&gt;0,FALSE),TRUE,FALSE)</f>
        <v>0</v>
      </c>
      <c r="J87" s="21"/>
      <c r="K87" s="21"/>
      <c r="L87" s="61" t="str">
        <f t="shared" si="9"/>
        <v/>
      </c>
      <c r="M87" s="136" t="str">
        <f>IFERROR(VLOOKUP(CONCATENATE(J87,"-",K87),Feuil2!C$2:G$101,5,FALSE),"")</f>
        <v/>
      </c>
      <c r="N87" s="91" t="str">
        <f>IF(COUNTIF('Risk identification'!B$7:B$60,'Risk assessment'!B87)&gt;0,(HYPERLINK(CONCATENATE("https://www.georisk-project.eu/risk-information/?id=",IF(LEN(B82)=5,LEFT(B82,3),B82)), "(Info)")),"")</f>
        <v/>
      </c>
      <c r="O87" s="41"/>
      <c r="P87" s="37" t="str">
        <f t="shared" si="10"/>
        <v/>
      </c>
      <c r="Q87" s="37" t="str">
        <f>IF((D87&lt;&gt;"")*(E87&lt;&gt;"")=1,COUNTIF(P$12:P87,P87),"")</f>
        <v/>
      </c>
      <c r="R87" s="37" t="str">
        <f t="shared" si="11"/>
        <v/>
      </c>
      <c r="S87" s="37" t="e">
        <f t="shared" si="12"/>
        <v>#N/A</v>
      </c>
      <c r="T87" s="37" t="e">
        <f t="shared" si="13"/>
        <v>#N/A</v>
      </c>
      <c r="U87" s="37" t="e">
        <f t="shared" si="14"/>
        <v>#N/A</v>
      </c>
      <c r="V87" s="37" t="e">
        <f t="shared" si="15"/>
        <v>#N/A</v>
      </c>
    </row>
    <row r="88" spans="1:22" ht="19.2" customHeight="1" x14ac:dyDescent="0.25">
      <c r="A88" s="37">
        <v>77</v>
      </c>
      <c r="B88" s="9" t="str">
        <f>IFERROR(INDEX('Risk identification'!B$7:H$72,MATCH(A88,'Risk identification'!N$7:N$72,0),1),"")</f>
        <v/>
      </c>
      <c r="C88" s="21" t="str">
        <f>IFERROR(INDEX('Risk identification'!B$7:H$72,MATCH(A88,'Risk identification'!N$7:N$72,0),7),"")</f>
        <v/>
      </c>
      <c r="D88" s="21"/>
      <c r="E88" s="21"/>
      <c r="F88" s="61" t="str">
        <f t="shared" si="8"/>
        <v/>
      </c>
      <c r="G88" s="136" t="str">
        <f>IFERROR(VLOOKUP(CONCATENATE(D88,"-",E88),Feuil2!C$2:G$101,5,FALSE),"")</f>
        <v/>
      </c>
      <c r="H88" s="41"/>
      <c r="I88" s="62" t="b">
        <f>IF(IFERROR(MATCH(A88,'Risk identification'!N$7:N$72,0)&gt;0,FALSE),TRUE,FALSE)</f>
        <v>0</v>
      </c>
      <c r="J88" s="21"/>
      <c r="K88" s="21"/>
      <c r="L88" s="61" t="str">
        <f t="shared" si="9"/>
        <v/>
      </c>
      <c r="M88" s="136" t="str">
        <f>IFERROR(VLOOKUP(CONCATENATE(J88,"-",K88),Feuil2!C$2:G$101,5,FALSE),"")</f>
        <v/>
      </c>
      <c r="N88" s="91" t="str">
        <f>IF(COUNTIF('Risk identification'!B$7:B$60,'Risk assessment'!B88)&gt;0,(HYPERLINK(CONCATENATE("https://www.georisk-project.eu/risk-information/?id=",IF(LEN(B83)=5,LEFT(B83,3),B83)), "(Info)")),"")</f>
        <v/>
      </c>
      <c r="O88" s="41"/>
      <c r="P88" s="37" t="str">
        <f t="shared" si="10"/>
        <v/>
      </c>
      <c r="Q88" s="37" t="str">
        <f>IF((D88&lt;&gt;"")*(E88&lt;&gt;"")=1,COUNTIF(P$12:P88,P88),"")</f>
        <v/>
      </c>
      <c r="R88" s="37" t="str">
        <f t="shared" si="11"/>
        <v/>
      </c>
      <c r="S88" s="37" t="e">
        <f t="shared" si="12"/>
        <v>#N/A</v>
      </c>
      <c r="T88" s="37" t="e">
        <f t="shared" si="13"/>
        <v>#N/A</v>
      </c>
      <c r="U88" s="37" t="e">
        <f t="shared" si="14"/>
        <v>#N/A</v>
      </c>
      <c r="V88" s="37" t="e">
        <f t="shared" si="15"/>
        <v>#N/A</v>
      </c>
    </row>
    <row r="89" spans="1:22" ht="19.2" customHeight="1" x14ac:dyDescent="0.25">
      <c r="A89" s="37">
        <v>78</v>
      </c>
      <c r="B89" s="9" t="str">
        <f>IFERROR(INDEX('Risk identification'!B$7:H$72,MATCH(A89,'Risk identification'!N$7:N$72,0),1),"")</f>
        <v/>
      </c>
      <c r="C89" s="21" t="str">
        <f>IFERROR(INDEX('Risk identification'!B$7:H$72,MATCH(A89,'Risk identification'!N$7:N$72,0),7),"")</f>
        <v/>
      </c>
      <c r="D89" s="21"/>
      <c r="E89" s="21"/>
      <c r="F89" s="61" t="str">
        <f t="shared" si="8"/>
        <v/>
      </c>
      <c r="G89" s="136" t="str">
        <f>IFERROR(VLOOKUP(CONCATENATE(D89,"-",E89),Feuil2!C$2:G$101,5,FALSE),"")</f>
        <v/>
      </c>
      <c r="H89" s="41"/>
      <c r="I89" s="62" t="b">
        <f>IF(IFERROR(MATCH(A89,'Risk identification'!N$7:N$72,0)&gt;0,FALSE),TRUE,FALSE)</f>
        <v>0</v>
      </c>
      <c r="J89" s="21"/>
      <c r="K89" s="21"/>
      <c r="L89" s="61" t="str">
        <f t="shared" si="9"/>
        <v/>
      </c>
      <c r="M89" s="136" t="str">
        <f>IFERROR(VLOOKUP(CONCATENATE(J89,"-",K89),Feuil2!C$2:G$101,5,FALSE),"")</f>
        <v/>
      </c>
      <c r="N89" s="91" t="str">
        <f>IF(COUNTIF('Risk identification'!B$7:B$60,'Risk assessment'!B89)&gt;0,(HYPERLINK(CONCATENATE("https://www.georisk-project.eu/risk-information/?id=",IF(LEN(B84)=5,LEFT(B84,3),B84)), "(Info)")),"")</f>
        <v/>
      </c>
      <c r="O89" s="41"/>
      <c r="P89" s="37" t="str">
        <f t="shared" si="10"/>
        <v/>
      </c>
      <c r="Q89" s="37" t="str">
        <f>IF((D89&lt;&gt;"")*(E89&lt;&gt;"")=1,COUNTIF(P$12:P89,P89),"")</f>
        <v/>
      </c>
      <c r="R89" s="37" t="str">
        <f t="shared" si="11"/>
        <v/>
      </c>
      <c r="S89" s="37" t="e">
        <f t="shared" si="12"/>
        <v>#N/A</v>
      </c>
      <c r="T89" s="37" t="e">
        <f t="shared" si="13"/>
        <v>#N/A</v>
      </c>
      <c r="U89" s="37" t="e">
        <f t="shared" si="14"/>
        <v>#N/A</v>
      </c>
      <c r="V89" s="37" t="e">
        <f t="shared" si="15"/>
        <v>#N/A</v>
      </c>
    </row>
    <row r="90" spans="1:22" ht="19.2" customHeight="1" x14ac:dyDescent="0.25">
      <c r="A90" s="37">
        <v>79</v>
      </c>
      <c r="B90" s="9" t="str">
        <f>IFERROR(INDEX('Risk identification'!B$7:H$72,MATCH(A90,'Risk identification'!N$7:N$72,0),1),"")</f>
        <v/>
      </c>
      <c r="C90" s="21" t="str">
        <f>IFERROR(INDEX('Risk identification'!B$7:H$72,MATCH(A90,'Risk identification'!N$7:N$72,0),7),"")</f>
        <v/>
      </c>
      <c r="D90" s="21"/>
      <c r="E90" s="21"/>
      <c r="F90" s="61" t="str">
        <f t="shared" si="8"/>
        <v/>
      </c>
      <c r="G90" s="136" t="str">
        <f>IFERROR(VLOOKUP(CONCATENATE(D90,"-",E90),Feuil2!C$2:G$101,5,FALSE),"")</f>
        <v/>
      </c>
      <c r="H90" s="41"/>
      <c r="I90" s="62" t="b">
        <f>IF(IFERROR(MATCH(A90,'Risk identification'!N$7:N$72,0)&gt;0,FALSE),TRUE,FALSE)</f>
        <v>0</v>
      </c>
      <c r="J90" s="21"/>
      <c r="K90" s="21"/>
      <c r="L90" s="61" t="str">
        <f t="shared" si="9"/>
        <v/>
      </c>
      <c r="M90" s="136" t="str">
        <f>IFERROR(VLOOKUP(CONCATENATE(J90,"-",K90),Feuil2!C$2:G$101,5,FALSE),"")</f>
        <v/>
      </c>
      <c r="N90" s="91" t="str">
        <f>IF(COUNTIF('Risk identification'!B$7:B$60,'Risk assessment'!B90)&gt;0,(HYPERLINK(CONCATENATE("https://www.georisk-project.eu/risk-information/?id=",IF(LEN(B85)=5,LEFT(B85,3),B85)), "(Info)")),"")</f>
        <v/>
      </c>
      <c r="O90" s="41"/>
      <c r="P90" s="37" t="str">
        <f t="shared" si="10"/>
        <v/>
      </c>
      <c r="Q90" s="37" t="str">
        <f>IF((D90&lt;&gt;"")*(E90&lt;&gt;"")=1,COUNTIF(P$12:P90,P90),"")</f>
        <v/>
      </c>
      <c r="R90" s="37" t="str">
        <f t="shared" si="11"/>
        <v/>
      </c>
      <c r="S90" s="37" t="e">
        <f t="shared" si="12"/>
        <v>#N/A</v>
      </c>
      <c r="T90" s="37" t="e">
        <f t="shared" si="13"/>
        <v>#N/A</v>
      </c>
      <c r="U90" s="37" t="e">
        <f t="shared" si="14"/>
        <v>#N/A</v>
      </c>
      <c r="V90" s="37" t="e">
        <f t="shared" si="15"/>
        <v>#N/A</v>
      </c>
    </row>
    <row r="91" spans="1:22" ht="19.2" customHeight="1" x14ac:dyDescent="0.25">
      <c r="A91" s="37">
        <v>80</v>
      </c>
      <c r="B91" s="9" t="str">
        <f>IFERROR(INDEX('Risk identification'!B$7:H$72,MATCH(A91,'Risk identification'!N$7:N$72,0),1),"")</f>
        <v/>
      </c>
      <c r="C91" s="21" t="str">
        <f>IFERROR(INDEX('Risk identification'!B$7:H$72,MATCH(A91,'Risk identification'!N$7:N$72,0),7),"")</f>
        <v/>
      </c>
      <c r="D91" s="21"/>
      <c r="E91" s="21"/>
      <c r="F91" s="61" t="str">
        <f t="shared" si="8"/>
        <v/>
      </c>
      <c r="G91" s="136" t="str">
        <f>IFERROR(VLOOKUP(CONCATENATE(D91,"-",E91),Feuil2!C$2:G$101,5,FALSE),"")</f>
        <v/>
      </c>
      <c r="H91" s="41"/>
      <c r="I91" s="62" t="b">
        <f>IF(IFERROR(MATCH(A91,'Risk identification'!N$7:N$72,0)&gt;0,FALSE),TRUE,FALSE)</f>
        <v>0</v>
      </c>
      <c r="J91" s="21"/>
      <c r="K91" s="21"/>
      <c r="L91" s="61" t="str">
        <f t="shared" si="9"/>
        <v/>
      </c>
      <c r="M91" s="136" t="str">
        <f>IFERROR(VLOOKUP(CONCATENATE(J91,"-",K91),Feuil2!C$2:G$101,5,FALSE),"")</f>
        <v/>
      </c>
      <c r="N91" s="91" t="str">
        <f>IF(COUNTIF('Risk identification'!B$7:B$60,'Risk assessment'!B91)&gt;0,(HYPERLINK(CONCATENATE("https://www.georisk-project.eu/risk-information/?id=",IF(LEN(B86)=5,LEFT(B86,3),B86)), "(Info)")),"")</f>
        <v/>
      </c>
      <c r="O91" s="41"/>
      <c r="P91" s="37" t="str">
        <f t="shared" si="10"/>
        <v/>
      </c>
      <c r="Q91" s="37" t="str">
        <f>IF((D91&lt;&gt;"")*(E91&lt;&gt;"")=1,COUNTIF(P$12:P91,P91),"")</f>
        <v/>
      </c>
      <c r="R91" s="37" t="str">
        <f t="shared" si="11"/>
        <v/>
      </c>
      <c r="S91" s="37" t="e">
        <f t="shared" si="12"/>
        <v>#N/A</v>
      </c>
      <c r="T91" s="37" t="e">
        <f t="shared" si="13"/>
        <v>#N/A</v>
      </c>
      <c r="U91" s="37" t="e">
        <f t="shared" si="14"/>
        <v>#N/A</v>
      </c>
      <c r="V91" s="37" t="e">
        <f t="shared" si="15"/>
        <v>#N/A</v>
      </c>
    </row>
    <row r="92" spans="1:22" ht="19.2" customHeight="1" x14ac:dyDescent="0.25">
      <c r="A92" s="37">
        <v>81</v>
      </c>
      <c r="B92" s="9" t="str">
        <f>IFERROR(INDEX('Risk identification'!B$7:H$72,MATCH(A92,'Risk identification'!N$7:N$72,0),1),"")</f>
        <v/>
      </c>
      <c r="C92" s="21" t="str">
        <f>IFERROR(INDEX('Risk identification'!B$7:H$72,MATCH(A92,'Risk identification'!N$7:N$72,0),7),"")</f>
        <v/>
      </c>
      <c r="D92" s="21"/>
      <c r="E92" s="21"/>
      <c r="F92" s="61" t="str">
        <f t="shared" si="8"/>
        <v/>
      </c>
      <c r="G92" s="136" t="str">
        <f>IFERROR(VLOOKUP(CONCATENATE(D92,"-",E92),Feuil2!C$2:G$101,5,FALSE),"")</f>
        <v/>
      </c>
      <c r="H92" s="41"/>
      <c r="I92" s="62" t="b">
        <f>IF(IFERROR(MATCH(A92,'Risk identification'!N$7:N$72,0)&gt;0,FALSE),TRUE,FALSE)</f>
        <v>0</v>
      </c>
      <c r="J92" s="21"/>
      <c r="K92" s="21"/>
      <c r="L92" s="61" t="str">
        <f t="shared" si="9"/>
        <v/>
      </c>
      <c r="M92" s="136" t="str">
        <f>IFERROR(VLOOKUP(CONCATENATE(J92,"-",K92),Feuil2!C$2:G$101,5,FALSE),"")</f>
        <v/>
      </c>
      <c r="N92" s="91" t="str">
        <f>IF(COUNTIF('Risk identification'!B$7:B$60,'Risk assessment'!B92)&gt;0,(HYPERLINK(CONCATENATE("https://www.georisk-project.eu/risk-information/?id=",IF(LEN(B87)=5,LEFT(B87,3),B87)), "(Info)")),"")</f>
        <v/>
      </c>
      <c r="O92" s="41"/>
      <c r="P92" s="37" t="str">
        <f t="shared" si="10"/>
        <v/>
      </c>
      <c r="Q92" s="37" t="str">
        <f>IF((D92&lt;&gt;"")*(E92&lt;&gt;"")=1,COUNTIF(P$12:P92,P92),"")</f>
        <v/>
      </c>
      <c r="R92" s="37" t="str">
        <f t="shared" si="11"/>
        <v/>
      </c>
      <c r="S92" s="37" t="e">
        <f t="shared" si="12"/>
        <v>#N/A</v>
      </c>
      <c r="T92" s="37" t="e">
        <f t="shared" si="13"/>
        <v>#N/A</v>
      </c>
      <c r="U92" s="37" t="e">
        <f t="shared" si="14"/>
        <v>#N/A</v>
      </c>
      <c r="V92" s="37" t="e">
        <f t="shared" si="15"/>
        <v>#N/A</v>
      </c>
    </row>
    <row r="93" spans="1:22" ht="19.2" customHeight="1" x14ac:dyDescent="0.25">
      <c r="A93" s="37">
        <v>82</v>
      </c>
      <c r="B93" s="9" t="str">
        <f>IFERROR(INDEX('Risk identification'!B$7:H$72,MATCH(A93,'Risk identification'!N$7:N$72,0),1),"")</f>
        <v/>
      </c>
      <c r="C93" s="21" t="str">
        <f>IFERROR(INDEX('Risk identification'!B$7:H$72,MATCH(A93,'Risk identification'!N$7:N$72,0),7),"")</f>
        <v/>
      </c>
      <c r="D93" s="21"/>
      <c r="E93" s="21"/>
      <c r="F93" s="61" t="str">
        <f t="shared" si="8"/>
        <v/>
      </c>
      <c r="G93" s="136" t="str">
        <f>IFERROR(VLOOKUP(CONCATENATE(D93,"-",E93),Feuil2!C$2:G$101,5,FALSE),"")</f>
        <v/>
      </c>
      <c r="H93" s="41"/>
      <c r="I93" s="62" t="b">
        <f>IF(IFERROR(MATCH(A93,'Risk identification'!N$7:N$72,0)&gt;0,FALSE),TRUE,FALSE)</f>
        <v>0</v>
      </c>
      <c r="J93" s="21"/>
      <c r="K93" s="21"/>
      <c r="L93" s="61" t="str">
        <f t="shared" si="9"/>
        <v/>
      </c>
      <c r="M93" s="136" t="str">
        <f>IFERROR(VLOOKUP(CONCATENATE(J93,"-",K93),Feuil2!C$2:G$101,5,FALSE),"")</f>
        <v/>
      </c>
      <c r="N93" s="91" t="str">
        <f>IF(COUNTIF('Risk identification'!B$7:B$60,'Risk assessment'!B93)&gt;0,(HYPERLINK(CONCATENATE("https://www.georisk-project.eu/risk-information/?id=",IF(LEN(B88)=5,LEFT(B88,3),B88)), "(Info)")),"")</f>
        <v/>
      </c>
      <c r="O93" s="41"/>
      <c r="P93" s="37" t="str">
        <f t="shared" si="10"/>
        <v/>
      </c>
      <c r="Q93" s="37" t="str">
        <f>IF((D93&lt;&gt;"")*(E93&lt;&gt;"")=1,COUNTIF(P$12:P93,P93),"")</f>
        <v/>
      </c>
      <c r="R93" s="37" t="str">
        <f t="shared" si="11"/>
        <v/>
      </c>
      <c r="S93" s="37" t="e">
        <f t="shared" si="12"/>
        <v>#N/A</v>
      </c>
      <c r="T93" s="37" t="e">
        <f t="shared" si="13"/>
        <v>#N/A</v>
      </c>
      <c r="U93" s="37" t="e">
        <f t="shared" si="14"/>
        <v>#N/A</v>
      </c>
      <c r="V93" s="37" t="e">
        <f t="shared" si="15"/>
        <v>#N/A</v>
      </c>
    </row>
    <row r="94" spans="1:22" ht="19.2" customHeight="1" x14ac:dyDescent="0.25">
      <c r="A94" s="37">
        <v>83</v>
      </c>
      <c r="B94" s="9" t="str">
        <f>IFERROR(INDEX('Risk identification'!B$7:H$72,MATCH(A94,'Risk identification'!N$7:N$72,0),1),"")</f>
        <v/>
      </c>
      <c r="C94" s="21" t="str">
        <f>IFERROR(INDEX('Risk identification'!B$7:H$72,MATCH(A94,'Risk identification'!N$7:N$72,0),7),"")</f>
        <v/>
      </c>
      <c r="D94" s="21"/>
      <c r="E94" s="21"/>
      <c r="F94" s="61" t="str">
        <f t="shared" si="8"/>
        <v/>
      </c>
      <c r="G94" s="136" t="str">
        <f>IFERROR(VLOOKUP(CONCATENATE(D94,"-",E94),Feuil2!C$2:G$101,5,FALSE),"")</f>
        <v/>
      </c>
      <c r="H94" s="41"/>
      <c r="I94" s="62" t="b">
        <f>IF(IFERROR(MATCH(A94,'Risk identification'!N$7:N$72,0)&gt;0,FALSE),TRUE,FALSE)</f>
        <v>0</v>
      </c>
      <c r="J94" s="21"/>
      <c r="K94" s="21"/>
      <c r="L94" s="61" t="str">
        <f t="shared" si="9"/>
        <v/>
      </c>
      <c r="M94" s="136" t="str">
        <f>IFERROR(VLOOKUP(CONCATENATE(J94,"-",K94),Feuil2!C$2:G$101,5,FALSE),"")</f>
        <v/>
      </c>
      <c r="N94" s="91" t="str">
        <f>IF(COUNTIF('Risk identification'!B$7:B$60,'Risk assessment'!B94)&gt;0,(HYPERLINK(CONCATENATE("https://www.georisk-project.eu/risk-information/?id=",IF(LEN(B89)=5,LEFT(B89,3),B89)), "(Info)")),"")</f>
        <v/>
      </c>
      <c r="O94" s="41"/>
      <c r="P94" s="37" t="str">
        <f t="shared" si="10"/>
        <v/>
      </c>
      <c r="Q94" s="37" t="str">
        <f>IF((D94&lt;&gt;"")*(E94&lt;&gt;"")=1,COUNTIF(P$12:P94,P94),"")</f>
        <v/>
      </c>
      <c r="R94" s="37" t="str">
        <f t="shared" si="11"/>
        <v/>
      </c>
      <c r="S94" s="37" t="e">
        <f t="shared" si="12"/>
        <v>#N/A</v>
      </c>
      <c r="T94" s="37" t="e">
        <f t="shared" si="13"/>
        <v>#N/A</v>
      </c>
      <c r="U94" s="37" t="e">
        <f t="shared" si="14"/>
        <v>#N/A</v>
      </c>
      <c r="V94" s="37" t="e">
        <f t="shared" si="15"/>
        <v>#N/A</v>
      </c>
    </row>
    <row r="95" spans="1:22" ht="19.2" customHeight="1" x14ac:dyDescent="0.25">
      <c r="A95" s="37">
        <v>84</v>
      </c>
      <c r="B95" s="9" t="str">
        <f>IFERROR(INDEX('Risk identification'!B$7:H$72,MATCH(A95,'Risk identification'!N$7:N$72,0),1),"")</f>
        <v/>
      </c>
      <c r="C95" s="21" t="str">
        <f>IFERROR(INDEX('Risk identification'!B$7:H$72,MATCH(A95,'Risk identification'!N$7:N$72,0),7),"")</f>
        <v/>
      </c>
      <c r="D95" s="21"/>
      <c r="E95" s="21"/>
      <c r="F95" s="61" t="str">
        <f t="shared" si="8"/>
        <v/>
      </c>
      <c r="G95" s="136" t="str">
        <f>IFERROR(VLOOKUP(CONCATENATE(D95,"-",E95),Feuil2!C$2:G$101,5,FALSE),"")</f>
        <v/>
      </c>
      <c r="H95" s="41"/>
      <c r="I95" s="62" t="b">
        <f>IF(IFERROR(MATCH(A95,'Risk identification'!N$7:N$72,0)&gt;0,FALSE),TRUE,FALSE)</f>
        <v>0</v>
      </c>
      <c r="J95" s="21"/>
      <c r="K95" s="21"/>
      <c r="L95" s="61" t="str">
        <f t="shared" si="9"/>
        <v/>
      </c>
      <c r="M95" s="136" t="str">
        <f>IFERROR(VLOOKUP(CONCATENATE(J95,"-",K95),Feuil2!C$2:G$101,5,FALSE),"")</f>
        <v/>
      </c>
      <c r="N95" s="91" t="str">
        <f>IF(COUNTIF('Risk identification'!B$7:B$60,'Risk assessment'!B95)&gt;0,(HYPERLINK(CONCATENATE("https://www.georisk-project.eu/risk-information/?id=",IF(LEN(B90)=5,LEFT(B90,3),B90)), "(Info)")),"")</f>
        <v/>
      </c>
      <c r="O95" s="41"/>
      <c r="P95" s="37" t="str">
        <f t="shared" si="10"/>
        <v/>
      </c>
      <c r="Q95" s="37" t="str">
        <f>IF((D95&lt;&gt;"")*(E95&lt;&gt;"")=1,COUNTIF(P$12:P95,P95),"")</f>
        <v/>
      </c>
      <c r="R95" s="37" t="str">
        <f t="shared" si="11"/>
        <v/>
      </c>
      <c r="S95" s="37" t="e">
        <f t="shared" si="12"/>
        <v>#N/A</v>
      </c>
      <c r="T95" s="37" t="e">
        <f t="shared" si="13"/>
        <v>#N/A</v>
      </c>
      <c r="U95" s="37" t="e">
        <f t="shared" si="14"/>
        <v>#N/A</v>
      </c>
      <c r="V95" s="37" t="e">
        <f t="shared" si="15"/>
        <v>#N/A</v>
      </c>
    </row>
    <row r="96" spans="1:22" ht="19.2" customHeight="1" x14ac:dyDescent="0.25">
      <c r="A96" s="37">
        <v>85</v>
      </c>
      <c r="B96" s="9" t="str">
        <f>IFERROR(INDEX('Risk identification'!B$7:H$72,MATCH(A96,'Risk identification'!N$7:N$72,0),1),"")</f>
        <v/>
      </c>
      <c r="C96" s="21" t="str">
        <f>IFERROR(INDEX('Risk identification'!B$7:H$72,MATCH(A96,'Risk identification'!N$7:N$72,0),7),"")</f>
        <v/>
      </c>
      <c r="D96" s="21"/>
      <c r="E96" s="21"/>
      <c r="F96" s="61" t="str">
        <f t="shared" si="8"/>
        <v/>
      </c>
      <c r="G96" s="136" t="str">
        <f>IFERROR(VLOOKUP(CONCATENATE(D96,"-",E96),Feuil2!C$2:G$101,5,FALSE),"")</f>
        <v/>
      </c>
      <c r="H96" s="41"/>
      <c r="I96" s="62" t="b">
        <f>IF(IFERROR(MATCH(A96,'Risk identification'!N$7:N$72,0)&gt;0,FALSE),TRUE,FALSE)</f>
        <v>0</v>
      </c>
      <c r="J96" s="21"/>
      <c r="K96" s="21"/>
      <c r="L96" s="61" t="str">
        <f t="shared" si="9"/>
        <v/>
      </c>
      <c r="M96" s="136" t="str">
        <f>IFERROR(VLOOKUP(CONCATENATE(J96,"-",K96),Feuil2!C$2:G$101,5,FALSE),"")</f>
        <v/>
      </c>
      <c r="N96" s="91" t="str">
        <f>IF(COUNTIF('Risk identification'!B$7:B$60,'Risk assessment'!B96)&gt;0,(HYPERLINK(CONCATENATE("https://www.georisk-project.eu/risk-information/?id=",IF(LEN(B91)=5,LEFT(B91,3),B91)), "(Info)")),"")</f>
        <v/>
      </c>
      <c r="O96" s="41"/>
      <c r="P96" s="37" t="str">
        <f t="shared" si="10"/>
        <v/>
      </c>
      <c r="Q96" s="37" t="str">
        <f>IF((D96&lt;&gt;"")*(E96&lt;&gt;"")=1,COUNTIF(P$12:P96,P96),"")</f>
        <v/>
      </c>
      <c r="R96" s="37" t="str">
        <f t="shared" si="11"/>
        <v/>
      </c>
      <c r="S96" s="37" t="e">
        <f t="shared" si="12"/>
        <v>#N/A</v>
      </c>
      <c r="T96" s="37" t="e">
        <f t="shared" si="13"/>
        <v>#N/A</v>
      </c>
      <c r="U96" s="37" t="e">
        <f t="shared" si="14"/>
        <v>#N/A</v>
      </c>
      <c r="V96" s="37" t="e">
        <f t="shared" si="15"/>
        <v>#N/A</v>
      </c>
    </row>
    <row r="97" spans="1:22" ht="19.2" customHeight="1" x14ac:dyDescent="0.25">
      <c r="A97" s="37">
        <v>86</v>
      </c>
      <c r="B97" s="9" t="str">
        <f>IFERROR(INDEX('Risk identification'!B$7:H$72,MATCH(A97,'Risk identification'!N$7:N$72,0),1),"")</f>
        <v/>
      </c>
      <c r="C97" s="21" t="str">
        <f>IFERROR(INDEX('Risk identification'!B$7:H$72,MATCH(A97,'Risk identification'!N$7:N$72,0),7),"")</f>
        <v/>
      </c>
      <c r="D97" s="21"/>
      <c r="E97" s="21"/>
      <c r="F97" s="61" t="str">
        <f t="shared" si="8"/>
        <v/>
      </c>
      <c r="G97" s="136" t="str">
        <f>IFERROR(VLOOKUP(CONCATENATE(D97,"-",E97),Feuil2!C$2:G$101,5,FALSE),"")</f>
        <v/>
      </c>
      <c r="H97" s="9"/>
      <c r="I97" s="62" t="b">
        <f>IF(IFERROR(MATCH(A97,'Risk identification'!N$7:N$72,0)&gt;0,FALSE),TRUE,FALSE)</f>
        <v>0</v>
      </c>
      <c r="J97" s="21"/>
      <c r="K97" s="21"/>
      <c r="L97" s="61" t="str">
        <f t="shared" si="9"/>
        <v/>
      </c>
      <c r="M97" s="136" t="str">
        <f>IFERROR(VLOOKUP(CONCATENATE(J97,"-",K97),Feuil2!C$2:G$101,5,FALSE),"")</f>
        <v/>
      </c>
      <c r="N97" s="91" t="str">
        <f>IF(COUNTIF('Risk identification'!B$7:B$60,'Risk assessment'!B97)&gt;0,(HYPERLINK(CONCATENATE("https://www.georisk-project.eu/risk-information/?id=",IF(LEN(B92)=5,LEFT(B92,3),B92)), "(Info)")),"")</f>
        <v/>
      </c>
      <c r="P97" s="37" t="str">
        <f t="shared" si="10"/>
        <v/>
      </c>
      <c r="Q97" s="37" t="str">
        <f>IF((D97&lt;&gt;"")*(E97&lt;&gt;"")=1,COUNTIF(P$12:P97,P97),"")</f>
        <v/>
      </c>
      <c r="R97" s="37" t="str">
        <f t="shared" si="11"/>
        <v/>
      </c>
      <c r="S97" s="37" t="e">
        <f t="shared" si="12"/>
        <v>#N/A</v>
      </c>
      <c r="T97" s="37" t="e">
        <f t="shared" si="13"/>
        <v>#N/A</v>
      </c>
      <c r="U97" s="37" t="e">
        <f t="shared" si="14"/>
        <v>#N/A</v>
      </c>
      <c r="V97" s="37" t="e">
        <f t="shared" si="15"/>
        <v>#N/A</v>
      </c>
    </row>
    <row r="98" spans="1:22" ht="19.2" customHeight="1" x14ac:dyDescent="0.25">
      <c r="A98" s="37">
        <v>87</v>
      </c>
      <c r="B98" s="9" t="str">
        <f>IFERROR(INDEX('Risk identification'!B$7:H$72,MATCH(A98,'Risk identification'!N$7:N$72,0),1),"")</f>
        <v/>
      </c>
      <c r="C98" s="21" t="str">
        <f>IFERROR(INDEX('Risk identification'!B$7:H$72,MATCH(A98,'Risk identification'!N$7:N$72,0),7),"")</f>
        <v/>
      </c>
      <c r="D98" s="21"/>
      <c r="E98" s="21"/>
      <c r="F98" s="61" t="str">
        <f t="shared" si="8"/>
        <v/>
      </c>
      <c r="G98" s="136" t="str">
        <f>IFERROR(VLOOKUP(CONCATENATE(D98,"-",E98),Feuil2!C$2:G$101,5,FALSE),"")</f>
        <v/>
      </c>
      <c r="H98" s="9"/>
      <c r="I98" s="62" t="b">
        <f>IF(IFERROR(MATCH(A98,'Risk identification'!N$7:N$72,0)&gt;0,FALSE),TRUE,FALSE)</f>
        <v>0</v>
      </c>
      <c r="J98" s="21"/>
      <c r="K98" s="21"/>
      <c r="L98" s="61" t="str">
        <f t="shared" si="9"/>
        <v/>
      </c>
      <c r="M98" s="136" t="str">
        <f>IFERROR(VLOOKUP(CONCATENATE(J98,"-",K98),Feuil2!C$2:G$101,5,FALSE),"")</f>
        <v/>
      </c>
      <c r="N98" s="91" t="str">
        <f>IF(COUNTIF('Risk identification'!B$7:B$60,'Risk assessment'!B98)&gt;0,(HYPERLINK(CONCATENATE("https://www.georisk-project.eu/risk-information/?id=",IF(LEN(B93)=5,LEFT(B93,3),B93)), "(Info)")),"")</f>
        <v/>
      </c>
      <c r="P98" s="37" t="str">
        <f t="shared" si="10"/>
        <v/>
      </c>
      <c r="Q98" s="37" t="str">
        <f>IF((D98&lt;&gt;"")*(E98&lt;&gt;"")=1,COUNTIF(P$12:P98,P98),"")</f>
        <v/>
      </c>
      <c r="R98" s="37" t="str">
        <f t="shared" si="11"/>
        <v/>
      </c>
      <c r="S98" s="37" t="e">
        <f t="shared" si="12"/>
        <v>#N/A</v>
      </c>
      <c r="T98" s="37" t="e">
        <f t="shared" si="13"/>
        <v>#N/A</v>
      </c>
      <c r="U98" s="37" t="e">
        <f t="shared" si="14"/>
        <v>#N/A</v>
      </c>
      <c r="V98" s="37" t="e">
        <f t="shared" si="15"/>
        <v>#N/A</v>
      </c>
    </row>
    <row r="99" spans="1:22" ht="19.2" customHeight="1" x14ac:dyDescent="0.25">
      <c r="A99" s="37">
        <v>88</v>
      </c>
      <c r="B99" s="9" t="str">
        <f>IFERROR(INDEX('Risk identification'!B$7:H$72,MATCH(A99,'Risk identification'!N$7:N$72,0),1),"")</f>
        <v/>
      </c>
      <c r="C99" s="21" t="str">
        <f>IFERROR(INDEX('Risk identification'!B$7:H$72,MATCH(A99,'Risk identification'!N$7:N$72,0),7),"")</f>
        <v/>
      </c>
      <c r="D99" s="21"/>
      <c r="E99" s="21"/>
      <c r="F99" s="61" t="str">
        <f t="shared" si="8"/>
        <v/>
      </c>
      <c r="G99" s="136" t="str">
        <f>IFERROR(VLOOKUP(CONCATENATE(D99,"-",E99),Feuil2!C$2:G$101,5,FALSE),"")</f>
        <v/>
      </c>
      <c r="H99" s="9"/>
      <c r="I99" s="62" t="b">
        <f>IF(IFERROR(MATCH(A99,'Risk identification'!N$7:N$72,0)&gt;0,FALSE),TRUE,FALSE)</f>
        <v>0</v>
      </c>
      <c r="J99" s="21"/>
      <c r="K99" s="21"/>
      <c r="L99" s="61" t="str">
        <f t="shared" si="9"/>
        <v/>
      </c>
      <c r="M99" s="136" t="str">
        <f>IFERROR(VLOOKUP(CONCATENATE(J99,"-",K99),Feuil2!C$2:G$101,5,FALSE),"")</f>
        <v/>
      </c>
      <c r="N99" s="91" t="str">
        <f>IF(COUNTIF('Risk identification'!B$7:B$60,'Risk assessment'!B99)&gt;0,(HYPERLINK(CONCATENATE("https://www.georisk-project.eu/risk-information/?id=",IF(LEN(B94)=5,LEFT(B94,3),B94)), "(Info)")),"")</f>
        <v/>
      </c>
      <c r="P99" s="37" t="str">
        <f t="shared" si="10"/>
        <v/>
      </c>
      <c r="Q99" s="37" t="str">
        <f>IF((D99&lt;&gt;"")*(E99&lt;&gt;"")=1,COUNTIF(P$12:P99,P99),"")</f>
        <v/>
      </c>
      <c r="R99" s="37" t="str">
        <f t="shared" si="11"/>
        <v/>
      </c>
      <c r="S99" s="37" t="e">
        <f t="shared" si="12"/>
        <v>#N/A</v>
      </c>
      <c r="T99" s="37" t="e">
        <f t="shared" si="13"/>
        <v>#N/A</v>
      </c>
      <c r="U99" s="37" t="e">
        <f t="shared" si="14"/>
        <v>#N/A</v>
      </c>
      <c r="V99" s="37" t="e">
        <f t="shared" si="15"/>
        <v>#N/A</v>
      </c>
    </row>
    <row r="100" spans="1:22" ht="19.2" customHeight="1" x14ac:dyDescent="0.25">
      <c r="A100" s="37">
        <v>89</v>
      </c>
      <c r="B100" s="9" t="str">
        <f>IFERROR(INDEX('Risk identification'!B$7:H$72,MATCH(A100,'Risk identification'!N$7:N$72,0),1),"")</f>
        <v/>
      </c>
      <c r="C100" s="21" t="str">
        <f>IFERROR(INDEX('Risk identification'!B$7:H$72,MATCH(A100,'Risk identification'!N$7:N$72,0),7),"")</f>
        <v/>
      </c>
      <c r="D100" s="129"/>
      <c r="E100" s="129"/>
      <c r="G100" s="136" t="str">
        <f>IFERROR(VLOOKUP(CONCATENATE(D100,"-",E100),Feuil2!C$2:G$101,5,FALSE),"")</f>
        <v/>
      </c>
      <c r="H100" s="9"/>
      <c r="I100" s="62" t="b">
        <f>IF(IFERROR(MATCH(A100,'Risk identification'!N$7:N$72,0)&gt;0,FALSE),TRUE,FALSE)</f>
        <v>0</v>
      </c>
      <c r="J100" s="129"/>
      <c r="K100" s="129"/>
      <c r="M100" s="136" t="str">
        <f>IFERROR(VLOOKUP(CONCATENATE(J100,"-",K100),Feuil2!C$2:G$101,5,FALSE),"")</f>
        <v/>
      </c>
      <c r="N100" s="91" t="str">
        <f>IF(COUNTIF('Risk identification'!B$7:B$60,'Risk assessment'!B100)&gt;0,(HYPERLINK(CONCATENATE("https://www.georisk-project.eu/risk-information/?id=",IF(LEN(B95)=5,LEFT(B95,3),B95)), "(Info)")),"")</f>
        <v/>
      </c>
      <c r="P100" s="37" t="str">
        <f t="shared" si="10"/>
        <v/>
      </c>
      <c r="Q100" s="37" t="str">
        <f>IF((D100&lt;&gt;"")*(E100&lt;&gt;"")=1,COUNTIF(P$12:P100,P100),"")</f>
        <v/>
      </c>
      <c r="R100" s="37" t="str">
        <f t="shared" si="11"/>
        <v/>
      </c>
      <c r="S100" s="37" t="e">
        <f t="shared" si="12"/>
        <v>#N/A</v>
      </c>
      <c r="T100" s="37" t="e">
        <f t="shared" si="13"/>
        <v>#N/A</v>
      </c>
      <c r="U100" s="37" t="e">
        <f t="shared" si="14"/>
        <v>#N/A</v>
      </c>
      <c r="V100" s="37" t="e">
        <f t="shared" si="15"/>
        <v>#N/A</v>
      </c>
    </row>
    <row r="101" spans="1:22" ht="19.2" customHeight="1" x14ac:dyDescent="0.25">
      <c r="A101" s="37">
        <v>90</v>
      </c>
      <c r="B101" s="9" t="str">
        <f>IFERROR(INDEX('Risk identification'!B$7:H$72,MATCH(A101,'Risk identification'!N$7:N$72,0),1),"")</f>
        <v/>
      </c>
      <c r="C101" s="21" t="str">
        <f>IFERROR(INDEX('Risk identification'!B$7:H$72,MATCH(A101,'Risk identification'!N$7:N$72,0),7),"")</f>
        <v/>
      </c>
      <c r="D101" s="130"/>
      <c r="E101" s="130"/>
      <c r="F101" s="131"/>
      <c r="G101" s="136" t="str">
        <f>IFERROR(VLOOKUP(CONCATENATE(D101,"-",E101),Feuil2!C$2:G$101,5,FALSE),"")</f>
        <v/>
      </c>
      <c r="H101" s="31"/>
      <c r="I101" s="132" t="b">
        <f>IF(IFERROR(MATCH(A101,'Risk identification'!N$7:N$72,0)&gt;0,FALSE),TRUE,FALSE)</f>
        <v>0</v>
      </c>
      <c r="J101" s="130"/>
      <c r="K101" s="130"/>
      <c r="M101" s="136" t="str">
        <f>IFERROR(VLOOKUP(CONCATENATE(J101,"-",K101),Feuil2!C$2:G$101,5,FALSE),"")</f>
        <v/>
      </c>
      <c r="P101" s="37" t="str">
        <f t="shared" si="10"/>
        <v/>
      </c>
      <c r="Q101" s="37" t="str">
        <f>IF((D101&lt;&gt;"")*(E101&lt;&gt;"")=1,COUNTIF(P$12:P101,P101),"")</f>
        <v/>
      </c>
      <c r="R101" s="37" t="str">
        <f t="shared" si="11"/>
        <v/>
      </c>
      <c r="S101" s="37" t="e">
        <f t="shared" si="12"/>
        <v>#N/A</v>
      </c>
      <c r="T101" s="37" t="e">
        <f t="shared" si="13"/>
        <v>#N/A</v>
      </c>
      <c r="U101" s="37" t="e">
        <f t="shared" si="14"/>
        <v>#N/A</v>
      </c>
      <c r="V101" s="37" t="e">
        <f t="shared" si="15"/>
        <v>#N/A</v>
      </c>
    </row>
    <row r="102" spans="1:22" ht="19.2" customHeight="1" x14ac:dyDescent="0.25">
      <c r="A102" s="37">
        <v>91</v>
      </c>
      <c r="B102" s="9" t="str">
        <f>IFERROR(INDEX('Risk identification'!B$7:H$72,MATCH(A102,'Risk identification'!N$7:N$72,0),1),"")</f>
        <v/>
      </c>
      <c r="C102" s="21" t="str">
        <f>IFERROR(INDEX('Risk identification'!B$7:H$72,MATCH(A102,'Risk identification'!N$7:N$72,0),7),"")</f>
        <v/>
      </c>
      <c r="D102" s="130"/>
      <c r="E102" s="130"/>
      <c r="F102" s="131"/>
      <c r="G102" s="136" t="str">
        <f>IFERROR(VLOOKUP(CONCATENATE(D102,"-",E102),Feuil2!C$2:G$101,5,FALSE),"")</f>
        <v/>
      </c>
      <c r="H102" s="31"/>
      <c r="I102" s="132" t="b">
        <f>IF(IFERROR(MATCH(A102,'Risk identification'!N$7:N$72,0)&gt;0,FALSE),TRUE,FALSE)</f>
        <v>0</v>
      </c>
      <c r="J102" s="130"/>
      <c r="K102" s="130"/>
      <c r="M102" s="136" t="str">
        <f>IFERROR(VLOOKUP(CONCATENATE(J102,"-",K102),Feuil2!C$2:G$101,5,FALSE),"")</f>
        <v/>
      </c>
      <c r="P102" s="37" t="str">
        <f t="shared" si="10"/>
        <v/>
      </c>
      <c r="Q102" s="37" t="str">
        <f>IF((D102&lt;&gt;"")*(E102&lt;&gt;"")=1,COUNTIF(P$12:P102,P102),"")</f>
        <v/>
      </c>
      <c r="R102" s="37" t="str">
        <f t="shared" si="11"/>
        <v/>
      </c>
      <c r="S102" s="37" t="e">
        <f t="shared" si="12"/>
        <v>#N/A</v>
      </c>
      <c r="T102" s="37" t="e">
        <f t="shared" si="13"/>
        <v>#N/A</v>
      </c>
      <c r="U102" s="37" t="e">
        <f t="shared" si="14"/>
        <v>#N/A</v>
      </c>
      <c r="V102" s="37" t="e">
        <f t="shared" si="15"/>
        <v>#N/A</v>
      </c>
    </row>
    <row r="103" spans="1:22" ht="19.2" customHeight="1" x14ac:dyDescent="0.25">
      <c r="A103" s="37">
        <v>92</v>
      </c>
      <c r="B103" s="9" t="str">
        <f>IFERROR(INDEX('Risk identification'!B$7:H$72,MATCH(A103,'Risk identification'!N$7:N$72,0),1),"")</f>
        <v/>
      </c>
      <c r="C103" s="21" t="str">
        <f>IFERROR(INDEX('Risk identification'!B$7:H$72,MATCH(A103,'Risk identification'!N$7:N$72,0),7),"")</f>
        <v/>
      </c>
      <c r="D103" s="130"/>
      <c r="E103" s="130"/>
      <c r="F103" s="131"/>
      <c r="G103" s="136" t="str">
        <f>IFERROR(VLOOKUP(CONCATENATE(D103,"-",E103),Feuil2!C$2:G$101,5,FALSE),"")</f>
        <v/>
      </c>
      <c r="H103" s="31"/>
      <c r="I103" s="132" t="b">
        <f>IF(IFERROR(MATCH(A103,'Risk identification'!N$7:N$72,0)&gt;0,FALSE),TRUE,FALSE)</f>
        <v>0</v>
      </c>
      <c r="J103" s="130"/>
      <c r="K103" s="130"/>
      <c r="M103" s="136" t="str">
        <f>IFERROR(VLOOKUP(CONCATENATE(J103,"-",K103),Feuil2!C$2:G$101,5,FALSE),"")</f>
        <v/>
      </c>
      <c r="P103" s="37" t="str">
        <f t="shared" si="10"/>
        <v/>
      </c>
      <c r="Q103" s="37" t="str">
        <f>IF((D103&lt;&gt;"")*(E103&lt;&gt;"")=1,COUNTIF(P$12:P103,P103),"")</f>
        <v/>
      </c>
      <c r="R103" s="37" t="str">
        <f t="shared" si="11"/>
        <v/>
      </c>
      <c r="S103" s="37" t="e">
        <f t="shared" si="12"/>
        <v>#N/A</v>
      </c>
      <c r="T103" s="37" t="e">
        <f t="shared" si="13"/>
        <v>#N/A</v>
      </c>
      <c r="U103" s="37" t="e">
        <f t="shared" si="14"/>
        <v>#N/A</v>
      </c>
      <c r="V103" s="37" t="e">
        <f t="shared" si="15"/>
        <v>#N/A</v>
      </c>
    </row>
    <row r="104" spans="1:22" ht="19.2" customHeight="1" x14ac:dyDescent="0.25">
      <c r="A104" s="37">
        <v>93</v>
      </c>
      <c r="B104" s="9" t="str">
        <f>IFERROR(INDEX('Risk identification'!B$7:H$72,MATCH(A104,'Risk identification'!N$7:N$72,0),1),"")</f>
        <v/>
      </c>
      <c r="C104" s="21" t="str">
        <f>IFERROR(INDEX('Risk identification'!B$7:H$72,MATCH(A104,'Risk identification'!N$7:N$72,0),7),"")</f>
        <v/>
      </c>
      <c r="D104" s="130"/>
      <c r="E104" s="130"/>
      <c r="F104" s="131"/>
      <c r="G104" s="136" t="str">
        <f>IFERROR(VLOOKUP(CONCATENATE(D104,"-",E104),Feuil2!C$2:G$101,5,FALSE),"")</f>
        <v/>
      </c>
      <c r="H104" s="31"/>
      <c r="I104" s="132" t="b">
        <f>IF(IFERROR(MATCH(A104,'Risk identification'!N$7:N$72,0)&gt;0,FALSE),TRUE,FALSE)</f>
        <v>0</v>
      </c>
      <c r="J104" s="130"/>
      <c r="K104" s="130"/>
      <c r="M104" s="136" t="str">
        <f>IFERROR(VLOOKUP(CONCATENATE(J104,"-",K104),Feuil2!C$2:G$101,5,FALSE),"")</f>
        <v/>
      </c>
      <c r="P104" s="37" t="str">
        <f t="shared" si="10"/>
        <v/>
      </c>
      <c r="Q104" s="37" t="str">
        <f>IF((D104&lt;&gt;"")*(E104&lt;&gt;"")=1,COUNTIF(P$12:P104,P104),"")</f>
        <v/>
      </c>
      <c r="R104" s="37" t="str">
        <f t="shared" si="11"/>
        <v/>
      </c>
      <c r="S104" s="37" t="e">
        <f t="shared" si="12"/>
        <v>#N/A</v>
      </c>
      <c r="T104" s="37" t="e">
        <f t="shared" si="13"/>
        <v>#N/A</v>
      </c>
      <c r="U104" s="37" t="e">
        <f t="shared" si="14"/>
        <v>#N/A</v>
      </c>
      <c r="V104" s="37" t="e">
        <f t="shared" si="15"/>
        <v>#N/A</v>
      </c>
    </row>
    <row r="105" spans="1:22" ht="19.2" customHeight="1" x14ac:dyDescent="0.25">
      <c r="A105" s="37">
        <v>94</v>
      </c>
      <c r="B105" s="9" t="str">
        <f>IFERROR(INDEX('Risk identification'!B$7:H$72,MATCH(A105,'Risk identification'!N$7:N$72,0),1),"")</f>
        <v/>
      </c>
      <c r="C105" s="21" t="str">
        <f>IFERROR(INDEX('Risk identification'!B$7:H$72,MATCH(A105,'Risk identification'!N$7:N$72,0),7),"")</f>
        <v/>
      </c>
      <c r="D105" s="130"/>
      <c r="E105" s="130"/>
      <c r="F105" s="131"/>
      <c r="G105" s="136" t="str">
        <f>IFERROR(VLOOKUP(CONCATENATE(D105,"-",E105),Feuil2!C$2:G$101,5,FALSE),"")</f>
        <v/>
      </c>
      <c r="H105" s="31"/>
      <c r="I105" s="132" t="b">
        <f>IF(IFERROR(MATCH(A105,'Risk identification'!N$7:N$72,0)&gt;0,FALSE),TRUE,FALSE)</f>
        <v>0</v>
      </c>
      <c r="J105" s="130"/>
      <c r="K105" s="130"/>
      <c r="M105" s="136" t="str">
        <f>IFERROR(VLOOKUP(CONCATENATE(J105,"-",K105),Feuil2!C$2:G$101,5,FALSE),"")</f>
        <v/>
      </c>
      <c r="P105" s="37" t="str">
        <f t="shared" si="10"/>
        <v/>
      </c>
      <c r="Q105" s="37" t="str">
        <f>IF((D105&lt;&gt;"")*(E105&lt;&gt;"")=1,COUNTIF(P$12:P105,P105),"")</f>
        <v/>
      </c>
      <c r="R105" s="37" t="str">
        <f t="shared" si="11"/>
        <v/>
      </c>
      <c r="S105" s="37" t="e">
        <f t="shared" si="12"/>
        <v>#N/A</v>
      </c>
      <c r="T105" s="37" t="e">
        <f t="shared" si="13"/>
        <v>#N/A</v>
      </c>
      <c r="U105" s="37" t="e">
        <f t="shared" si="14"/>
        <v>#N/A</v>
      </c>
      <c r="V105" s="37" t="e">
        <f t="shared" si="15"/>
        <v>#N/A</v>
      </c>
    </row>
    <row r="106" spans="1:22" ht="19.2" customHeight="1" x14ac:dyDescent="0.25">
      <c r="A106" s="37">
        <v>95</v>
      </c>
      <c r="B106" s="9" t="str">
        <f>IFERROR(INDEX('Risk identification'!B$7:H$72,MATCH(A106,'Risk identification'!N$7:N$72,0),1),"")</f>
        <v/>
      </c>
      <c r="C106" s="21" t="str">
        <f>IFERROR(INDEX('Risk identification'!B$7:H$72,MATCH(A106,'Risk identification'!N$7:N$72,0),7),"")</f>
        <v/>
      </c>
      <c r="D106" s="130"/>
      <c r="E106" s="130"/>
      <c r="F106" s="131"/>
      <c r="G106" s="136" t="str">
        <f>IFERROR(VLOOKUP(CONCATENATE(D106,"-",E106),Feuil2!C$2:G$101,5,FALSE),"")</f>
        <v/>
      </c>
      <c r="H106" s="31"/>
      <c r="I106" s="132" t="b">
        <f>IF(IFERROR(MATCH(A106,'Risk identification'!N$7:N$72,0)&gt;0,FALSE),TRUE,FALSE)</f>
        <v>0</v>
      </c>
      <c r="J106" s="130"/>
      <c r="K106" s="130"/>
      <c r="M106" s="136" t="str">
        <f>IFERROR(VLOOKUP(CONCATENATE(J106,"-",K106),Feuil2!C$2:G$101,5,FALSE),"")</f>
        <v/>
      </c>
      <c r="P106" s="37" t="str">
        <f t="shared" si="10"/>
        <v/>
      </c>
      <c r="Q106" s="37" t="str">
        <f>IF((D106&lt;&gt;"")*(E106&lt;&gt;"")=1,COUNTIF(P$12:P106,P106),"")</f>
        <v/>
      </c>
      <c r="R106" s="37" t="str">
        <f t="shared" si="11"/>
        <v/>
      </c>
      <c r="S106" s="37" t="e">
        <f t="shared" si="12"/>
        <v>#N/A</v>
      </c>
      <c r="T106" s="37" t="e">
        <f t="shared" si="13"/>
        <v>#N/A</v>
      </c>
      <c r="U106" s="37" t="e">
        <f t="shared" si="14"/>
        <v>#N/A</v>
      </c>
      <c r="V106" s="37" t="e">
        <f t="shared" si="15"/>
        <v>#N/A</v>
      </c>
    </row>
    <row r="107" spans="1:22" ht="19.2" customHeight="1" x14ac:dyDescent="0.25">
      <c r="A107" s="37">
        <v>96</v>
      </c>
      <c r="B107" s="9" t="str">
        <f>IFERROR(INDEX('Risk identification'!B$7:H$72,MATCH(A107,'Risk identification'!N$7:N$72,0),1),"")</f>
        <v/>
      </c>
      <c r="C107" s="21" t="str">
        <f>IFERROR(INDEX('Risk identification'!B$7:H$72,MATCH(A107,'Risk identification'!N$7:N$72,0),7),"")</f>
        <v/>
      </c>
      <c r="D107" s="130"/>
      <c r="E107" s="130"/>
      <c r="F107" s="131"/>
      <c r="G107" s="136" t="str">
        <f>IFERROR(VLOOKUP(CONCATENATE(D107,"-",E107),Feuil2!C$2:G$101,5,FALSE),"")</f>
        <v/>
      </c>
      <c r="H107" s="31"/>
      <c r="I107" s="132" t="b">
        <f>IF(IFERROR(MATCH(A107,'Risk identification'!N$7:N$72,0)&gt;0,FALSE),TRUE,FALSE)</f>
        <v>0</v>
      </c>
      <c r="J107" s="130"/>
      <c r="K107" s="130"/>
      <c r="M107" s="136" t="str">
        <f>IFERROR(VLOOKUP(CONCATENATE(J107,"-",K107),Feuil2!C$2:G$101,5,FALSE),"")</f>
        <v/>
      </c>
      <c r="P107" s="37" t="str">
        <f t="shared" si="10"/>
        <v/>
      </c>
      <c r="Q107" s="37" t="str">
        <f>IF((D107&lt;&gt;"")*(E107&lt;&gt;"")=1,COUNTIF(P$12:P107,P107),"")</f>
        <v/>
      </c>
      <c r="R107" s="37" t="str">
        <f t="shared" si="11"/>
        <v/>
      </c>
      <c r="S107" s="37" t="e">
        <f t="shared" si="12"/>
        <v>#N/A</v>
      </c>
      <c r="T107" s="37" t="e">
        <f t="shared" si="13"/>
        <v>#N/A</v>
      </c>
      <c r="U107" s="37" t="e">
        <f t="shared" si="14"/>
        <v>#N/A</v>
      </c>
      <c r="V107" s="37" t="e">
        <f t="shared" si="15"/>
        <v>#N/A</v>
      </c>
    </row>
    <row r="108" spans="1:22" ht="19.2" customHeight="1" x14ac:dyDescent="0.25">
      <c r="A108" s="37">
        <v>97</v>
      </c>
      <c r="B108" s="9" t="str">
        <f>IFERROR(INDEX('Risk identification'!B$7:H$72,MATCH(A108,'Risk identification'!N$7:N$72,0),1),"")</f>
        <v/>
      </c>
      <c r="C108" s="21" t="str">
        <f>IFERROR(INDEX('Risk identification'!B$7:H$72,MATCH(A108,'Risk identification'!N$7:N$72,0),7),"")</f>
        <v/>
      </c>
      <c r="D108" s="130"/>
      <c r="E108" s="130"/>
      <c r="F108" s="131"/>
      <c r="G108" s="136" t="str">
        <f>IFERROR(VLOOKUP(CONCATENATE(D108,"-",E108),Feuil2!C$2:G$101,5,FALSE),"")</f>
        <v/>
      </c>
      <c r="H108" s="31"/>
      <c r="I108" s="132" t="b">
        <f>IF(IFERROR(MATCH(A108,'Risk identification'!N$7:N$72,0)&gt;0,FALSE),TRUE,FALSE)</f>
        <v>0</v>
      </c>
      <c r="J108" s="130"/>
      <c r="K108" s="130"/>
      <c r="M108" s="136" t="str">
        <f>IFERROR(VLOOKUP(CONCATENATE(J108,"-",K108),Feuil2!C$2:G$101,5,FALSE),"")</f>
        <v/>
      </c>
      <c r="P108" s="37" t="str">
        <f t="shared" si="10"/>
        <v/>
      </c>
      <c r="Q108" s="37" t="str">
        <f>IF((D108&lt;&gt;"")*(E108&lt;&gt;"")=1,COUNTIF(P$12:P108,P108),"")</f>
        <v/>
      </c>
      <c r="R108" s="37" t="str">
        <f t="shared" si="11"/>
        <v/>
      </c>
      <c r="S108" s="37" t="e">
        <f t="shared" si="12"/>
        <v>#N/A</v>
      </c>
      <c r="T108" s="37" t="e">
        <f t="shared" si="13"/>
        <v>#N/A</v>
      </c>
      <c r="U108" s="37" t="e">
        <f t="shared" si="14"/>
        <v>#N/A</v>
      </c>
      <c r="V108" s="37" t="e">
        <f t="shared" si="15"/>
        <v>#N/A</v>
      </c>
    </row>
    <row r="109" spans="1:22" ht="19.2" customHeight="1" x14ac:dyDescent="0.25">
      <c r="A109" s="37">
        <v>98</v>
      </c>
      <c r="B109" s="9" t="str">
        <f>IFERROR(INDEX('Risk identification'!B$7:H$72,MATCH(A109,'Risk identification'!N$7:N$72,0),1),"")</f>
        <v/>
      </c>
      <c r="C109" s="21" t="str">
        <f>IFERROR(INDEX('Risk identification'!B$7:H$72,MATCH(A109,'Risk identification'!N$7:N$72,0),7),"")</f>
        <v/>
      </c>
      <c r="D109" s="130"/>
      <c r="E109" s="130"/>
      <c r="F109" s="131"/>
      <c r="G109" s="136" t="str">
        <f>IFERROR(VLOOKUP(CONCATENATE(D109,"-",E109),Feuil2!C$2:G$101,5,FALSE),"")</f>
        <v/>
      </c>
      <c r="H109" s="31"/>
      <c r="I109" s="132" t="b">
        <f>IF(IFERROR(MATCH(A109,'Risk identification'!N$7:N$72,0)&gt;0,FALSE),TRUE,FALSE)</f>
        <v>0</v>
      </c>
      <c r="J109" s="130"/>
      <c r="K109" s="130"/>
      <c r="M109" s="136" t="str">
        <f>IFERROR(VLOOKUP(CONCATENATE(J109,"-",K109),Feuil2!C$2:G$101,5,FALSE),"")</f>
        <v/>
      </c>
      <c r="P109" s="37" t="str">
        <f t="shared" ref="P109:P139" si="16">IF((D109&lt;&gt;"")*(E109&lt;&gt;"")=1,CONCATENATE(D109,"-",E109),"")</f>
        <v/>
      </c>
      <c r="Q109" s="37" t="str">
        <f>IF((D109&lt;&gt;"")*(E109&lt;&gt;"")=1,COUNTIF(P$12:P109,P109),"")</f>
        <v/>
      </c>
      <c r="R109" s="37" t="str">
        <f t="shared" ref="R109:R139" si="17">IF((D109&lt;&gt;"")*(E109&lt;&gt;"")=1,CONCATENATE(P109,"-",Q109),"")</f>
        <v/>
      </c>
      <c r="S109" s="37" t="e">
        <f t="shared" si="12"/>
        <v>#N/A</v>
      </c>
      <c r="T109" s="37" t="e">
        <f t="shared" si="13"/>
        <v>#N/A</v>
      </c>
      <c r="U109" s="37" t="e">
        <f t="shared" si="14"/>
        <v>#N/A</v>
      </c>
      <c r="V109" s="37" t="e">
        <f t="shared" si="15"/>
        <v>#N/A</v>
      </c>
    </row>
    <row r="110" spans="1:22" ht="19.2" customHeight="1" x14ac:dyDescent="0.25">
      <c r="A110" s="37">
        <v>99</v>
      </c>
      <c r="B110" s="9" t="str">
        <f>IFERROR(INDEX('Risk identification'!B$7:H$72,MATCH(A110,'Risk identification'!N$7:N$72,0),1),"")</f>
        <v/>
      </c>
      <c r="C110" s="21" t="str">
        <f>IFERROR(INDEX('Risk identification'!B$7:H$72,MATCH(A110,'Risk identification'!N$7:N$72,0),7),"")</f>
        <v/>
      </c>
      <c r="D110" s="130"/>
      <c r="E110" s="130"/>
      <c r="F110" s="131"/>
      <c r="G110" s="136" t="str">
        <f>IFERROR(VLOOKUP(CONCATENATE(D110,"-",E110),Feuil2!C$2:G$101,5,FALSE),"")</f>
        <v/>
      </c>
      <c r="H110" s="31"/>
      <c r="I110" s="132" t="b">
        <f>IF(IFERROR(MATCH(A110,'Risk identification'!N$7:N$72,0)&gt;0,FALSE),TRUE,FALSE)</f>
        <v>0</v>
      </c>
      <c r="J110" s="130"/>
      <c r="K110" s="130"/>
      <c r="M110" s="136" t="str">
        <f>IFERROR(VLOOKUP(CONCATENATE(J110,"-",K110),Feuil2!C$2:G$101,5,FALSE),"")</f>
        <v/>
      </c>
      <c r="P110" s="37" t="str">
        <f t="shared" si="16"/>
        <v/>
      </c>
      <c r="Q110" s="37" t="str">
        <f>IF((D110&lt;&gt;"")*(E110&lt;&gt;"")=1,COUNTIF(P$12:P110,P110),"")</f>
        <v/>
      </c>
      <c r="R110" s="37" t="str">
        <f t="shared" si="17"/>
        <v/>
      </c>
      <c r="S110" s="37" t="e">
        <f t="shared" si="12"/>
        <v>#N/A</v>
      </c>
      <c r="T110" s="37" t="e">
        <f t="shared" si="13"/>
        <v>#N/A</v>
      </c>
      <c r="U110" s="37" t="e">
        <f t="shared" si="14"/>
        <v>#N/A</v>
      </c>
      <c r="V110" s="37" t="e">
        <f t="shared" si="15"/>
        <v>#N/A</v>
      </c>
    </row>
    <row r="111" spans="1:22" ht="19.2" customHeight="1" x14ac:dyDescent="0.25">
      <c r="A111" s="37">
        <v>100</v>
      </c>
      <c r="B111" s="9" t="str">
        <f>IFERROR(INDEX('Risk identification'!B$7:H$72,MATCH(A111,'Risk identification'!N$7:N$72,0),1),"")</f>
        <v/>
      </c>
      <c r="C111" s="21" t="str">
        <f>IFERROR(INDEX('Risk identification'!B$7:H$72,MATCH(A111,'Risk identification'!N$7:N$72,0),7),"")</f>
        <v/>
      </c>
      <c r="D111" s="130"/>
      <c r="E111" s="130"/>
      <c r="F111" s="131"/>
      <c r="G111" s="136" t="str">
        <f>IFERROR(VLOOKUP(CONCATENATE(D111,"-",E111),Feuil2!C$2:G$101,5,FALSE),"")</f>
        <v/>
      </c>
      <c r="H111" s="31"/>
      <c r="I111" s="132" t="b">
        <f>IF(IFERROR(MATCH(A111,'Risk identification'!N$7:N$72,0)&gt;0,FALSE),TRUE,FALSE)</f>
        <v>0</v>
      </c>
      <c r="J111" s="130"/>
      <c r="K111" s="130"/>
      <c r="M111" s="136" t="str">
        <f>IFERROR(VLOOKUP(CONCATENATE(J111,"-",K111),Feuil2!C$2:G$101,5,FALSE),"")</f>
        <v/>
      </c>
      <c r="P111" s="37" t="str">
        <f t="shared" si="16"/>
        <v/>
      </c>
      <c r="Q111" s="37" t="str">
        <f>IF((D111&lt;&gt;"")*(E111&lt;&gt;"")=1,COUNTIF(P$12:P111,P111),"")</f>
        <v/>
      </c>
      <c r="R111" s="37" t="str">
        <f t="shared" si="17"/>
        <v/>
      </c>
      <c r="S111" s="37" t="e">
        <f t="shared" si="12"/>
        <v>#N/A</v>
      </c>
      <c r="T111" s="37" t="e">
        <f t="shared" si="13"/>
        <v>#N/A</v>
      </c>
      <c r="U111" s="37" t="e">
        <f t="shared" si="14"/>
        <v>#N/A</v>
      </c>
      <c r="V111" s="37" t="e">
        <f t="shared" si="15"/>
        <v>#N/A</v>
      </c>
    </row>
    <row r="112" spans="1:22" ht="19.2" customHeight="1" x14ac:dyDescent="0.25">
      <c r="A112" s="37">
        <v>101</v>
      </c>
      <c r="B112" s="9" t="str">
        <f>IFERROR(INDEX('Risk identification'!B$7:H$72,MATCH(A112,'Risk identification'!N$7:N$72,0),1),"")</f>
        <v/>
      </c>
      <c r="C112" s="21" t="str">
        <f>IFERROR(INDEX('Risk identification'!B$7:H$72,MATCH(A112,'Risk identification'!N$7:N$72,0),7),"")</f>
        <v/>
      </c>
      <c r="D112" s="130"/>
      <c r="E112" s="130"/>
      <c r="F112" s="131"/>
      <c r="G112" s="136" t="str">
        <f>IFERROR(VLOOKUP(CONCATENATE(D112,"-",E112),Feuil2!C$2:G$101,5,FALSE),"")</f>
        <v/>
      </c>
      <c r="H112" s="31"/>
      <c r="I112" s="132" t="b">
        <f>IF(IFERROR(MATCH(A112,'Risk identification'!N$7:N$72,0)&gt;0,FALSE),TRUE,FALSE)</f>
        <v>0</v>
      </c>
      <c r="J112" s="130"/>
      <c r="K112" s="130"/>
      <c r="M112" s="136" t="str">
        <f>IFERROR(VLOOKUP(CONCATENATE(J112,"-",K112),Feuil2!C$2:G$101,5,FALSE),"")</f>
        <v/>
      </c>
      <c r="P112" s="37" t="str">
        <f t="shared" si="16"/>
        <v/>
      </c>
      <c r="Q112" s="37" t="str">
        <f>IF((D112&lt;&gt;"")*(E112&lt;&gt;"")=1,COUNTIF(P$12:P112,P112),"")</f>
        <v/>
      </c>
      <c r="R112" s="37" t="str">
        <f t="shared" si="17"/>
        <v/>
      </c>
      <c r="S112" s="37" t="e">
        <f t="shared" si="12"/>
        <v>#N/A</v>
      </c>
      <c r="T112" s="37" t="e">
        <f t="shared" si="13"/>
        <v>#N/A</v>
      </c>
      <c r="U112" s="37" t="e">
        <f t="shared" si="14"/>
        <v>#N/A</v>
      </c>
      <c r="V112" s="37" t="e">
        <f t="shared" si="15"/>
        <v>#N/A</v>
      </c>
    </row>
    <row r="113" spans="1:22" ht="19.2" customHeight="1" x14ac:dyDescent="0.25">
      <c r="A113" s="37">
        <v>102</v>
      </c>
      <c r="B113" s="9" t="str">
        <f>IFERROR(INDEX('Risk identification'!B$7:H$72,MATCH(A113,'Risk identification'!N$7:N$72,0),1),"")</f>
        <v/>
      </c>
      <c r="C113" s="21" t="str">
        <f>IFERROR(INDEX('Risk identification'!B$7:H$72,MATCH(A113,'Risk identification'!N$7:N$72,0),7),"")</f>
        <v/>
      </c>
      <c r="D113" s="130"/>
      <c r="E113" s="130"/>
      <c r="F113" s="131"/>
      <c r="G113" s="136" t="str">
        <f>IFERROR(VLOOKUP(CONCATENATE(D113,"-",E113),Feuil2!C$2:G$101,5,FALSE),"")</f>
        <v/>
      </c>
      <c r="H113" s="31"/>
      <c r="I113" s="132" t="b">
        <f>IF(IFERROR(MATCH(A113,'Risk identification'!N$7:N$72,0)&gt;0,FALSE),TRUE,FALSE)</f>
        <v>0</v>
      </c>
      <c r="J113" s="130"/>
      <c r="K113" s="130"/>
      <c r="M113" s="136" t="str">
        <f>IFERROR(VLOOKUP(CONCATENATE(J113,"-",K113),Feuil2!C$2:G$101,5,FALSE),"")</f>
        <v/>
      </c>
      <c r="P113" s="37" t="str">
        <f t="shared" si="16"/>
        <v/>
      </c>
      <c r="Q113" s="37" t="str">
        <f>IF((D113&lt;&gt;"")*(E113&lt;&gt;"")=1,COUNTIF(P$12:P113,P113),"")</f>
        <v/>
      </c>
      <c r="R113" s="37" t="str">
        <f t="shared" si="17"/>
        <v/>
      </c>
      <c r="S113" s="37" t="e">
        <f t="shared" si="12"/>
        <v>#N/A</v>
      </c>
      <c r="T113" s="37" t="e">
        <f t="shared" si="13"/>
        <v>#N/A</v>
      </c>
      <c r="U113" s="37" t="e">
        <f t="shared" si="14"/>
        <v>#N/A</v>
      </c>
      <c r="V113" s="37" t="e">
        <f t="shared" si="15"/>
        <v>#N/A</v>
      </c>
    </row>
    <row r="114" spans="1:22" ht="19.2" customHeight="1" x14ac:dyDescent="0.25">
      <c r="A114" s="37">
        <v>103</v>
      </c>
      <c r="B114" s="9" t="str">
        <f>IFERROR(INDEX('Risk identification'!B$7:H$72,MATCH(A114,'Risk identification'!N$7:N$72,0),1),"")</f>
        <v/>
      </c>
      <c r="C114" s="21" t="str">
        <f>IFERROR(INDEX('Risk identification'!B$7:H$72,MATCH(A114,'Risk identification'!N$7:N$72,0),7),"")</f>
        <v/>
      </c>
      <c r="D114" s="130"/>
      <c r="E114" s="130"/>
      <c r="F114" s="131"/>
      <c r="G114" s="136" t="str">
        <f>IFERROR(VLOOKUP(CONCATENATE(D114,"-",E114),Feuil2!C$2:G$101,5,FALSE),"")</f>
        <v/>
      </c>
      <c r="H114" s="31"/>
      <c r="I114" s="132" t="b">
        <f>IF(IFERROR(MATCH(A114,'Risk identification'!N$7:N$72,0)&gt;0,FALSE),TRUE,FALSE)</f>
        <v>0</v>
      </c>
      <c r="J114" s="130"/>
      <c r="K114" s="130"/>
      <c r="M114" s="136" t="str">
        <f>IFERROR(VLOOKUP(CONCATENATE(J114,"-",K114),Feuil2!C$2:G$101,5,FALSE),"")</f>
        <v/>
      </c>
      <c r="P114" s="37" t="str">
        <f t="shared" si="16"/>
        <v/>
      </c>
      <c r="Q114" s="37" t="str">
        <f>IF((D114&lt;&gt;"")*(E114&lt;&gt;"")=1,COUNTIF(P$12:P114,P114),"")</f>
        <v/>
      </c>
      <c r="R114" s="37" t="str">
        <f t="shared" si="17"/>
        <v/>
      </c>
      <c r="S114" s="37" t="e">
        <f t="shared" si="12"/>
        <v>#N/A</v>
      </c>
      <c r="T114" s="37" t="e">
        <f t="shared" si="13"/>
        <v>#N/A</v>
      </c>
      <c r="U114" s="37" t="e">
        <f t="shared" si="14"/>
        <v>#N/A</v>
      </c>
      <c r="V114" s="37" t="e">
        <f t="shared" si="15"/>
        <v>#N/A</v>
      </c>
    </row>
    <row r="115" spans="1:22" ht="19.2" customHeight="1" x14ac:dyDescent="0.25">
      <c r="A115" s="37">
        <v>104</v>
      </c>
      <c r="B115" s="9" t="str">
        <f>IFERROR(INDEX('Risk identification'!B$7:H$72,MATCH(A115,'Risk identification'!N$7:N$72,0),1),"")</f>
        <v/>
      </c>
      <c r="C115" s="21" t="str">
        <f>IFERROR(INDEX('Risk identification'!B$7:H$72,MATCH(A115,'Risk identification'!N$7:N$72,0),7),"")</f>
        <v/>
      </c>
      <c r="D115" s="130"/>
      <c r="E115" s="130"/>
      <c r="F115" s="131"/>
      <c r="G115" s="136" t="str">
        <f>IFERROR(VLOOKUP(CONCATENATE(D115,"-",E115),Feuil2!C$2:G$101,5,FALSE),"")</f>
        <v/>
      </c>
      <c r="H115" s="31"/>
      <c r="I115" s="132" t="b">
        <f>IF(IFERROR(MATCH(A115,'Risk identification'!N$7:N$72,0)&gt;0,FALSE),TRUE,FALSE)</f>
        <v>0</v>
      </c>
      <c r="J115" s="130"/>
      <c r="K115" s="130"/>
      <c r="M115" s="136" t="str">
        <f>IFERROR(VLOOKUP(CONCATENATE(J115,"-",K115),Feuil2!C$2:G$101,5,FALSE),"")</f>
        <v/>
      </c>
      <c r="P115" s="37" t="str">
        <f t="shared" si="16"/>
        <v/>
      </c>
      <c r="Q115" s="37" t="str">
        <f>IF((D115&lt;&gt;"")*(E115&lt;&gt;"")=1,COUNTIF(P$12:P115,P115),"")</f>
        <v/>
      </c>
      <c r="R115" s="37" t="str">
        <f t="shared" si="17"/>
        <v/>
      </c>
      <c r="S115" s="37" t="e">
        <f t="shared" si="12"/>
        <v>#N/A</v>
      </c>
      <c r="T115" s="37" t="e">
        <f t="shared" si="13"/>
        <v>#N/A</v>
      </c>
      <c r="U115" s="37" t="e">
        <f t="shared" si="14"/>
        <v>#N/A</v>
      </c>
      <c r="V115" s="37" t="e">
        <f t="shared" si="15"/>
        <v>#N/A</v>
      </c>
    </row>
    <row r="116" spans="1:22" ht="19.2" customHeight="1" x14ac:dyDescent="0.25">
      <c r="A116" s="37">
        <v>105</v>
      </c>
      <c r="B116" s="9" t="str">
        <f>IFERROR(INDEX('Risk identification'!B$7:H$72,MATCH(A116,'Risk identification'!N$7:N$72,0),1),"")</f>
        <v/>
      </c>
      <c r="C116" s="21" t="str">
        <f>IFERROR(INDEX('Risk identification'!B$7:H$72,MATCH(A116,'Risk identification'!N$7:N$72,0),7),"")</f>
        <v/>
      </c>
      <c r="D116" s="130"/>
      <c r="E116" s="130"/>
      <c r="F116" s="131"/>
      <c r="G116" s="136" t="str">
        <f>IFERROR(VLOOKUP(CONCATENATE(D116,"-",E116),Feuil2!C$2:G$101,5,FALSE),"")</f>
        <v/>
      </c>
      <c r="H116" s="31"/>
      <c r="I116" s="132" t="b">
        <f>IF(IFERROR(MATCH(A116,'Risk identification'!N$7:N$72,0)&gt;0,FALSE),TRUE,FALSE)</f>
        <v>0</v>
      </c>
      <c r="J116" s="130"/>
      <c r="K116" s="130"/>
      <c r="M116" s="136" t="str">
        <f>IFERROR(VLOOKUP(CONCATENATE(J116,"-",K116),Feuil2!C$2:G$101,5,FALSE),"")</f>
        <v/>
      </c>
      <c r="P116" s="37" t="str">
        <f t="shared" si="16"/>
        <v/>
      </c>
      <c r="Q116" s="37" t="str">
        <f>IF((D116&lt;&gt;"")*(E116&lt;&gt;"")=1,COUNTIF(P$12:P116,P116),"")</f>
        <v/>
      </c>
      <c r="R116" s="37" t="str">
        <f t="shared" si="17"/>
        <v/>
      </c>
      <c r="S116" s="37" t="e">
        <f t="shared" si="12"/>
        <v>#N/A</v>
      </c>
      <c r="T116" s="37" t="e">
        <f t="shared" si="13"/>
        <v>#N/A</v>
      </c>
      <c r="U116" s="37" t="e">
        <f t="shared" si="14"/>
        <v>#N/A</v>
      </c>
      <c r="V116" s="37" t="e">
        <f t="shared" si="15"/>
        <v>#N/A</v>
      </c>
    </row>
    <row r="117" spans="1:22" ht="19.2" customHeight="1" x14ac:dyDescent="0.25">
      <c r="A117" s="37">
        <v>106</v>
      </c>
      <c r="B117" s="9" t="str">
        <f>IFERROR(INDEX('Risk identification'!B$7:H$72,MATCH(A117,'Risk identification'!N$7:N$72,0),1),"")</f>
        <v/>
      </c>
      <c r="C117" s="21" t="str">
        <f>IFERROR(INDEX('Risk identification'!B$7:H$72,MATCH(A117,'Risk identification'!N$7:N$72,0),7),"")</f>
        <v/>
      </c>
      <c r="D117" s="130"/>
      <c r="E117" s="130"/>
      <c r="F117" s="131"/>
      <c r="G117" s="136" t="str">
        <f>IFERROR(VLOOKUP(CONCATENATE(D117,"-",E117),Feuil2!C$2:G$101,5,FALSE),"")</f>
        <v/>
      </c>
      <c r="H117" s="31"/>
      <c r="I117" s="132" t="b">
        <f>IF(IFERROR(MATCH(A117,'Risk identification'!N$7:N$72,0)&gt;0,FALSE),TRUE,FALSE)</f>
        <v>0</v>
      </c>
      <c r="J117" s="130"/>
      <c r="K117" s="130"/>
      <c r="M117" s="136" t="str">
        <f>IFERROR(VLOOKUP(CONCATENATE(J117,"-",K117),Feuil2!C$2:G$101,5,FALSE),"")</f>
        <v/>
      </c>
      <c r="P117" s="37" t="str">
        <f t="shared" si="16"/>
        <v/>
      </c>
      <c r="Q117" s="37" t="str">
        <f>IF((D117&lt;&gt;"")*(E117&lt;&gt;"")=1,COUNTIF(P$12:P117,P117),"")</f>
        <v/>
      </c>
      <c r="R117" s="37" t="str">
        <f t="shared" si="17"/>
        <v/>
      </c>
      <c r="S117" s="37" t="e">
        <f t="shared" si="12"/>
        <v>#N/A</v>
      </c>
      <c r="T117" s="37" t="e">
        <f t="shared" si="13"/>
        <v>#N/A</v>
      </c>
      <c r="U117" s="37" t="e">
        <f t="shared" si="14"/>
        <v>#N/A</v>
      </c>
      <c r="V117" s="37" t="e">
        <f t="shared" si="15"/>
        <v>#N/A</v>
      </c>
    </row>
    <row r="118" spans="1:22" ht="19.2" customHeight="1" x14ac:dyDescent="0.25">
      <c r="A118" s="37">
        <v>107</v>
      </c>
      <c r="B118" s="9" t="str">
        <f>IFERROR(INDEX('Risk identification'!B$7:H$72,MATCH(A118,'Risk identification'!N$7:N$72,0),1),"")</f>
        <v/>
      </c>
      <c r="C118" s="21" t="str">
        <f>IFERROR(INDEX('Risk identification'!B$7:H$72,MATCH(A118,'Risk identification'!N$7:N$72,0),7),"")</f>
        <v/>
      </c>
      <c r="D118" s="130"/>
      <c r="E118" s="130"/>
      <c r="F118" s="131"/>
      <c r="G118" s="136" t="str">
        <f>IFERROR(VLOOKUP(CONCATENATE(D118,"-",E118),Feuil2!C$2:G$101,5,FALSE),"")</f>
        <v/>
      </c>
      <c r="H118" s="31"/>
      <c r="I118" s="132" t="b">
        <f>IF(IFERROR(MATCH(A118,'Risk identification'!N$7:N$72,0)&gt;0,FALSE),TRUE,FALSE)</f>
        <v>0</v>
      </c>
      <c r="J118" s="130"/>
      <c r="K118" s="130"/>
      <c r="M118" s="136" t="str">
        <f>IFERROR(VLOOKUP(CONCATENATE(J118,"-",K118),Feuil2!C$2:G$101,5,FALSE),"")</f>
        <v/>
      </c>
      <c r="P118" s="37" t="str">
        <f t="shared" si="16"/>
        <v/>
      </c>
      <c r="Q118" s="37" t="str">
        <f>IF((D118&lt;&gt;"")*(E118&lt;&gt;"")=1,COUNTIF(P$12:P118,P118),"")</f>
        <v/>
      </c>
      <c r="R118" s="37" t="str">
        <f t="shared" si="17"/>
        <v/>
      </c>
      <c r="S118" s="37" t="e">
        <f t="shared" si="12"/>
        <v>#N/A</v>
      </c>
      <c r="T118" s="37" t="e">
        <f t="shared" si="13"/>
        <v>#N/A</v>
      </c>
      <c r="U118" s="37" t="e">
        <f t="shared" si="14"/>
        <v>#N/A</v>
      </c>
      <c r="V118" s="37" t="e">
        <f t="shared" si="15"/>
        <v>#N/A</v>
      </c>
    </row>
    <row r="119" spans="1:22" x14ac:dyDescent="0.25">
      <c r="A119" s="37">
        <v>159</v>
      </c>
      <c r="B119" s="9" t="str">
        <f>IFERROR(INDEX('Risk identification'!B$7:H$72,MATCH(A119,'Risk identification'!N$7:N$72,0),1),"")</f>
        <v/>
      </c>
      <c r="C119" s="21" t="str">
        <f>IFERROR(INDEX('Risk identification'!B$7:H$72,MATCH(A119,'Risk identification'!N$7:N$72,0),7),"")</f>
        <v/>
      </c>
      <c r="G119" s="136" t="str">
        <f>IFERROR(VLOOKUP(CONCATENATE(D119,"-",E119),Feuil2!C$2:G$101,5,FALSE),"")</f>
        <v/>
      </c>
      <c r="H119" s="9"/>
      <c r="I119" s="62" t="b">
        <f>IF(IFERROR(MATCH(A119,'Risk identification'!N$7:N$72,0)&gt;0,FALSE),TRUE,FALSE)</f>
        <v>0</v>
      </c>
      <c r="M119" s="136" t="str">
        <f>IFERROR(VLOOKUP(CONCATENATE(J119,"-",K119),Feuil2!C$2:G$101,5,FALSE),"")</f>
        <v/>
      </c>
      <c r="P119" s="37" t="str">
        <f t="shared" si="16"/>
        <v/>
      </c>
      <c r="Q119" s="37" t="str">
        <f>IF((D119&lt;&gt;"")*(E119&lt;&gt;"")=1,COUNTIF(P$12:P119,P119),"")</f>
        <v/>
      </c>
      <c r="R119" s="37" t="str">
        <f t="shared" si="17"/>
        <v/>
      </c>
      <c r="S119" s="37" t="e">
        <f t="shared" si="12"/>
        <v>#N/A</v>
      </c>
      <c r="T119" s="37" t="e">
        <f t="shared" si="13"/>
        <v>#N/A</v>
      </c>
      <c r="U119" s="37" t="e">
        <f t="shared" si="14"/>
        <v>#N/A</v>
      </c>
      <c r="V119" s="37" t="e">
        <f t="shared" si="15"/>
        <v>#N/A</v>
      </c>
    </row>
    <row r="120" spans="1:22" x14ac:dyDescent="0.25">
      <c r="A120" s="37">
        <v>160</v>
      </c>
      <c r="B120" s="9" t="str">
        <f>IFERROR(INDEX('Risk identification'!B$7:H$72,MATCH(A120,'Risk identification'!N$7:N$72,0),1),"")</f>
        <v/>
      </c>
      <c r="C120" s="21" t="str">
        <f>IFERROR(INDEX('Risk identification'!B$7:H$72,MATCH(A120,'Risk identification'!N$7:N$72,0),7),"")</f>
        <v/>
      </c>
      <c r="G120" s="136" t="str">
        <f>IFERROR(VLOOKUP(CONCATENATE(D120,"-",E120),Feuil2!C$2:G$101,5,FALSE),"")</f>
        <v/>
      </c>
      <c r="H120" s="9"/>
      <c r="I120" s="62" t="b">
        <f>IF(IFERROR(MATCH(A120,'Risk identification'!N$7:N$72,0)&gt;0,FALSE),TRUE,FALSE)</f>
        <v>0</v>
      </c>
      <c r="M120" s="136" t="str">
        <f>IFERROR(VLOOKUP(CONCATENATE(J120,"-",K120),Feuil2!C$2:G$101,5,FALSE),"")</f>
        <v/>
      </c>
      <c r="P120" s="37" t="str">
        <f t="shared" si="16"/>
        <v/>
      </c>
      <c r="Q120" s="37" t="str">
        <f>IF((D120&lt;&gt;"")*(E120&lt;&gt;"")=1,COUNTIF(P$12:P120,P120),"")</f>
        <v/>
      </c>
      <c r="R120" s="37" t="str">
        <f t="shared" si="17"/>
        <v/>
      </c>
      <c r="S120" s="37" t="e">
        <f t="shared" si="12"/>
        <v>#N/A</v>
      </c>
      <c r="T120" s="37" t="e">
        <f t="shared" si="13"/>
        <v>#N/A</v>
      </c>
      <c r="U120" s="37" t="e">
        <f t="shared" si="14"/>
        <v>#N/A</v>
      </c>
      <c r="V120" s="37" t="e">
        <f t="shared" si="15"/>
        <v>#N/A</v>
      </c>
    </row>
    <row r="121" spans="1:22" x14ac:dyDescent="0.25">
      <c r="A121" s="37">
        <v>161</v>
      </c>
      <c r="B121" s="9" t="str">
        <f>IFERROR(INDEX('Risk identification'!B$7:H$72,MATCH(A121,'Risk identification'!N$7:N$72,0),1),"")</f>
        <v/>
      </c>
      <c r="C121" s="21" t="str">
        <f>IFERROR(INDEX('Risk identification'!B$7:H$72,MATCH(A121,'Risk identification'!N$7:N$72,0),7),"")</f>
        <v/>
      </c>
      <c r="G121" s="136" t="str">
        <f>IFERROR(VLOOKUP(CONCATENATE(D121,"-",E121),Feuil2!C$2:G$101,5,FALSE),"")</f>
        <v/>
      </c>
      <c r="H121" s="9"/>
      <c r="I121" s="62" t="b">
        <f>IF(IFERROR(MATCH(A121,'Risk identification'!N$7:N$72,0)&gt;0,FALSE),TRUE,FALSE)</f>
        <v>0</v>
      </c>
      <c r="M121" s="136" t="str">
        <f>IFERROR(VLOOKUP(CONCATENATE(J121,"-",K121),Feuil2!C$2:G$101,5,FALSE),"")</f>
        <v/>
      </c>
      <c r="P121" s="37" t="str">
        <f t="shared" si="16"/>
        <v/>
      </c>
      <c r="Q121" s="37" t="str">
        <f>IF((D121&lt;&gt;"")*(E121&lt;&gt;"")=1,COUNTIF(P$12:P121,P121),"")</f>
        <v/>
      </c>
      <c r="R121" s="37" t="str">
        <f t="shared" si="17"/>
        <v/>
      </c>
      <c r="S121" s="37" t="e">
        <f t="shared" si="12"/>
        <v>#N/A</v>
      </c>
      <c r="T121" s="37" t="e">
        <f t="shared" si="13"/>
        <v>#N/A</v>
      </c>
      <c r="U121" s="37" t="e">
        <f t="shared" si="14"/>
        <v>#N/A</v>
      </c>
      <c r="V121" s="37" t="e">
        <f t="shared" si="15"/>
        <v>#N/A</v>
      </c>
    </row>
    <row r="122" spans="1:22" x14ac:dyDescent="0.25">
      <c r="A122" s="37">
        <v>162</v>
      </c>
      <c r="B122" s="9" t="str">
        <f>IFERROR(INDEX('Risk identification'!B$7:H$72,MATCH(A122,'Risk identification'!N$7:N$72,0),1),"")</f>
        <v/>
      </c>
      <c r="C122" s="21" t="str">
        <f>IFERROR(INDEX('Risk identification'!B$7:H$72,MATCH(A122,'Risk identification'!N$7:N$72,0),7),"")</f>
        <v/>
      </c>
      <c r="G122" s="136" t="str">
        <f>IFERROR(VLOOKUP(CONCATENATE(D122,"-",E122),Feuil2!C$2:G$101,5,FALSE),"")</f>
        <v/>
      </c>
      <c r="H122" s="9"/>
      <c r="I122" s="62" t="b">
        <f>IF(IFERROR(MATCH(A122,'Risk identification'!N$7:N$72,0)&gt;0,FALSE),TRUE,FALSE)</f>
        <v>0</v>
      </c>
      <c r="M122" s="136" t="str">
        <f>IFERROR(VLOOKUP(CONCATENATE(J122,"-",K122),Feuil2!C$2:G$101,5,FALSE),"")</f>
        <v/>
      </c>
      <c r="P122" s="37" t="str">
        <f t="shared" si="16"/>
        <v/>
      </c>
      <c r="Q122" s="37" t="str">
        <f>IF((D122&lt;&gt;"")*(E122&lt;&gt;"")=1,COUNTIF(P$12:P122,P122),"")</f>
        <v/>
      </c>
      <c r="R122" s="37" t="str">
        <f t="shared" si="17"/>
        <v/>
      </c>
      <c r="S122" s="37" t="e">
        <f t="shared" si="12"/>
        <v>#N/A</v>
      </c>
      <c r="T122" s="37" t="e">
        <f t="shared" si="13"/>
        <v>#N/A</v>
      </c>
      <c r="U122" s="37" t="e">
        <f t="shared" si="14"/>
        <v>#N/A</v>
      </c>
      <c r="V122" s="37" t="e">
        <f t="shared" si="15"/>
        <v>#N/A</v>
      </c>
    </row>
    <row r="123" spans="1:22" x14ac:dyDescent="0.25">
      <c r="A123" s="37">
        <v>163</v>
      </c>
      <c r="B123" s="9" t="str">
        <f>IFERROR(INDEX('Risk identification'!B$7:H$72,MATCH(A123,'Risk identification'!N$7:N$72,0),1),"")</f>
        <v/>
      </c>
      <c r="C123" s="21" t="str">
        <f>IFERROR(INDEX('Risk identification'!B$7:H$72,MATCH(A123,'Risk identification'!N$7:N$72,0),7),"")</f>
        <v/>
      </c>
      <c r="G123" s="136" t="str">
        <f>IFERROR(VLOOKUP(CONCATENATE(D123,"-",E123),Feuil2!C$2:G$101,5,FALSE),"")</f>
        <v/>
      </c>
      <c r="H123" s="9"/>
      <c r="I123" s="62" t="b">
        <f>IF(IFERROR(MATCH(A123,'Risk identification'!N$7:N$72,0)&gt;0,FALSE),TRUE,FALSE)</f>
        <v>0</v>
      </c>
      <c r="M123" s="136" t="str">
        <f>IFERROR(VLOOKUP(CONCATENATE(J123,"-",K123),Feuil2!C$2:G$101,5,FALSE),"")</f>
        <v/>
      </c>
      <c r="P123" s="37" t="str">
        <f t="shared" si="16"/>
        <v/>
      </c>
      <c r="Q123" s="37" t="str">
        <f>IF((D123&lt;&gt;"")*(E123&lt;&gt;"")=1,COUNTIF(P$12:P123,P123),"")</f>
        <v/>
      </c>
      <c r="R123" s="37" t="str">
        <f t="shared" si="17"/>
        <v/>
      </c>
      <c r="S123" s="37" t="e">
        <f t="shared" si="12"/>
        <v>#N/A</v>
      </c>
      <c r="T123" s="37" t="e">
        <f t="shared" si="13"/>
        <v>#N/A</v>
      </c>
      <c r="U123" s="37" t="e">
        <f t="shared" si="14"/>
        <v>#N/A</v>
      </c>
      <c r="V123" s="37" t="e">
        <f t="shared" si="15"/>
        <v>#N/A</v>
      </c>
    </row>
    <row r="124" spans="1:22" x14ac:dyDescent="0.25">
      <c r="A124" s="37">
        <v>164</v>
      </c>
      <c r="B124" s="9" t="str">
        <f>IFERROR(INDEX('Risk identification'!B$7:H$72,MATCH(A124,'Risk identification'!N$7:N$72,0),1),"")</f>
        <v/>
      </c>
      <c r="C124" s="21" t="str">
        <f>IFERROR(INDEX('Risk identification'!B$7:H$72,MATCH(A124,'Risk identification'!N$7:N$72,0),7),"")</f>
        <v/>
      </c>
      <c r="G124" s="136" t="str">
        <f>IFERROR(VLOOKUP(CONCATENATE(D124,"-",E124),Feuil2!C$2:G$101,5,FALSE),"")</f>
        <v/>
      </c>
      <c r="H124" s="9"/>
      <c r="I124" s="62" t="b">
        <f>IF(IFERROR(MATCH(A124,'Risk identification'!N$7:N$72,0)&gt;0,FALSE),TRUE,FALSE)</f>
        <v>0</v>
      </c>
      <c r="M124" s="136" t="str">
        <f>IFERROR(VLOOKUP(CONCATENATE(J124,"-",K124),Feuil2!C$2:G$101,5,FALSE),"")</f>
        <v/>
      </c>
      <c r="P124" s="37" t="str">
        <f t="shared" si="16"/>
        <v/>
      </c>
      <c r="Q124" s="37" t="str">
        <f>IF((D124&lt;&gt;"")*(E124&lt;&gt;"")=1,COUNTIF(P$12:P124,P124),"")</f>
        <v/>
      </c>
      <c r="R124" s="37" t="str">
        <f t="shared" si="17"/>
        <v/>
      </c>
      <c r="S124" s="37" t="e">
        <f t="shared" si="12"/>
        <v>#N/A</v>
      </c>
      <c r="T124" s="37" t="e">
        <f t="shared" si="13"/>
        <v>#N/A</v>
      </c>
      <c r="U124" s="37" t="e">
        <f t="shared" si="14"/>
        <v>#N/A</v>
      </c>
      <c r="V124" s="37" t="e">
        <f t="shared" si="15"/>
        <v>#N/A</v>
      </c>
    </row>
    <row r="125" spans="1:22" x14ac:dyDescent="0.25">
      <c r="A125" s="37">
        <v>165</v>
      </c>
      <c r="B125" s="9" t="str">
        <f>IFERROR(INDEX('Risk identification'!B$7:H$72,MATCH(A125,'Risk identification'!N$7:N$72,0),1),"")</f>
        <v/>
      </c>
      <c r="C125" s="21" t="str">
        <f>IFERROR(INDEX('Risk identification'!B$7:H$72,MATCH(A125,'Risk identification'!N$7:N$72,0),7),"")</f>
        <v/>
      </c>
      <c r="G125" s="136" t="str">
        <f>IFERROR(VLOOKUP(CONCATENATE(D125,"-",E125),Feuil2!C$2:G$101,5,FALSE),"")</f>
        <v/>
      </c>
      <c r="H125" s="9"/>
      <c r="I125" s="62" t="b">
        <f>IF(IFERROR(MATCH(A125,'Risk identification'!N$7:N$72,0)&gt;0,FALSE),TRUE,FALSE)</f>
        <v>0</v>
      </c>
      <c r="M125" s="136" t="str">
        <f>IFERROR(VLOOKUP(CONCATENATE(J125,"-",K125),Feuil2!C$2:G$101,5,FALSE),"")</f>
        <v/>
      </c>
      <c r="P125" s="37" t="str">
        <f t="shared" si="16"/>
        <v/>
      </c>
      <c r="Q125" s="37" t="str">
        <f>IF((D125&lt;&gt;"")*(E125&lt;&gt;"")=1,COUNTIF(P$12:P125,P125),"")</f>
        <v/>
      </c>
      <c r="R125" s="37" t="str">
        <f t="shared" si="17"/>
        <v/>
      </c>
      <c r="S125" s="37" t="e">
        <f t="shared" si="12"/>
        <v>#N/A</v>
      </c>
      <c r="T125" s="37" t="e">
        <f t="shared" si="13"/>
        <v>#N/A</v>
      </c>
      <c r="U125" s="37" t="e">
        <f t="shared" si="14"/>
        <v>#N/A</v>
      </c>
      <c r="V125" s="37" t="e">
        <f t="shared" si="15"/>
        <v>#N/A</v>
      </c>
    </row>
    <row r="126" spans="1:22" x14ac:dyDescent="0.25">
      <c r="A126" s="37">
        <v>166</v>
      </c>
      <c r="B126" s="9" t="str">
        <f>IFERROR(INDEX('Risk identification'!B$7:H$72,MATCH(A126,'Risk identification'!N$7:N$72,0),1),"")</f>
        <v/>
      </c>
      <c r="C126" s="21" t="str">
        <f>IFERROR(INDEX('Risk identification'!B$7:H$72,MATCH(A126,'Risk identification'!N$7:N$72,0),7),"")</f>
        <v/>
      </c>
      <c r="G126" s="136" t="str">
        <f>IFERROR(VLOOKUP(CONCATENATE(D126,"-",E126),Feuil2!C$2:G$101,5,FALSE),"")</f>
        <v/>
      </c>
      <c r="H126" s="9"/>
      <c r="I126" s="62" t="b">
        <f>IF(IFERROR(MATCH(A126,'Risk identification'!N$7:N$72,0)&gt;0,FALSE),TRUE,FALSE)</f>
        <v>0</v>
      </c>
      <c r="M126" s="136" t="str">
        <f>IFERROR(VLOOKUP(CONCATENATE(J126,"-",K126),Feuil2!C$2:G$101,5,FALSE),"")</f>
        <v/>
      </c>
      <c r="P126" s="37" t="str">
        <f t="shared" si="16"/>
        <v/>
      </c>
      <c r="Q126" s="37" t="str">
        <f>IF((D126&lt;&gt;"")*(E126&lt;&gt;"")=1,COUNTIF(P$12:P126,P126),"")</f>
        <v/>
      </c>
      <c r="R126" s="37" t="str">
        <f t="shared" si="17"/>
        <v/>
      </c>
      <c r="S126" s="37" t="e">
        <f t="shared" si="12"/>
        <v>#N/A</v>
      </c>
      <c r="T126" s="37" t="e">
        <f t="shared" si="13"/>
        <v>#N/A</v>
      </c>
      <c r="U126" s="37" t="e">
        <f t="shared" si="14"/>
        <v>#N/A</v>
      </c>
      <c r="V126" s="37" t="e">
        <f t="shared" si="15"/>
        <v>#N/A</v>
      </c>
    </row>
    <row r="127" spans="1:22" x14ac:dyDescent="0.25">
      <c r="A127" s="37">
        <v>167</v>
      </c>
      <c r="B127" s="9" t="str">
        <f>IFERROR(INDEX('Risk identification'!B$7:H$72,MATCH(A127,'Risk identification'!N$7:N$72,0),1),"")</f>
        <v/>
      </c>
      <c r="C127" s="21" t="str">
        <f>IFERROR(INDEX('Risk identification'!B$7:H$72,MATCH(A127,'Risk identification'!N$7:N$72,0),7),"")</f>
        <v/>
      </c>
      <c r="G127" s="136" t="str">
        <f>IFERROR(VLOOKUP(CONCATENATE(D127,"-",E127),Feuil2!C$2:G$101,5,FALSE),"")</f>
        <v/>
      </c>
      <c r="H127" s="9"/>
      <c r="I127" s="62" t="b">
        <f>IF(IFERROR(MATCH(A127,'Risk identification'!N$7:N$72,0)&gt;0,FALSE),TRUE,FALSE)</f>
        <v>0</v>
      </c>
      <c r="M127" s="136" t="str">
        <f>IFERROR(VLOOKUP(CONCATENATE(J127,"-",K127),Feuil2!C$2:G$101,5,FALSE),"")</f>
        <v/>
      </c>
      <c r="P127" s="37" t="str">
        <f t="shared" si="16"/>
        <v/>
      </c>
      <c r="Q127" s="37" t="str">
        <f>IF((D127&lt;&gt;"")*(E127&lt;&gt;"")=1,COUNTIF(P$12:P127,P127),"")</f>
        <v/>
      </c>
      <c r="R127" s="37" t="str">
        <f t="shared" si="17"/>
        <v/>
      </c>
      <c r="S127" s="37" t="e">
        <f t="shared" si="12"/>
        <v>#N/A</v>
      </c>
      <c r="T127" s="37" t="e">
        <f t="shared" si="13"/>
        <v>#N/A</v>
      </c>
      <c r="U127" s="37" t="e">
        <f t="shared" si="14"/>
        <v>#N/A</v>
      </c>
      <c r="V127" s="37" t="e">
        <f t="shared" si="15"/>
        <v>#N/A</v>
      </c>
    </row>
    <row r="128" spans="1:22" x14ac:dyDescent="0.25">
      <c r="A128" s="37">
        <v>168</v>
      </c>
      <c r="B128" s="9" t="str">
        <f>IFERROR(INDEX('Risk identification'!B$7:H$72,MATCH(A128,'Risk identification'!N$7:N$72,0),1),"")</f>
        <v/>
      </c>
      <c r="C128" s="21" t="str">
        <f>IFERROR(INDEX('Risk identification'!B$7:H$72,MATCH(A128,'Risk identification'!N$7:N$72,0),7),"")</f>
        <v/>
      </c>
      <c r="G128" s="136" t="str">
        <f>IFERROR(VLOOKUP(CONCATENATE(D128,"-",E128),Feuil2!C$2:G$101,5,FALSE),"")</f>
        <v/>
      </c>
      <c r="H128" s="9"/>
      <c r="I128" s="62" t="b">
        <f>IF(IFERROR(MATCH(A128,'Risk identification'!N$7:N$72,0)&gt;0,FALSE),TRUE,FALSE)</f>
        <v>0</v>
      </c>
      <c r="M128" s="136" t="str">
        <f>IFERROR(VLOOKUP(CONCATENATE(J128,"-",K128),Feuil2!C$2:G$101,5,FALSE),"")</f>
        <v/>
      </c>
      <c r="P128" s="37" t="str">
        <f t="shared" si="16"/>
        <v/>
      </c>
      <c r="Q128" s="37" t="str">
        <f>IF((D128&lt;&gt;"")*(E128&lt;&gt;"")=1,COUNTIF(P$12:P128,P128),"")</f>
        <v/>
      </c>
      <c r="R128" s="37" t="str">
        <f t="shared" si="17"/>
        <v/>
      </c>
      <c r="S128" s="37" t="e">
        <f t="shared" si="12"/>
        <v>#N/A</v>
      </c>
      <c r="T128" s="37" t="e">
        <f t="shared" si="13"/>
        <v>#N/A</v>
      </c>
      <c r="U128" s="37" t="e">
        <f t="shared" si="14"/>
        <v>#N/A</v>
      </c>
      <c r="V128" s="37" t="e">
        <f t="shared" si="15"/>
        <v>#N/A</v>
      </c>
    </row>
    <row r="129" spans="1:22" x14ac:dyDescent="0.25">
      <c r="A129" s="37">
        <v>169</v>
      </c>
      <c r="B129" s="9" t="str">
        <f>IFERROR(INDEX('Risk identification'!B$7:H$72,MATCH(A129,'Risk identification'!N$7:N$72,0),1),"")</f>
        <v/>
      </c>
      <c r="C129" s="21" t="str">
        <f>IFERROR(INDEX('Risk identification'!B$7:H$72,MATCH(A129,'Risk identification'!N$7:N$72,0),7),"")</f>
        <v/>
      </c>
      <c r="G129" s="136" t="str">
        <f>IFERROR(VLOOKUP(CONCATENATE(D129,"-",E129),Feuil2!C$2:G$101,5,FALSE),"")</f>
        <v/>
      </c>
      <c r="H129" s="9"/>
      <c r="I129" s="62" t="b">
        <f>IF(IFERROR(MATCH(A129,'Risk identification'!N$7:N$72,0)&gt;0,FALSE),TRUE,FALSE)</f>
        <v>0</v>
      </c>
      <c r="M129" s="136" t="str">
        <f>IFERROR(VLOOKUP(CONCATENATE(J129,"-",K129),Feuil2!C$2:G$101,5,FALSE),"")</f>
        <v/>
      </c>
      <c r="P129" s="37" t="str">
        <f t="shared" si="16"/>
        <v/>
      </c>
      <c r="Q129" s="37" t="str">
        <f>IF((D129&lt;&gt;"")*(E129&lt;&gt;"")=1,COUNTIF(P$12:P129,P129),"")</f>
        <v/>
      </c>
      <c r="R129" s="37" t="str">
        <f t="shared" si="17"/>
        <v/>
      </c>
      <c r="S129" s="37" t="e">
        <f t="shared" si="12"/>
        <v>#N/A</v>
      </c>
      <c r="T129" s="37" t="e">
        <f t="shared" si="13"/>
        <v>#N/A</v>
      </c>
      <c r="U129" s="37" t="e">
        <f t="shared" si="14"/>
        <v>#N/A</v>
      </c>
      <c r="V129" s="37" t="e">
        <f t="shared" si="15"/>
        <v>#N/A</v>
      </c>
    </row>
    <row r="130" spans="1:22" x14ac:dyDescent="0.25">
      <c r="A130" s="37">
        <v>170</v>
      </c>
      <c r="B130" s="9" t="str">
        <f>IFERROR(INDEX('Risk identification'!B$7:H$72,MATCH(A130,'Risk identification'!N$7:N$72,0),1),"")</f>
        <v/>
      </c>
      <c r="C130" s="21" t="str">
        <f>IFERROR(INDEX('Risk identification'!B$7:H$72,MATCH(A130,'Risk identification'!N$7:N$72,0),7),"")</f>
        <v/>
      </c>
      <c r="G130" s="136" t="str">
        <f>IFERROR(VLOOKUP(CONCATENATE(D130,"-",E130),Feuil2!C$2:G$101,5,FALSE),"")</f>
        <v/>
      </c>
      <c r="H130" s="9"/>
      <c r="I130" s="62" t="b">
        <f>IF(IFERROR(MATCH(A130,'Risk identification'!N$7:N$72,0)&gt;0,FALSE),TRUE,FALSE)</f>
        <v>0</v>
      </c>
      <c r="M130" s="136" t="str">
        <f>IFERROR(VLOOKUP(CONCATENATE(J130,"-",K130),Feuil2!C$2:G$101,5,FALSE),"")</f>
        <v/>
      </c>
      <c r="P130" s="37" t="str">
        <f t="shared" si="16"/>
        <v/>
      </c>
      <c r="Q130" s="37" t="str">
        <f>IF((D130&lt;&gt;"")*(E130&lt;&gt;"")=1,COUNTIF(P$12:P130,P130),"")</f>
        <v/>
      </c>
      <c r="R130" s="37" t="str">
        <f t="shared" si="17"/>
        <v/>
      </c>
      <c r="S130" s="37" t="e">
        <f t="shared" si="12"/>
        <v>#N/A</v>
      </c>
      <c r="T130" s="37" t="e">
        <f t="shared" si="13"/>
        <v>#N/A</v>
      </c>
      <c r="U130" s="37" t="e">
        <f t="shared" si="14"/>
        <v>#N/A</v>
      </c>
      <c r="V130" s="37" t="e">
        <f t="shared" si="15"/>
        <v>#N/A</v>
      </c>
    </row>
    <row r="131" spans="1:22" x14ac:dyDescent="0.25">
      <c r="A131" s="37">
        <v>171</v>
      </c>
      <c r="B131" s="9" t="str">
        <f>IFERROR(INDEX('Risk identification'!B$7:H$72,MATCH(A131,'Risk identification'!N$7:N$72,0),1),"")</f>
        <v/>
      </c>
      <c r="C131" s="21" t="str">
        <f>IFERROR(INDEX('Risk identification'!B$7:H$72,MATCH(A131,'Risk identification'!N$7:N$72,0),7),"")</f>
        <v/>
      </c>
      <c r="G131" s="136" t="str">
        <f>IFERROR(VLOOKUP(CONCATENATE(D131,"-",E131),Feuil2!C$2:G$101,5,FALSE),"")</f>
        <v/>
      </c>
      <c r="H131" s="9"/>
      <c r="I131" s="62" t="b">
        <f>IF(IFERROR(MATCH(A131,'Risk identification'!N$7:N$72,0)&gt;0,FALSE),TRUE,FALSE)</f>
        <v>0</v>
      </c>
      <c r="M131" s="136" t="str">
        <f>IFERROR(VLOOKUP(CONCATENATE(J131,"-",K131),Feuil2!C$2:G$101,5,FALSE),"")</f>
        <v/>
      </c>
      <c r="P131" s="37" t="str">
        <f t="shared" si="16"/>
        <v/>
      </c>
      <c r="Q131" s="37" t="str">
        <f>IF((D131&lt;&gt;"")*(E131&lt;&gt;"")=1,COUNTIF(P$12:P131,P131),"")</f>
        <v/>
      </c>
      <c r="R131" s="37" t="str">
        <f t="shared" si="17"/>
        <v/>
      </c>
      <c r="S131" s="37" t="e">
        <f t="shared" si="12"/>
        <v>#N/A</v>
      </c>
      <c r="T131" s="37" t="e">
        <f t="shared" si="13"/>
        <v>#N/A</v>
      </c>
      <c r="U131" s="37" t="e">
        <f t="shared" si="14"/>
        <v>#N/A</v>
      </c>
      <c r="V131" s="37" t="e">
        <f t="shared" si="15"/>
        <v>#N/A</v>
      </c>
    </row>
    <row r="132" spans="1:22" x14ac:dyDescent="0.25">
      <c r="A132" s="37">
        <v>172</v>
      </c>
      <c r="C132" s="21" t="str">
        <f>IFERROR(INDEX('Risk identification'!B$7:H$72,MATCH(A132,'Risk identification'!N$7:N$72,0),7),"")</f>
        <v/>
      </c>
      <c r="G132" s="136" t="str">
        <f>IFERROR(VLOOKUP(CONCATENATE(D132,"-",E132),Feuil2!C$2:G$101,5,FALSE),"")</f>
        <v/>
      </c>
      <c r="H132" s="9"/>
      <c r="I132" s="62" t="b">
        <f>IF(IFERROR(MATCH(A132,'Risk identification'!N$7:N$72,0)&gt;0,FALSE),TRUE,FALSE)</f>
        <v>0</v>
      </c>
      <c r="M132" s="136" t="str">
        <f>IFERROR(VLOOKUP(CONCATENATE(J132,"-",K132),Feuil2!C$2:G$101,5,FALSE),"")</f>
        <v/>
      </c>
      <c r="P132" s="37" t="str">
        <f t="shared" si="16"/>
        <v/>
      </c>
      <c r="Q132" s="37" t="str">
        <f>IF((D132&lt;&gt;"")*(E132&lt;&gt;"")=1,COUNTIF(P$12:P132,P132),"")</f>
        <v/>
      </c>
      <c r="R132" s="37" t="str">
        <f t="shared" si="17"/>
        <v/>
      </c>
      <c r="S132" s="37" t="e">
        <f t="shared" si="12"/>
        <v>#N/A</v>
      </c>
      <c r="T132" s="37" t="e">
        <f t="shared" si="13"/>
        <v>#N/A</v>
      </c>
      <c r="U132" s="37" t="e">
        <f t="shared" si="14"/>
        <v>#N/A</v>
      </c>
      <c r="V132" s="37" t="e">
        <f t="shared" si="15"/>
        <v>#N/A</v>
      </c>
    </row>
    <row r="133" spans="1:22" x14ac:dyDescent="0.25">
      <c r="A133" s="37">
        <v>173</v>
      </c>
      <c r="C133" s="21" t="str">
        <f>IFERROR(INDEX('Risk identification'!B$7:H$72,MATCH(A133,'Risk identification'!N$7:N$72,0),7),"")</f>
        <v/>
      </c>
      <c r="G133" s="136" t="str">
        <f>IFERROR(VLOOKUP(CONCATENATE(D133,"-",E133),Feuil2!C$2:G$101,5,FALSE),"")</f>
        <v/>
      </c>
      <c r="H133" s="9"/>
      <c r="I133" s="62" t="b">
        <f>IF(IFERROR(MATCH(A133,'Risk identification'!N$7:N$72,0)&gt;0,FALSE),TRUE,FALSE)</f>
        <v>0</v>
      </c>
      <c r="M133" s="136" t="str">
        <f>IFERROR(VLOOKUP(CONCATENATE(J133,"-",K133),Feuil2!C$2:G$101,5,FALSE),"")</f>
        <v/>
      </c>
      <c r="P133" s="37" t="str">
        <f t="shared" si="16"/>
        <v/>
      </c>
      <c r="Q133" s="37" t="str">
        <f>IF((D133&lt;&gt;"")*(E133&lt;&gt;"")=1,COUNTIF(P$12:P133,P133),"")</f>
        <v/>
      </c>
      <c r="R133" s="37" t="str">
        <f t="shared" si="17"/>
        <v/>
      </c>
      <c r="S133" s="37" t="e">
        <f t="shared" si="12"/>
        <v>#N/A</v>
      </c>
      <c r="T133" s="37" t="e">
        <f t="shared" si="13"/>
        <v>#N/A</v>
      </c>
      <c r="U133" s="37" t="e">
        <f t="shared" si="14"/>
        <v>#N/A</v>
      </c>
      <c r="V133" s="37" t="e">
        <f t="shared" si="15"/>
        <v>#N/A</v>
      </c>
    </row>
    <row r="134" spans="1:22" x14ac:dyDescent="0.25">
      <c r="A134" s="37">
        <v>174</v>
      </c>
      <c r="C134" s="21" t="str">
        <f>IFERROR(INDEX('Risk identification'!B$7:H$72,MATCH(A134,'Risk identification'!N$7:N$72,0),7),"")</f>
        <v/>
      </c>
      <c r="G134" s="136" t="str">
        <f>IFERROR(VLOOKUP(CONCATENATE(D134,"-",E134),Feuil2!C$2:G$101,5,FALSE),"")</f>
        <v/>
      </c>
      <c r="H134" s="9"/>
      <c r="I134" s="62" t="b">
        <f>IF(IFERROR(MATCH(A134,'Risk identification'!N$7:N$72,0)&gt;0,FALSE),TRUE,FALSE)</f>
        <v>0</v>
      </c>
      <c r="M134" s="136" t="str">
        <f>IFERROR(VLOOKUP(CONCATENATE(J134,"-",K134),Feuil2!C$2:G$101,5,FALSE),"")</f>
        <v/>
      </c>
      <c r="P134" s="37" t="str">
        <f t="shared" si="16"/>
        <v/>
      </c>
      <c r="Q134" s="37" t="str">
        <f>IF((D134&lt;&gt;"")*(E134&lt;&gt;"")=1,COUNTIF(P$12:P134,P134),"")</f>
        <v/>
      </c>
      <c r="R134" s="37" t="str">
        <f t="shared" si="17"/>
        <v/>
      </c>
      <c r="S134" s="37" t="e">
        <f t="shared" si="12"/>
        <v>#N/A</v>
      </c>
      <c r="T134" s="37" t="e">
        <f t="shared" si="13"/>
        <v>#N/A</v>
      </c>
      <c r="U134" s="37" t="e">
        <f t="shared" si="14"/>
        <v>#N/A</v>
      </c>
      <c r="V134" s="37" t="e">
        <f t="shared" si="15"/>
        <v>#N/A</v>
      </c>
    </row>
    <row r="135" spans="1:22" x14ac:dyDescent="0.25">
      <c r="A135" s="37">
        <v>175</v>
      </c>
      <c r="C135" s="21" t="str">
        <f>IFERROR(INDEX('Risk identification'!B$7:H$72,MATCH(A135,'Risk identification'!N$7:N$72,0),7),"")</f>
        <v/>
      </c>
      <c r="G135" s="136" t="str">
        <f>IFERROR(VLOOKUP(CONCATENATE(D135,"-",E135),Feuil2!C$2:G$101,5,FALSE),"")</f>
        <v/>
      </c>
      <c r="H135" s="9"/>
      <c r="I135" s="62" t="b">
        <f>IF(IFERROR(MATCH(A135,'Risk identification'!N$7:N$72,0)&gt;0,FALSE),TRUE,FALSE)</f>
        <v>0</v>
      </c>
      <c r="M135" s="136" t="str">
        <f>IFERROR(VLOOKUP(CONCATENATE(J135,"-",K135),Feuil2!C$2:G$101,5,FALSE),"")</f>
        <v/>
      </c>
      <c r="P135" s="37" t="str">
        <f t="shared" si="16"/>
        <v/>
      </c>
      <c r="Q135" s="37" t="str">
        <f>IF((D135&lt;&gt;"")*(E135&lt;&gt;"")=1,COUNTIF(P$12:P135,P135),"")</f>
        <v/>
      </c>
      <c r="R135" s="37" t="str">
        <f t="shared" si="17"/>
        <v/>
      </c>
      <c r="S135" s="37" t="e">
        <f t="shared" si="12"/>
        <v>#N/A</v>
      </c>
      <c r="T135" s="37" t="e">
        <f t="shared" si="13"/>
        <v>#N/A</v>
      </c>
      <c r="U135" s="37" t="e">
        <f t="shared" si="14"/>
        <v>#N/A</v>
      </c>
      <c r="V135" s="37" t="e">
        <f t="shared" si="15"/>
        <v>#N/A</v>
      </c>
    </row>
    <row r="136" spans="1:22" x14ac:dyDescent="0.25">
      <c r="A136" s="37">
        <v>176</v>
      </c>
      <c r="C136" s="21" t="str">
        <f>IFERROR(INDEX('Risk identification'!B$7:H$72,MATCH(A136,'Risk identification'!N$7:N$72,0),7),"")</f>
        <v/>
      </c>
      <c r="G136" s="136" t="str">
        <f>IFERROR(VLOOKUP(CONCATENATE(D136,"-",E136),Feuil2!C$2:G$101,5,FALSE),"")</f>
        <v/>
      </c>
      <c r="H136" s="9"/>
      <c r="I136" s="62" t="b">
        <f>IF(IFERROR(MATCH(A136,'Risk identification'!N$7:N$72,0)&gt;0,FALSE),TRUE,FALSE)</f>
        <v>0</v>
      </c>
      <c r="M136" s="136" t="str">
        <f>IFERROR(VLOOKUP(CONCATENATE(J136,"-",K136),Feuil2!C$2:G$101,5,FALSE),"")</f>
        <v/>
      </c>
      <c r="P136" s="37" t="str">
        <f t="shared" si="16"/>
        <v/>
      </c>
      <c r="Q136" s="37" t="str">
        <f>IF((D136&lt;&gt;"")*(E136&lt;&gt;"")=1,COUNTIF(P$12:P136,P136),"")</f>
        <v/>
      </c>
      <c r="R136" s="37" t="str">
        <f t="shared" si="17"/>
        <v/>
      </c>
      <c r="S136" s="37" t="e">
        <f t="shared" si="12"/>
        <v>#N/A</v>
      </c>
      <c r="T136" s="37" t="e">
        <f t="shared" si="13"/>
        <v>#N/A</v>
      </c>
      <c r="U136" s="37" t="e">
        <f t="shared" si="14"/>
        <v>#N/A</v>
      </c>
      <c r="V136" s="37" t="e">
        <f t="shared" si="15"/>
        <v>#N/A</v>
      </c>
    </row>
    <row r="137" spans="1:22" x14ac:dyDescent="0.25">
      <c r="A137" s="37">
        <v>177</v>
      </c>
      <c r="C137" s="21" t="str">
        <f>IFERROR(INDEX('Risk identification'!B$7:H$72,MATCH(A137,'Risk identification'!N$7:N$72,0),7),"")</f>
        <v/>
      </c>
      <c r="G137" s="136" t="str">
        <f>IFERROR(VLOOKUP(CONCATENATE(D137,"-",E137),Feuil2!C$2:G$101,5,FALSE),"")</f>
        <v/>
      </c>
      <c r="H137" s="9"/>
      <c r="I137" s="62" t="b">
        <f>IF(IFERROR(MATCH(A137,'Risk identification'!N$7:N$72,0)&gt;0,FALSE),TRUE,FALSE)</f>
        <v>0</v>
      </c>
      <c r="M137" s="136" t="str">
        <f>IFERROR(VLOOKUP(CONCATENATE(J137,"-",K137),Feuil2!C$2:G$101,5,FALSE),"")</f>
        <v/>
      </c>
      <c r="P137" s="37" t="str">
        <f t="shared" si="16"/>
        <v/>
      </c>
      <c r="Q137" s="37" t="str">
        <f>IF((D137&lt;&gt;"")*(E137&lt;&gt;"")=1,COUNTIF(P$12:P137,P137),"")</f>
        <v/>
      </c>
      <c r="R137" s="37" t="str">
        <f t="shared" si="17"/>
        <v/>
      </c>
      <c r="S137" s="37" t="e">
        <f t="shared" si="12"/>
        <v>#N/A</v>
      </c>
      <c r="T137" s="37" t="e">
        <f t="shared" si="13"/>
        <v>#N/A</v>
      </c>
      <c r="U137" s="37" t="e">
        <f t="shared" si="14"/>
        <v>#N/A</v>
      </c>
      <c r="V137" s="37" t="e">
        <f t="shared" si="15"/>
        <v>#N/A</v>
      </c>
    </row>
    <row r="138" spans="1:22" x14ac:dyDescent="0.25">
      <c r="A138" s="37">
        <v>178</v>
      </c>
      <c r="C138" s="21" t="str">
        <f>IFERROR(INDEX('Risk identification'!B$7:H$72,MATCH(A138,'Risk identification'!N$7:N$72,0),7),"")</f>
        <v/>
      </c>
      <c r="G138" s="136" t="str">
        <f>IFERROR(VLOOKUP(CONCATENATE(D138,"-",E138),Feuil2!C$2:G$101,5,FALSE),"")</f>
        <v/>
      </c>
      <c r="H138" s="9"/>
      <c r="I138" s="62" t="b">
        <f>IF(IFERROR(MATCH(A138,'Risk identification'!N$7:N$72,0)&gt;0,FALSE),TRUE,FALSE)</f>
        <v>0</v>
      </c>
      <c r="M138" s="136" t="str">
        <f>IFERROR(VLOOKUP(CONCATENATE(J138,"-",K138),Feuil2!C$2:G$101,5,FALSE),"")</f>
        <v/>
      </c>
      <c r="P138" s="37" t="str">
        <f t="shared" si="16"/>
        <v/>
      </c>
      <c r="Q138" s="37" t="str">
        <f>IF((D138&lt;&gt;"")*(E138&lt;&gt;"")=1,COUNTIF(P$12:P138,P138),"")</f>
        <v/>
      </c>
      <c r="R138" s="37" t="str">
        <f t="shared" si="17"/>
        <v/>
      </c>
      <c r="S138" s="37" t="e">
        <f t="shared" si="12"/>
        <v>#N/A</v>
      </c>
      <c r="T138" s="37" t="e">
        <f t="shared" si="13"/>
        <v>#N/A</v>
      </c>
      <c r="U138" s="37" t="e">
        <f t="shared" si="14"/>
        <v>#N/A</v>
      </c>
      <c r="V138" s="37" t="e">
        <f t="shared" si="15"/>
        <v>#N/A</v>
      </c>
    </row>
    <row r="139" spans="1:22" x14ac:dyDescent="0.25">
      <c r="A139" s="37">
        <v>179</v>
      </c>
      <c r="C139" s="21" t="str">
        <f>IFERROR(INDEX('Risk identification'!B$7:H$72,MATCH(A139,'Risk identification'!N$7:N$72,0),7),"")</f>
        <v/>
      </c>
      <c r="G139" s="136" t="str">
        <f>IFERROR(VLOOKUP(CONCATENATE(D139,"-",E139),Feuil2!C$2:G$101,5,FALSE),"")</f>
        <v/>
      </c>
      <c r="H139" s="9"/>
      <c r="I139" s="62" t="b">
        <f>IF(IFERROR(MATCH(A139,'Risk identification'!N$7:N$72,0)&gt;0,FALSE),TRUE,FALSE)</f>
        <v>0</v>
      </c>
      <c r="M139" s="136" t="str">
        <f>IFERROR(VLOOKUP(CONCATENATE(J139,"-",K139),Feuil2!C$2:G$101,5,FALSE),"")</f>
        <v/>
      </c>
      <c r="P139" s="37" t="str">
        <f t="shared" si="16"/>
        <v/>
      </c>
      <c r="Q139" s="37" t="str">
        <f>IF((D139&lt;&gt;"")*(E139&lt;&gt;"")=1,COUNTIF(P$12:P139,P139),"")</f>
        <v/>
      </c>
      <c r="R139" s="37" t="str">
        <f t="shared" si="17"/>
        <v/>
      </c>
      <c r="S139" s="37" t="e">
        <f t="shared" si="12"/>
        <v>#N/A</v>
      </c>
      <c r="T139" s="37" t="e">
        <f t="shared" si="13"/>
        <v>#N/A</v>
      </c>
      <c r="U139" s="37" t="e">
        <f t="shared" si="14"/>
        <v>#N/A</v>
      </c>
      <c r="V139" s="37" t="e">
        <f t="shared" si="15"/>
        <v>#N/A</v>
      </c>
    </row>
  </sheetData>
  <mergeCells count="6">
    <mergeCell ref="L10:M10"/>
    <mergeCell ref="B2:F5"/>
    <mergeCell ref="D10:E10"/>
    <mergeCell ref="J10:K10"/>
    <mergeCell ref="J2:J4"/>
    <mergeCell ref="F10:G10"/>
  </mergeCells>
  <conditionalFormatting sqref="C12:O12 M13:M139 N13:O100 C13:C139 D13:L100">
    <cfRule type="expression" dxfId="19" priority="115">
      <formula>$I12=FALSE</formula>
    </cfRule>
  </conditionalFormatting>
  <conditionalFormatting sqref="J12:K118">
    <cfRule type="expression" dxfId="18" priority="2">
      <formula>J12=""</formula>
    </cfRule>
  </conditionalFormatting>
  <conditionalFormatting sqref="B12:B100">
    <cfRule type="expression" dxfId="17" priority="118">
      <formula>AND($A12&gt;($J$5+$J$6+$J$7),$A12&lt;=($J$5+$J$6+$J$7+$J$8))</formula>
    </cfRule>
    <cfRule type="expression" dxfId="16" priority="119">
      <formula>AND($A12&gt;($J$5+$J$6),$A12&lt;=($J$5+$J$6+$J$7))</formula>
    </cfRule>
    <cfRule type="expression" dxfId="15" priority="120">
      <formula>AND($A12&gt;$J$5,$A12&lt;=($J$5+$J$6))</formula>
    </cfRule>
    <cfRule type="expression" dxfId="14" priority="121">
      <formula>$A12&lt;=$J$5</formula>
    </cfRule>
  </conditionalFormatting>
  <conditionalFormatting sqref="J12:J100">
    <cfRule type="expression" dxfId="13" priority="4">
      <formula>($D12&lt;&gt;$J12)</formula>
    </cfRule>
  </conditionalFormatting>
  <conditionalFormatting sqref="K12:K100">
    <cfRule type="expression" dxfId="12" priority="3">
      <formula>$K12&lt;&gt;$E12</formula>
    </cfRule>
  </conditionalFormatting>
  <conditionalFormatting sqref="B6:B8 G12:G100 M12:M100">
    <cfRule type="iconSet" priority="1">
      <iconSet iconSet="3Symbols" reverse="1">
        <cfvo type="percent" val="0"/>
        <cfvo type="num" val="2"/>
        <cfvo type="num" val="3"/>
      </iconSet>
    </cfRule>
  </conditionalFormatting>
  <dataValidations count="7">
    <dataValidation allowBlank="1" showInputMessage="1" showErrorMessage="1" promptTitle="EPA" prompt="Economic / Performance /Acceptability" sqref="I11"/>
    <dataValidation allowBlank="1" showInputMessage="1" showErrorMessage="1" promptTitle="IE" prompt="Identification/Exploration" sqref="C11"/>
    <dataValidation allowBlank="1" showInputMessage="1" showErrorMessage="1" sqref="B11"/>
    <dataValidation allowBlank="1" showInputMessage="1" showErrorMessage="1" promptTitle="Likelihood" prompt="Define how likely the risk is to occur (1-4)_x000a_" sqref="D11 J11"/>
    <dataValidation allowBlank="1" showInputMessage="1" showErrorMessage="1" promptTitle="Comments field" prompt="Please specify here all additional information to the given risk, including contexts and/or particular situational events that contributed to your assessment._x000a_" sqref="H11 N11:O11"/>
    <dataValidation allowBlank="1" showInputMessage="1" showErrorMessage="1" promptTitle="Risk Index" prompt="RI indicates the calculated severity of the given risk_x000a__x000a_" sqref="F11:G11 L11:M11"/>
    <dataValidation allowBlank="1" showInputMessage="1" showErrorMessage="1" promptTitle="Damage Level" prompt="Please indicate here an evaluated cummulative damage that could occur due to the risk. (Including costs of HSE damage and various consequences, if applicable)" sqref="E11 K11"/>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OFFSET('Rating tables'!$C$19,0,0,'Rating tables'!$E$11,1)</xm:f>
          </x14:formula1>
          <xm:sqref>E83:E103</xm:sqref>
        </x14:dataValidation>
        <x14:dataValidation type="list" allowBlank="1" showInputMessage="1" showErrorMessage="1">
          <x14:formula1>
            <xm:f>OFFSET('Rating tables'!$H$19,0,0,'Rating tables'!$J$11,1)</xm:f>
          </x14:formula1>
          <xm:sqref>J12:J103 D12:D103</xm:sqref>
        </x14:dataValidation>
        <x14:dataValidation type="list" allowBlank="1" showInputMessage="1" showErrorMessage="1">
          <x14:formula1>
            <xm:f>OFFSET('Rating tables'!C$19,0,0,'Rating tables'!$E$11,1)</xm:f>
          </x14:formula1>
          <xm:sqref>K12:K118</xm:sqref>
        </x14:dataValidation>
        <x14:dataValidation type="list" allowBlank="1" showInputMessage="1" showErrorMessage="1">
          <x14:formula1>
            <xm:f>OFFSET('Rating tables'!C$19,0,0,'Rating tables'!$E$11,1)</xm:f>
          </x14:formula1>
          <xm:sqref>E12:E82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9" tint="0.79998168889431442"/>
  </sheetPr>
  <dimension ref="B2:N59"/>
  <sheetViews>
    <sheetView showGridLines="0" workbookViewId="0">
      <selection activeCell="M17" sqref="M17"/>
    </sheetView>
  </sheetViews>
  <sheetFormatPr baseColWidth="10" defaultColWidth="11" defaultRowHeight="13.8" x14ac:dyDescent="0.25"/>
  <cols>
    <col min="1" max="2" width="11.09765625" customWidth="1"/>
    <col min="3" max="3" width="11.19921875" customWidth="1"/>
    <col min="4" max="12" width="11.09765625" customWidth="1"/>
    <col min="13" max="67" width="23.19921875" customWidth="1"/>
    <col min="68" max="68" width="12.09765625" customWidth="1"/>
    <col min="69" max="69" width="12.09765625" bestFit="1" customWidth="1"/>
  </cols>
  <sheetData>
    <row r="2" spans="2:14" s="9" customFormat="1" ht="13.8" customHeight="1" x14ac:dyDescent="0.25">
      <c r="B2" s="203" t="s">
        <v>172</v>
      </c>
      <c r="C2" s="203"/>
      <c r="D2" s="203"/>
      <c r="E2" s="203"/>
      <c r="F2" s="203"/>
      <c r="G2" s="203"/>
      <c r="H2" s="203"/>
      <c r="I2" s="203"/>
      <c r="J2" s="203"/>
      <c r="K2" s="203"/>
    </row>
    <row r="11" spans="2:14" x14ac:dyDescent="0.25">
      <c r="M11" s="9"/>
    </row>
    <row r="12" spans="2:14" x14ac:dyDescent="0.25">
      <c r="N12" s="9"/>
    </row>
    <row r="13" spans="2:14" x14ac:dyDescent="0.25">
      <c r="M13" s="9"/>
    </row>
    <row r="14" spans="2:14" x14ac:dyDescent="0.25">
      <c r="M14" s="9"/>
      <c r="N14" s="9"/>
    </row>
    <row r="15" spans="2:14" x14ac:dyDescent="0.25">
      <c r="M15" s="9"/>
    </row>
    <row r="17" spans="14:14" x14ac:dyDescent="0.25">
      <c r="N17" s="9"/>
    </row>
    <row r="18" spans="14:14" x14ac:dyDescent="0.25">
      <c r="N18" s="9"/>
    </row>
    <row r="19" spans="14:14" x14ac:dyDescent="0.25">
      <c r="N19" s="9"/>
    </row>
    <row r="36" spans="2:6" x14ac:dyDescent="0.25">
      <c r="B36" s="9"/>
      <c r="C36" s="9"/>
      <c r="D36" s="9"/>
    </row>
    <row r="37" spans="2:6" x14ac:dyDescent="0.25">
      <c r="B37" s="204" t="s">
        <v>178</v>
      </c>
      <c r="C37" s="204" t="s">
        <v>179</v>
      </c>
      <c r="E37" s="204" t="s">
        <v>234</v>
      </c>
      <c r="F37" s="204" t="s">
        <v>179</v>
      </c>
    </row>
    <row r="38" spans="2:6" x14ac:dyDescent="0.25">
      <c r="B38" s="200"/>
      <c r="C38" s="200"/>
      <c r="D38" s="9"/>
      <c r="E38" s="200"/>
      <c r="F38" s="200"/>
    </row>
    <row r="39" spans="2:6" x14ac:dyDescent="0.25">
      <c r="B39" s="31">
        <v>2</v>
      </c>
      <c r="C39" s="31">
        <f>IF(B39="","",COUNTIF('Risk assessment'!F$12:F$100,B39))</f>
        <v>57</v>
      </c>
      <c r="D39" s="9"/>
      <c r="E39" s="31">
        <v>1</v>
      </c>
      <c r="F39" s="31">
        <f>IF(E39="","",COUNTIF('Risk assessment'!G$12:G$100,E39))</f>
        <v>57</v>
      </c>
    </row>
    <row r="40" spans="2:6" x14ac:dyDescent="0.25">
      <c r="B40" s="31">
        <f>IFERROR(IF(B39+1&lt;=('Rating tables'!E$11+'Rating tables'!J$11),B39+1,""),"")</f>
        <v>3</v>
      </c>
      <c r="C40" s="31">
        <f>IF(B40="","",COUNTIF('Risk assessment'!F$12:F$100,B40))</f>
        <v>0</v>
      </c>
      <c r="D40" s="9"/>
      <c r="E40" s="31">
        <v>2</v>
      </c>
      <c r="F40" s="31">
        <f>IF(E40="","",COUNTIF('Risk assessment'!G$12:G$100,E40))</f>
        <v>0</v>
      </c>
    </row>
    <row r="41" spans="2:6" x14ac:dyDescent="0.25">
      <c r="B41" s="31">
        <f>IFERROR(IF(B40+1&lt;=('Rating tables'!E$11+'Rating tables'!J$11),B40+1,""),"")</f>
        <v>4</v>
      </c>
      <c r="C41" s="31">
        <f>IF(B41="","",COUNTIF('Risk assessment'!F$12:F$100,B41))</f>
        <v>0</v>
      </c>
      <c r="D41" s="9"/>
      <c r="E41" s="31">
        <v>3</v>
      </c>
      <c r="F41" s="31">
        <f>IF(E41="","",COUNTIF('Risk assessment'!G$12:G$100,E41))</f>
        <v>0</v>
      </c>
    </row>
    <row r="42" spans="2:6" x14ac:dyDescent="0.25">
      <c r="B42" s="31">
        <f>IFERROR(IF(B41+1&lt;=('Rating tables'!E$11+'Rating tables'!J$11),B41+1,""),"")</f>
        <v>5</v>
      </c>
      <c r="C42" s="31">
        <f>IF(B42="","",COUNTIF('Risk assessment'!F$12:F$100,B42))</f>
        <v>0</v>
      </c>
      <c r="D42" s="9"/>
    </row>
    <row r="43" spans="2:6" x14ac:dyDescent="0.25">
      <c r="B43" s="31">
        <f>IFERROR(IF(B42+1&lt;=('Rating tables'!E$11+'Rating tables'!J$11),B42+1,""),"")</f>
        <v>6</v>
      </c>
      <c r="C43" s="31">
        <f>IF(B43="","",COUNTIF('Risk assessment'!F$12:F$100,B43))</f>
        <v>0</v>
      </c>
      <c r="D43" s="9"/>
    </row>
    <row r="44" spans="2:6" x14ac:dyDescent="0.25">
      <c r="B44" s="31">
        <f>IFERROR(IF(B43+1&lt;=('Rating tables'!E$11+'Rating tables'!J$11),B43+1,""),"")</f>
        <v>7</v>
      </c>
      <c r="C44" s="31">
        <f>IF(B44="","",COUNTIF('Risk assessment'!F$12:F$100,B44))</f>
        <v>0</v>
      </c>
      <c r="D44" s="9"/>
    </row>
    <row r="45" spans="2:6" x14ac:dyDescent="0.25">
      <c r="B45" s="31">
        <f>IFERROR(IF(B44+1&lt;=('Rating tables'!E$11+'Rating tables'!J$11),B44+1,""),"")</f>
        <v>8</v>
      </c>
      <c r="C45" s="31">
        <f>IF(B45="","",COUNTIF('Risk assessment'!F$12:F$100,B45))</f>
        <v>0</v>
      </c>
      <c r="D45" s="9"/>
      <c r="F45" s="9"/>
    </row>
    <row r="46" spans="2:6" x14ac:dyDescent="0.25">
      <c r="B46" s="31" t="str">
        <f>IFERROR(IF(B45+1&lt;=('Rating tables'!E$11+'Rating tables'!J$11),B45+1,""),"")</f>
        <v/>
      </c>
      <c r="C46" s="31" t="str">
        <f>IF(B46="","",COUNTIF('Risk assessment'!F$12:F$100,B46))</f>
        <v/>
      </c>
      <c r="D46" s="9"/>
      <c r="F46" s="9"/>
    </row>
    <row r="47" spans="2:6" x14ac:dyDescent="0.25">
      <c r="B47" s="31" t="str">
        <f>IFERROR(IF(B46+1&lt;=('Rating tables'!E$11+'Rating tables'!J$11),B46+1,""),"")</f>
        <v/>
      </c>
      <c r="C47" s="31" t="str">
        <f>IF(B47="","",COUNTIF('Risk assessment'!F$12:F$100,B47))</f>
        <v/>
      </c>
      <c r="D47" s="9"/>
    </row>
    <row r="48" spans="2:6" x14ac:dyDescent="0.25">
      <c r="B48" s="31" t="str">
        <f>IFERROR(IF(B47+1&lt;=('Rating tables'!E$11+'Rating tables'!J$11),B47+1,""),"")</f>
        <v/>
      </c>
      <c r="C48" s="31" t="str">
        <f>IF(B48="","",COUNTIF('Risk assessment'!F$12:F$100,B48))</f>
        <v/>
      </c>
      <c r="D48" s="9"/>
    </row>
    <row r="49" spans="2:12" x14ac:dyDescent="0.25">
      <c r="B49" s="31" t="str">
        <f>IFERROR(IF(B48+1&lt;=('Rating tables'!E$11+'Rating tables'!J$11),B48+1,""),"")</f>
        <v/>
      </c>
      <c r="C49" s="31" t="str">
        <f>IF(B49="","",COUNTIF('Risk assessment'!F$12:F$100,B49))</f>
        <v/>
      </c>
      <c r="D49" s="9"/>
    </row>
    <row r="50" spans="2:12" x14ac:dyDescent="0.25">
      <c r="B50" s="31" t="str">
        <f>IFERROR(IF(B49+1&lt;=('Rating tables'!E$11+'Rating tables'!J$11),B49+1,""),"")</f>
        <v/>
      </c>
      <c r="C50" s="31" t="str">
        <f>IF(B50="","",COUNTIF('Risk assessment'!F$12:F$100,B50))</f>
        <v/>
      </c>
      <c r="D50" s="9"/>
    </row>
    <row r="51" spans="2:12" x14ac:dyDescent="0.25">
      <c r="B51" s="31" t="str">
        <f>IFERROR(IF(B50+1&lt;=('Rating tables'!E$11+'Rating tables'!J$11),B50+1,""),"")</f>
        <v/>
      </c>
      <c r="C51" s="31" t="str">
        <f>IF(B51="","",COUNTIF('Risk assessment'!F$12:F$100,B51))</f>
        <v/>
      </c>
      <c r="D51" s="9"/>
    </row>
    <row r="52" spans="2:12" x14ac:dyDescent="0.25">
      <c r="B52" s="31" t="str">
        <f>IFERROR(IF(B51+1&lt;=('Rating tables'!E$11+'Rating tables'!J$11),B51+1,""),"")</f>
        <v/>
      </c>
      <c r="C52" s="31" t="str">
        <f>IF(B52="","",COUNTIF('Risk assessment'!F$12:F$100,B52))</f>
        <v/>
      </c>
      <c r="D52" s="9"/>
    </row>
    <row r="53" spans="2:12" x14ac:dyDescent="0.25">
      <c r="B53" s="31" t="str">
        <f>IFERROR(IF(B52+1&lt;=('Rating tables'!E$11+'Rating tables'!J$11),B52+1,""),"")</f>
        <v/>
      </c>
      <c r="C53" s="31" t="str">
        <f>IF(B53="","",COUNTIF('Risk assessment'!F$12:F$100,B53))</f>
        <v/>
      </c>
      <c r="D53" s="9"/>
    </row>
    <row r="54" spans="2:12" x14ac:dyDescent="0.25">
      <c r="B54" s="31" t="str">
        <f>IFERROR(IF(B53+1&lt;=('Rating tables'!E$11+'Rating tables'!J$11),B53+1,""),"")</f>
        <v/>
      </c>
      <c r="C54" s="31" t="str">
        <f>IF(B54="","",COUNTIF('Risk assessment'!F$12:F$100,B54))</f>
        <v/>
      </c>
      <c r="D54" s="9"/>
    </row>
    <row r="55" spans="2:12" x14ac:dyDescent="0.25">
      <c r="B55" s="31" t="str">
        <f>IFERROR(IF(B54+1&lt;=('Rating tables'!E$11+'Rating tables'!J$11),B54+1,""),"")</f>
        <v/>
      </c>
      <c r="C55" s="31" t="str">
        <f>IF(B55="","",COUNTIF('Risk assessment'!F$12:F$100,B55))</f>
        <v/>
      </c>
      <c r="D55" s="9"/>
    </row>
    <row r="56" spans="2:12" x14ac:dyDescent="0.25">
      <c r="B56" s="31" t="str">
        <f>IFERROR(IF(B55+1&lt;=('Rating tables'!E$11+'Rating tables'!J$11),B55+1,""),"")</f>
        <v/>
      </c>
      <c r="C56" s="31" t="str">
        <f>IF(B56="","",COUNTIF('Risk assessment'!F$12:F$100,B56))</f>
        <v/>
      </c>
      <c r="D56" s="9"/>
      <c r="H56" s="9"/>
      <c r="I56" s="9"/>
      <c r="J56" s="9"/>
      <c r="K56" s="9"/>
      <c r="L56" s="9"/>
    </row>
    <row r="57" spans="2:12" x14ac:dyDescent="0.25">
      <c r="B57" s="31"/>
      <c r="C57" s="31"/>
      <c r="D57" s="9"/>
    </row>
    <row r="58" spans="2:12" x14ac:dyDescent="0.25">
      <c r="B58" s="31"/>
      <c r="C58" s="31"/>
      <c r="D58" s="9"/>
    </row>
    <row r="59" spans="2:12" x14ac:dyDescent="0.25">
      <c r="B59" s="31"/>
      <c r="C59" s="31"/>
      <c r="D59" s="9"/>
    </row>
  </sheetData>
  <sortState ref="E40:E45">
    <sortCondition ref="E40"/>
  </sortState>
  <mergeCells count="5">
    <mergeCell ref="B2:K2"/>
    <mergeCell ref="C37:C38"/>
    <mergeCell ref="B37:B38"/>
    <mergeCell ref="E37:E38"/>
    <mergeCell ref="F37:F38"/>
  </mergeCells>
  <conditionalFormatting sqref="B2">
    <cfRule type="expression" dxfId="11" priority="4">
      <formula>B2&lt;&gt;""</formula>
    </cfRule>
  </conditionalFormatting>
  <conditionalFormatting sqref="B39:C60">
    <cfRule type="expression" dxfId="10" priority="3">
      <formula>$B39&lt;&gt;""</formula>
    </cfRule>
  </conditionalFormatting>
  <conditionalFormatting sqref="E39:F41">
    <cfRule type="expression" dxfId="9"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K59"/>
  <sheetViews>
    <sheetView showGridLines="0" workbookViewId="0">
      <selection activeCell="B58" sqref="B58"/>
    </sheetView>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203" t="s">
        <v>172</v>
      </c>
      <c r="C2" s="203"/>
      <c r="D2" s="203"/>
      <c r="E2" s="203"/>
      <c r="F2" s="203"/>
      <c r="G2" s="203"/>
      <c r="H2" s="203"/>
      <c r="I2" s="203"/>
      <c r="J2" s="203"/>
      <c r="K2" s="203"/>
    </row>
    <row r="37" spans="2:6" x14ac:dyDescent="0.25">
      <c r="B37" s="204" t="s">
        <v>178</v>
      </c>
      <c r="C37" s="204" t="s">
        <v>179</v>
      </c>
      <c r="E37" s="204" t="s">
        <v>234</v>
      </c>
      <c r="F37" s="204" t="s">
        <v>179</v>
      </c>
    </row>
    <row r="38" spans="2:6" x14ac:dyDescent="0.25">
      <c r="B38" s="200"/>
      <c r="C38" s="200"/>
      <c r="E38" s="200"/>
      <c r="F38" s="200"/>
    </row>
    <row r="39" spans="2:6" x14ac:dyDescent="0.25">
      <c r="B39" s="31">
        <v>2</v>
      </c>
      <c r="C39" s="31">
        <f>IF(B39="","",COUNTIF('Risk assessment'!L$12:L$100,B39))</f>
        <v>0</v>
      </c>
      <c r="E39" s="31">
        <v>1</v>
      </c>
      <c r="F39" s="31">
        <f>IF(E39="","",COUNTIF('Risk assessment'!M$12:M$100,E39))</f>
        <v>0</v>
      </c>
    </row>
    <row r="40" spans="2:6" x14ac:dyDescent="0.25">
      <c r="B40" s="31">
        <f>IFERROR(IF(B39+1&lt;=('Rating tables'!E$11+'Rating tables'!J$11),B39+1,""),"")</f>
        <v>3</v>
      </c>
      <c r="C40" s="31">
        <f>IF(B40="","",COUNTIF('Risk assessment'!L$12:L$100,B40))</f>
        <v>0</v>
      </c>
      <c r="E40" s="31">
        <v>2</v>
      </c>
      <c r="F40" s="31">
        <f>IF(E40="","",COUNTIF('Risk assessment'!M$12:M$100,E40))</f>
        <v>0</v>
      </c>
    </row>
    <row r="41" spans="2:6" x14ac:dyDescent="0.25">
      <c r="B41" s="31">
        <f>IFERROR(IF(B40+1&lt;=('Rating tables'!E$11+'Rating tables'!J$11),B40+1,""),"")</f>
        <v>4</v>
      </c>
      <c r="C41" s="31">
        <f>IF(B41="","",COUNTIF('Risk assessment'!L$12:L$100,B41))</f>
        <v>0</v>
      </c>
      <c r="E41" s="31">
        <v>3</v>
      </c>
      <c r="F41" s="31">
        <f>IF(E41="","",COUNTIF('Risk assessment'!M$12:M$100,E41))</f>
        <v>0</v>
      </c>
    </row>
    <row r="42" spans="2:6" x14ac:dyDescent="0.25">
      <c r="B42" s="31">
        <f>IFERROR(IF(B41+1&lt;=('Rating tables'!E$11+'Rating tables'!J$11),B41+1,""),"")</f>
        <v>5</v>
      </c>
      <c r="C42" s="31">
        <f>IF(B42="","",COUNTIF('Risk assessment'!L$12:L$100,B42))</f>
        <v>0</v>
      </c>
    </row>
    <row r="43" spans="2:6" x14ac:dyDescent="0.25">
      <c r="B43" s="31">
        <f>IFERROR(IF(B42+1&lt;=('Rating tables'!E$11+'Rating tables'!J$11),B42+1,""),"")</f>
        <v>6</v>
      </c>
      <c r="C43" s="31">
        <f>IF(B43="","",COUNTIF('Risk assessment'!L$12:L$100,B43))</f>
        <v>0</v>
      </c>
    </row>
    <row r="44" spans="2:6" x14ac:dyDescent="0.25">
      <c r="B44" s="31">
        <f>IFERROR(IF(B43+1&lt;=('Rating tables'!E$11+'Rating tables'!J$11),B43+1,""),"")</f>
        <v>7</v>
      </c>
      <c r="C44" s="31">
        <f>IF(B44="","",COUNTIF('Risk assessment'!L$12:L$100,B44))</f>
        <v>0</v>
      </c>
    </row>
    <row r="45" spans="2:6" x14ac:dyDescent="0.25">
      <c r="B45" s="31">
        <f>IFERROR(IF(B44+1&lt;=('Rating tables'!E$11+'Rating tables'!J$11),B44+1,""),"")</f>
        <v>8</v>
      </c>
      <c r="C45" s="31">
        <f>IF(B45="","",COUNTIF('Risk assessment'!L$12:L$100,B45))</f>
        <v>0</v>
      </c>
    </row>
    <row r="46" spans="2:6" x14ac:dyDescent="0.25">
      <c r="B46" s="31" t="str">
        <f>IFERROR(IF(B45+1&lt;=('Rating tables'!E$11+'Rating tables'!J$11),B45+1,""),"")</f>
        <v/>
      </c>
      <c r="C46" s="31" t="str">
        <f>IF(B46="","",COUNTIF('Risk assessment'!L$12:L$100,B46))</f>
        <v/>
      </c>
    </row>
    <row r="47" spans="2:6" x14ac:dyDescent="0.25">
      <c r="B47" s="31" t="str">
        <f>IFERROR(IF(B46+1&lt;=('Rating tables'!E$11+'Rating tables'!J$11),B46+1,""),"")</f>
        <v/>
      </c>
      <c r="C47" s="31" t="str">
        <f>IF(B47="","",COUNTIF('Risk assessment'!L$12:L$100,B47))</f>
        <v/>
      </c>
    </row>
    <row r="48" spans="2:6" x14ac:dyDescent="0.25">
      <c r="B48" s="31" t="str">
        <f>IFERROR(IF(B47+1&lt;=('Rating tables'!E$11+'Rating tables'!J$11),B47+1,""),"")</f>
        <v/>
      </c>
      <c r="C48" s="31" t="str">
        <f>IF(B48="","",COUNTIF('Risk assessment'!L$12:L$100,B48))</f>
        <v/>
      </c>
    </row>
    <row r="49" spans="2:3" x14ac:dyDescent="0.25">
      <c r="B49" s="31" t="str">
        <f>IFERROR(IF(B48+1&lt;=('Rating tables'!E$11+'Rating tables'!J$11),B48+1,""),"")</f>
        <v/>
      </c>
      <c r="C49" s="31" t="str">
        <f>IF(B49="","",COUNTIF('Risk assessment'!L$12:L$100,B49))</f>
        <v/>
      </c>
    </row>
    <row r="50" spans="2:3" x14ac:dyDescent="0.25">
      <c r="B50" s="31" t="str">
        <f>IFERROR(IF(B49+1&lt;=('Rating tables'!E$11+'Rating tables'!J$11),B49+1,""),"")</f>
        <v/>
      </c>
      <c r="C50" s="31" t="str">
        <f>IF(B50="","",COUNTIF('Risk assessment'!L$12:L$100,B50))</f>
        <v/>
      </c>
    </row>
    <row r="51" spans="2:3" x14ac:dyDescent="0.25">
      <c r="B51" s="31" t="str">
        <f>IFERROR(IF(B50+1&lt;=('Rating tables'!E$11+'Rating tables'!J$11),B50+1,""),"")</f>
        <v/>
      </c>
      <c r="C51" s="31" t="str">
        <f>IF(B51="","",COUNTIF('Risk assessment'!L$12:L$100,B51))</f>
        <v/>
      </c>
    </row>
    <row r="52" spans="2:3" x14ac:dyDescent="0.25">
      <c r="B52" s="31" t="str">
        <f>IFERROR(IF(B51+1&lt;=('Rating tables'!E$11+'Rating tables'!J$11),B51+1,""),"")</f>
        <v/>
      </c>
      <c r="C52" s="31" t="str">
        <f>IF(B52="","",COUNTIF('Risk assessment'!L$12:L$100,B52))</f>
        <v/>
      </c>
    </row>
    <row r="53" spans="2:3" x14ac:dyDescent="0.25">
      <c r="B53" s="31" t="str">
        <f>IFERROR(IF(B52+1&lt;=('Rating tables'!E$11+'Rating tables'!J$11),B52+1,""),"")</f>
        <v/>
      </c>
      <c r="C53" s="31" t="str">
        <f>IF(B53="","",COUNTIF('Risk assessment'!L$12:L$100,B53))</f>
        <v/>
      </c>
    </row>
    <row r="54" spans="2:3" x14ac:dyDescent="0.25">
      <c r="B54" s="31" t="str">
        <f>IFERROR(IF(B53+1&lt;=('Rating tables'!E$11+'Rating tables'!J$11),B53+1,""),"")</f>
        <v/>
      </c>
      <c r="C54" s="31" t="str">
        <f>IF(B54="","",COUNTIF('Risk assessment'!L$12:L$100,B54))</f>
        <v/>
      </c>
    </row>
    <row r="55" spans="2:3" x14ac:dyDescent="0.25">
      <c r="B55" s="31" t="str">
        <f>IFERROR(IF(B54+1&lt;=('Rating tables'!E$11+'Rating tables'!J$11),B54+1,""),"")</f>
        <v/>
      </c>
      <c r="C55" s="31" t="str">
        <f>IF(B55="","",COUNTIF('Risk assessment'!L$12:L$100,B55))</f>
        <v/>
      </c>
    </row>
    <row r="56" spans="2:3" x14ac:dyDescent="0.25">
      <c r="B56" s="31" t="str">
        <f>IFERROR(IF(B55+1&lt;=('Rating tables'!E$11+'Rating tables'!J$11),B55+1,""),"")</f>
        <v/>
      </c>
      <c r="C56" s="31" t="str">
        <f>IF(B56="","",COUNTIF('Risk assessment'!L$12:L$100,B56))</f>
        <v/>
      </c>
    </row>
    <row r="57" spans="2:3" x14ac:dyDescent="0.25">
      <c r="B57" s="31"/>
      <c r="C57" s="31"/>
    </row>
    <row r="58" spans="2:3" x14ac:dyDescent="0.25">
      <c r="B58" s="31"/>
      <c r="C58" s="31"/>
    </row>
    <row r="59" spans="2:3" x14ac:dyDescent="0.25">
      <c r="B59" s="31"/>
      <c r="C59" s="31"/>
    </row>
  </sheetData>
  <mergeCells count="5">
    <mergeCell ref="B2:K2"/>
    <mergeCell ref="B37:B38"/>
    <mergeCell ref="C37:C38"/>
    <mergeCell ref="E37:E38"/>
    <mergeCell ref="F37:F38"/>
  </mergeCells>
  <conditionalFormatting sqref="B2">
    <cfRule type="expression" dxfId="8" priority="4">
      <formula>B2&lt;&gt;""</formula>
    </cfRule>
  </conditionalFormatting>
  <conditionalFormatting sqref="B39:C60">
    <cfRule type="expression" dxfId="7" priority="3">
      <formula>$B39&lt;&gt;""</formula>
    </cfRule>
  </conditionalFormatting>
  <conditionalFormatting sqref="E39:F41">
    <cfRule type="expression" dxfId="6"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2:O91"/>
  <sheetViews>
    <sheetView showGridLines="0" zoomScale="85" zoomScaleNormal="85" workbookViewId="0">
      <selection activeCell="B7" sqref="B7"/>
    </sheetView>
  </sheetViews>
  <sheetFormatPr baseColWidth="10" defaultRowHeight="13.8" x14ac:dyDescent="0.25"/>
  <cols>
    <col min="3" max="3" width="72.5" customWidth="1"/>
    <col min="4" max="8" width="6.3984375" style="84" customWidth="1"/>
    <col min="9" max="13" width="6.3984375" customWidth="1"/>
    <col min="14" max="14" width="4.69921875" customWidth="1"/>
    <col min="15" max="15" width="6.5" customWidth="1"/>
  </cols>
  <sheetData>
    <row r="2" spans="1:15" ht="13.8" customHeight="1" x14ac:dyDescent="0.25">
      <c r="A2" s="154" t="s">
        <v>192</v>
      </c>
      <c r="B2" s="194"/>
      <c r="C2" s="195"/>
    </row>
    <row r="3" spans="1:15" ht="70.2" customHeight="1" x14ac:dyDescent="0.25">
      <c r="A3" s="206"/>
      <c r="B3" s="207"/>
      <c r="C3" s="208"/>
    </row>
    <row r="4" spans="1:15" x14ac:dyDescent="0.25">
      <c r="I4">
        <v>1</v>
      </c>
      <c r="J4">
        <v>0.4</v>
      </c>
    </row>
    <row r="5" spans="1:15" x14ac:dyDescent="0.25">
      <c r="A5" s="205" t="s">
        <v>180</v>
      </c>
      <c r="B5" s="205"/>
      <c r="C5" s="205"/>
      <c r="D5" s="84" t="s">
        <v>21</v>
      </c>
      <c r="E5" s="84" t="s">
        <v>154</v>
      </c>
      <c r="G5" s="84" t="s">
        <v>21</v>
      </c>
      <c r="H5" s="84" t="s">
        <v>154</v>
      </c>
      <c r="I5" s="84"/>
      <c r="J5" s="108" t="str">
        <f>D5</f>
        <v>Likelihood</v>
      </c>
      <c r="K5" s="108" t="str">
        <f>E5</f>
        <v>Damage level</v>
      </c>
      <c r="L5" s="108" t="str">
        <f>G5</f>
        <v>Likelihood</v>
      </c>
      <c r="M5" s="108" t="str">
        <f>H5</f>
        <v>Damage level</v>
      </c>
    </row>
    <row r="6" spans="1:15" x14ac:dyDescent="0.25">
      <c r="A6" s="96"/>
      <c r="B6" s="105" t="s">
        <v>131</v>
      </c>
      <c r="C6" s="105" t="str">
        <f>IFERROR(VLOOKUP(PlotMatrix_dots!B6,'Risk assessment'!B$12:C$100,2,0),"")</f>
        <v>My new risk 2</v>
      </c>
      <c r="D6" s="84">
        <f>IFERROR(VLOOKUP(PlotMatrix_dots!B6,'Risk assessment'!B$12:F$100,3,0),"")</f>
        <v>1</v>
      </c>
      <c r="E6" s="84">
        <f>IFERROR(VLOOKUP(PlotMatrix_dots!B6,'Risk assessment'!B$12:F$100,4,0),"")</f>
        <v>1</v>
      </c>
      <c r="F6" s="84">
        <f>IFERROR(D6+E6,"")</f>
        <v>2</v>
      </c>
      <c r="G6" s="84" t="str">
        <f>IFERROR(IF(VLOOKUP(PlotMatrix_dots!B6,'Risk assessment'!B$12:K$100,9,0)&gt;0,(VLOOKUP(PlotMatrix_dots!B6,'Risk assessment'!B$12:K$100,9,0)),""),"")</f>
        <v/>
      </c>
      <c r="H6" s="84" t="str">
        <f>IFERROR(IF(VLOOKUP(PlotMatrix_dots!B6,'Risk assessment'!B$12:K$100,10,0)&gt;0,(VLOOKUP(PlotMatrix_dots!B6,'Risk assessment'!B$12:K$100,10,0)),""),"")</f>
        <v/>
      </c>
      <c r="I6" s="84" t="str">
        <f>IFERROR(G6+H6,"")</f>
        <v/>
      </c>
      <c r="J6" s="109">
        <f ca="1">IF(D6&lt;&gt;"",0.01*RANDBETWEEN(100*(D6-J$4),100*D6),"")</f>
        <v>0.95000000000000007</v>
      </c>
      <c r="K6" s="109">
        <f ca="1">IF(E6&lt;&gt;"",0.01*RANDBETWEEN(100*(E6-J$4),100*E6),"")</f>
        <v>0.72</v>
      </c>
      <c r="L6" s="109" t="str">
        <f t="shared" ref="L6:L17" ca="1" si="0">IF(G6&lt;&gt;"",0.01*RANDBETWEEN(100*(G6-J$4),100*G6),"")</f>
        <v/>
      </c>
      <c r="M6" s="109" t="str">
        <f t="shared" ref="M6:M17" ca="1" si="1">IF(H6&lt;&gt;"",0.01*RANDBETWEEN(100*(H6-J$4),100*H6),"")</f>
        <v/>
      </c>
      <c r="N6" s="109">
        <f t="shared" ref="N6:N16" ca="1" si="2">IFERROR(IF(L6+M6&gt;0,1,0),0)</f>
        <v>0</v>
      </c>
      <c r="O6" s="109">
        <f>IF(ISNUMBER(F6),1,0)</f>
        <v>1</v>
      </c>
    </row>
    <row r="7" spans="1:15" x14ac:dyDescent="0.25">
      <c r="A7" s="94"/>
      <c r="B7" s="105" t="s">
        <v>132</v>
      </c>
      <c r="C7" s="105" t="str">
        <f>IFERROR(VLOOKUP(PlotMatrix_dots!B7,'Risk assessment'!B$12:C$100,2,0),"")</f>
        <v>My new risk 3</v>
      </c>
      <c r="D7" s="84">
        <f>IFERROR(VLOOKUP(PlotMatrix_dots!B7,'Risk assessment'!B$12:F$100,3,0),"")</f>
        <v>1</v>
      </c>
      <c r="E7" s="84">
        <f>IFERROR(VLOOKUP(PlotMatrix_dots!B7,'Risk assessment'!B$12:F$100,4,0),"")</f>
        <v>1</v>
      </c>
      <c r="F7" s="84">
        <f t="shared" ref="F7:F17" si="3">IFERROR(D7+E7,"")</f>
        <v>2</v>
      </c>
      <c r="G7" s="84" t="str">
        <f>IFERROR(IF(VLOOKUP(PlotMatrix_dots!B7,'Risk assessment'!B$12:K$100,9,0)&gt;0,(VLOOKUP(PlotMatrix_dots!B7,'Risk assessment'!B$12:K$100,9,0)),""),"")</f>
        <v/>
      </c>
      <c r="H7" s="84" t="str">
        <f>IFERROR(IF(VLOOKUP(PlotMatrix_dots!B7,'Risk assessment'!B$12:K$100,10,0)&gt;0,(VLOOKUP(PlotMatrix_dots!B7,'Risk assessment'!B$12:K$100,10,0)),""),"")</f>
        <v/>
      </c>
      <c r="I7" s="84" t="str">
        <f t="shared" ref="I7:I19" si="4">IFERROR(G7+H7,"")</f>
        <v/>
      </c>
      <c r="J7" s="109">
        <f t="shared" ref="J7:J17" ca="1" si="5">IF(D7&lt;&gt;"",0.01*RANDBETWEEN(100*(D7-J$4),100*D7),"")</f>
        <v>0.86</v>
      </c>
      <c r="K7" s="109">
        <f t="shared" ref="K7:K17" ca="1" si="6">IF(E7&lt;&gt;"",0.01*RANDBETWEEN(100*(E7-J$4),100*E7),"")</f>
        <v>0.99</v>
      </c>
      <c r="L7" s="109" t="str">
        <f t="shared" ca="1" si="0"/>
        <v/>
      </c>
      <c r="M7" s="109" t="str">
        <f t="shared" ca="1" si="1"/>
        <v/>
      </c>
      <c r="N7" s="109">
        <f t="shared" ca="1" si="2"/>
        <v>0</v>
      </c>
      <c r="O7" s="109">
        <f t="shared" ref="O7:O17" si="7">IF(ISNUMBER(F7),1,0)</f>
        <v>1</v>
      </c>
    </row>
    <row r="8" spans="1:15" x14ac:dyDescent="0.25">
      <c r="A8" s="95"/>
      <c r="B8" s="90"/>
      <c r="C8" s="105" t="str">
        <f>IFERROR(VLOOKUP(PlotMatrix_dots!B8,'Risk assessment'!B$12:C$100,2,0),"")</f>
        <v/>
      </c>
      <c r="D8" s="84" t="str">
        <f>IFERROR(VLOOKUP(PlotMatrix_dots!B8,'Risk assessment'!B$12:F$100,3,0),"")</f>
        <v/>
      </c>
      <c r="E8" s="84" t="str">
        <f>IFERROR(VLOOKUP(PlotMatrix_dots!B8,'Risk assessment'!B$12:F$100,4,0),"")</f>
        <v/>
      </c>
      <c r="F8" s="84" t="str">
        <f t="shared" si="3"/>
        <v/>
      </c>
      <c r="G8" s="84" t="str">
        <f>IFERROR(IF(VLOOKUP(PlotMatrix_dots!B8,'Risk assessment'!B$12:K$100,9,0)&gt;0,(VLOOKUP(PlotMatrix_dots!B8,'Risk assessment'!B$12:K$100,9,0)),""),"")</f>
        <v/>
      </c>
      <c r="H8" s="84" t="str">
        <f>IFERROR(IF(VLOOKUP(PlotMatrix_dots!B8,'Risk assessment'!B$12:K$100,10,0)&gt;0,(VLOOKUP(PlotMatrix_dots!B8,'Risk assessment'!B$12:K$100,10,0)),""),"")</f>
        <v/>
      </c>
      <c r="I8" s="84" t="str">
        <f t="shared" si="4"/>
        <v/>
      </c>
      <c r="J8" s="109" t="str">
        <f t="shared" ca="1" si="5"/>
        <v/>
      </c>
      <c r="K8" s="109" t="str">
        <f t="shared" ca="1" si="6"/>
        <v/>
      </c>
      <c r="L8" s="109" t="str">
        <f t="shared" ca="1" si="0"/>
        <v/>
      </c>
      <c r="M8" s="109" t="str">
        <f t="shared" ca="1" si="1"/>
        <v/>
      </c>
      <c r="N8" s="109">
        <f t="shared" ca="1" si="2"/>
        <v>0</v>
      </c>
      <c r="O8" s="109">
        <f t="shared" si="7"/>
        <v>0</v>
      </c>
    </row>
    <row r="9" spans="1:15" x14ac:dyDescent="0.25">
      <c r="A9" s="97"/>
      <c r="B9" s="90"/>
      <c r="C9" s="105" t="str">
        <f>IFERROR(VLOOKUP(PlotMatrix_dots!B9,'Risk assessment'!B$12:C$100,2,0),"")</f>
        <v/>
      </c>
      <c r="D9" s="84" t="str">
        <f>IFERROR(VLOOKUP(PlotMatrix_dots!B9,'Risk assessment'!B$12:F$100,3,0),"")</f>
        <v/>
      </c>
      <c r="E9" s="84" t="str">
        <f>IFERROR(VLOOKUP(PlotMatrix_dots!B9,'Risk assessment'!B$12:F$100,4,0),"")</f>
        <v/>
      </c>
      <c r="F9" s="84" t="str">
        <f t="shared" si="3"/>
        <v/>
      </c>
      <c r="G9" s="84" t="str">
        <f>IFERROR(IF(VLOOKUP(PlotMatrix_dots!B9,'Risk assessment'!B$12:K$100,9,0)&gt;0,(VLOOKUP(PlotMatrix_dots!B9,'Risk assessment'!B$12:K$100,9,0)),""),"")</f>
        <v/>
      </c>
      <c r="H9" s="84" t="str">
        <f>IFERROR(IF(VLOOKUP(PlotMatrix_dots!B9,'Risk assessment'!B$12:K$100,10,0)&gt;0,(VLOOKUP(PlotMatrix_dots!B9,'Risk assessment'!B$12:K$100,10,0)),""),"")</f>
        <v/>
      </c>
      <c r="I9" s="84" t="str">
        <f t="shared" si="4"/>
        <v/>
      </c>
      <c r="J9" s="109" t="str">
        <f t="shared" ca="1" si="5"/>
        <v/>
      </c>
      <c r="K9" s="109" t="str">
        <f t="shared" ca="1" si="6"/>
        <v/>
      </c>
      <c r="L9" s="109" t="str">
        <f t="shared" ca="1" si="0"/>
        <v/>
      </c>
      <c r="M9" s="109" t="str">
        <f t="shared" ca="1" si="1"/>
        <v/>
      </c>
      <c r="N9" s="109">
        <f t="shared" ca="1" si="2"/>
        <v>0</v>
      </c>
      <c r="O9" s="109">
        <f t="shared" si="7"/>
        <v>0</v>
      </c>
    </row>
    <row r="10" spans="1:15" x14ac:dyDescent="0.25">
      <c r="A10" s="93"/>
      <c r="B10" s="90"/>
      <c r="C10" s="105" t="str">
        <f>IFERROR(VLOOKUP(PlotMatrix_dots!B10,'Risk assessment'!B$12:C$100,2,0),"")</f>
        <v/>
      </c>
      <c r="D10" s="84" t="str">
        <f>IFERROR(VLOOKUP(PlotMatrix_dots!B10,'Risk assessment'!B$12:F$100,3,0),"")</f>
        <v/>
      </c>
      <c r="E10" s="84" t="str">
        <f>IFERROR(VLOOKUP(PlotMatrix_dots!B10,'Risk assessment'!B$12:F$100,4,0),"")</f>
        <v/>
      </c>
      <c r="F10" s="84" t="str">
        <f t="shared" si="3"/>
        <v/>
      </c>
      <c r="G10" s="84" t="str">
        <f>IFERROR(IF(VLOOKUP(PlotMatrix_dots!B10,'Risk assessment'!B$12:K$100,9,0)&gt;0,(VLOOKUP(PlotMatrix_dots!B10,'Risk assessment'!B$12:K$100,9,0)),""),"")</f>
        <v/>
      </c>
      <c r="H10" s="84" t="str">
        <f>IFERROR(IF(VLOOKUP(PlotMatrix_dots!B10,'Risk assessment'!B$12:K$100,10,0)&gt;0,(VLOOKUP(PlotMatrix_dots!B10,'Risk assessment'!B$12:K$100,10,0)),""),"")</f>
        <v/>
      </c>
      <c r="I10" s="84" t="str">
        <f t="shared" si="4"/>
        <v/>
      </c>
      <c r="J10" s="109" t="str">
        <f t="shared" ca="1" si="5"/>
        <v/>
      </c>
      <c r="K10" s="109" t="str">
        <f t="shared" ca="1" si="6"/>
        <v/>
      </c>
      <c r="L10" s="109" t="str">
        <f t="shared" ca="1" si="0"/>
        <v/>
      </c>
      <c r="M10" s="109" t="str">
        <f t="shared" ca="1" si="1"/>
        <v/>
      </c>
      <c r="N10" s="109">
        <f t="shared" ca="1" si="2"/>
        <v>0</v>
      </c>
      <c r="O10" s="109">
        <f t="shared" si="7"/>
        <v>0</v>
      </c>
    </row>
    <row r="11" spans="1:15" x14ac:dyDescent="0.25">
      <c r="A11" s="98"/>
      <c r="B11" s="90"/>
      <c r="C11" s="105" t="str">
        <f>IFERROR(VLOOKUP(PlotMatrix_dots!B11,'Risk assessment'!B$12:C$100,2,0),"")</f>
        <v/>
      </c>
      <c r="D11" s="84" t="str">
        <f>IFERROR(VLOOKUP(PlotMatrix_dots!B11,'Risk assessment'!B$12:F$100,3,0),"")</f>
        <v/>
      </c>
      <c r="E11" s="84" t="str">
        <f>IFERROR(VLOOKUP(PlotMatrix_dots!B11,'Risk assessment'!B$12:F$100,4,0),"")</f>
        <v/>
      </c>
      <c r="F11" s="84" t="str">
        <f t="shared" si="3"/>
        <v/>
      </c>
      <c r="G11" s="84" t="str">
        <f>IFERROR(IF(VLOOKUP(PlotMatrix_dots!B11,'Risk assessment'!B$12:K$100,9,0)&gt;0,(VLOOKUP(PlotMatrix_dots!B11,'Risk assessment'!B$12:K$100,9,0)),""),"")</f>
        <v/>
      </c>
      <c r="H11" s="84" t="str">
        <f>IFERROR(IF(VLOOKUP(PlotMatrix_dots!B11,'Risk assessment'!B$12:K$100,10,0)&gt;0,(VLOOKUP(PlotMatrix_dots!B11,'Risk assessment'!B$12:K$100,10,0)),""),"")</f>
        <v/>
      </c>
      <c r="I11" s="84" t="str">
        <f t="shared" si="4"/>
        <v/>
      </c>
      <c r="J11" s="109" t="str">
        <f t="shared" ca="1" si="5"/>
        <v/>
      </c>
      <c r="K11" s="109" t="str">
        <f t="shared" ca="1" si="6"/>
        <v/>
      </c>
      <c r="L11" s="109" t="str">
        <f t="shared" ca="1" si="0"/>
        <v/>
      </c>
      <c r="M11" s="109" t="str">
        <f t="shared" ca="1" si="1"/>
        <v/>
      </c>
      <c r="N11" s="109">
        <f t="shared" ca="1" si="2"/>
        <v>0</v>
      </c>
      <c r="O11" s="109">
        <f t="shared" si="7"/>
        <v>0</v>
      </c>
    </row>
    <row r="12" spans="1:15" x14ac:dyDescent="0.25">
      <c r="A12" s="99"/>
      <c r="B12" s="90"/>
      <c r="C12" s="105" t="str">
        <f>IFERROR(VLOOKUP(PlotMatrix_dots!B12,'Risk assessment'!B$12:C$100,2,0),"")</f>
        <v/>
      </c>
      <c r="D12" s="84" t="str">
        <f>IFERROR(VLOOKUP(PlotMatrix_dots!B12,'Risk assessment'!B$12:F$100,3,0),"")</f>
        <v/>
      </c>
      <c r="E12" s="84" t="str">
        <f>IFERROR(VLOOKUP(PlotMatrix_dots!B12,'Risk assessment'!B$12:F$100,4,0),"")</f>
        <v/>
      </c>
      <c r="F12" s="84" t="str">
        <f t="shared" si="3"/>
        <v/>
      </c>
      <c r="G12" s="84" t="str">
        <f>IFERROR(IF(VLOOKUP(PlotMatrix_dots!B12,'Risk assessment'!B$12:K$100,9,0)&gt;0,(VLOOKUP(PlotMatrix_dots!B12,'Risk assessment'!B$12:K$100,9,0)),""),"")</f>
        <v/>
      </c>
      <c r="H12" s="84" t="str">
        <f>IFERROR(IF(VLOOKUP(PlotMatrix_dots!B12,'Risk assessment'!B$12:K$100,10,0)&gt;0,(VLOOKUP(PlotMatrix_dots!B12,'Risk assessment'!B$12:K$100,10,0)),""),"")</f>
        <v/>
      </c>
      <c r="I12" s="84" t="str">
        <f t="shared" si="4"/>
        <v/>
      </c>
      <c r="J12" s="109" t="str">
        <f t="shared" ca="1" si="5"/>
        <v/>
      </c>
      <c r="K12" s="109" t="str">
        <f t="shared" ca="1" si="6"/>
        <v/>
      </c>
      <c r="L12" s="109" t="str">
        <f t="shared" ca="1" si="0"/>
        <v/>
      </c>
      <c r="M12" s="109" t="str">
        <f t="shared" ca="1" si="1"/>
        <v/>
      </c>
      <c r="N12" s="109">
        <f t="shared" ca="1" si="2"/>
        <v>0</v>
      </c>
      <c r="O12" s="109">
        <f t="shared" si="7"/>
        <v>0</v>
      </c>
    </row>
    <row r="13" spans="1:15" x14ac:dyDescent="0.25">
      <c r="A13" s="101"/>
      <c r="B13" s="90"/>
      <c r="C13" s="105" t="str">
        <f>IFERROR(VLOOKUP(PlotMatrix_dots!B13,'Risk assessment'!B$12:C$100,2,0),"")</f>
        <v/>
      </c>
      <c r="D13" s="84" t="str">
        <f>IFERROR(VLOOKUP(PlotMatrix_dots!B13,'Risk assessment'!B$12:F$100,3,0),"")</f>
        <v/>
      </c>
      <c r="E13" s="84" t="str">
        <f>IFERROR(VLOOKUP(PlotMatrix_dots!B13,'Risk assessment'!B$12:F$100,4,0),"")</f>
        <v/>
      </c>
      <c r="F13" s="84" t="str">
        <f t="shared" si="3"/>
        <v/>
      </c>
      <c r="G13" s="84" t="str">
        <f>IFERROR(IF(VLOOKUP(PlotMatrix_dots!B13,'Risk assessment'!B$12:K$100,9,0)&gt;0,(VLOOKUP(PlotMatrix_dots!B13,'Risk assessment'!B$12:K$100,9,0)),""),"")</f>
        <v/>
      </c>
      <c r="H13" s="84" t="str">
        <f>IFERROR(IF(VLOOKUP(PlotMatrix_dots!B13,'Risk assessment'!B$12:K$100,10,0)&gt;0,(VLOOKUP(PlotMatrix_dots!B13,'Risk assessment'!B$12:K$100,10,0)),""),"")</f>
        <v/>
      </c>
      <c r="I13" s="84" t="str">
        <f t="shared" si="4"/>
        <v/>
      </c>
      <c r="J13" s="109" t="str">
        <f t="shared" ca="1" si="5"/>
        <v/>
      </c>
      <c r="K13" s="109" t="str">
        <f t="shared" ca="1" si="6"/>
        <v/>
      </c>
      <c r="L13" s="109" t="str">
        <f t="shared" ca="1" si="0"/>
        <v/>
      </c>
      <c r="M13" s="109" t="str">
        <f t="shared" ca="1" si="1"/>
        <v/>
      </c>
      <c r="N13" s="109">
        <f t="shared" ca="1" si="2"/>
        <v>0</v>
      </c>
      <c r="O13" s="109">
        <f t="shared" si="7"/>
        <v>0</v>
      </c>
    </row>
    <row r="14" spans="1:15" x14ac:dyDescent="0.25">
      <c r="A14" s="102"/>
      <c r="B14" s="90"/>
      <c r="C14" s="105" t="str">
        <f>IFERROR(VLOOKUP(PlotMatrix_dots!B14,'Risk assessment'!B$12:C$100,2,0),"")</f>
        <v/>
      </c>
      <c r="D14" s="84" t="str">
        <f>IFERROR(VLOOKUP(PlotMatrix_dots!B14,'Risk assessment'!B$12:F$100,3,0),"")</f>
        <v/>
      </c>
      <c r="E14" s="84" t="str">
        <f>IFERROR(VLOOKUP(PlotMatrix_dots!B14,'Risk assessment'!B$12:F$100,4,0),"")</f>
        <v/>
      </c>
      <c r="F14" s="84" t="str">
        <f t="shared" si="3"/>
        <v/>
      </c>
      <c r="G14" s="84" t="str">
        <f>IFERROR(IF(VLOOKUP(PlotMatrix_dots!B14,'Risk assessment'!B$12:K$100,9,0)&gt;0,(VLOOKUP(PlotMatrix_dots!B14,'Risk assessment'!B$12:K$100,9,0)),""),"")</f>
        <v/>
      </c>
      <c r="H14" s="84" t="str">
        <f>IFERROR(IF(VLOOKUP(PlotMatrix_dots!B14,'Risk assessment'!B$12:K$100,10,0)&gt;0,(VLOOKUP(PlotMatrix_dots!B14,'Risk assessment'!B$12:K$100,10,0)),""),"")</f>
        <v/>
      </c>
      <c r="I14" s="84" t="str">
        <f t="shared" si="4"/>
        <v/>
      </c>
      <c r="J14" s="109" t="str">
        <f t="shared" ca="1" si="5"/>
        <v/>
      </c>
      <c r="K14" s="109" t="str">
        <f t="shared" ca="1" si="6"/>
        <v/>
      </c>
      <c r="L14" s="109" t="str">
        <f t="shared" ca="1" si="0"/>
        <v/>
      </c>
      <c r="M14" s="109" t="str">
        <f t="shared" ca="1" si="1"/>
        <v/>
      </c>
      <c r="N14" s="109">
        <f t="shared" ca="1" si="2"/>
        <v>0</v>
      </c>
      <c r="O14" s="109">
        <f t="shared" si="7"/>
        <v>0</v>
      </c>
    </row>
    <row r="15" spans="1:15" x14ac:dyDescent="0.25">
      <c r="A15" s="100"/>
      <c r="B15" s="90"/>
      <c r="C15" s="105" t="str">
        <f>IFERROR(VLOOKUP(PlotMatrix_dots!B15,'Risk assessment'!B$12:C$100,2,0),"")</f>
        <v/>
      </c>
      <c r="D15" s="84" t="str">
        <f>IFERROR(VLOOKUP(PlotMatrix_dots!B15,'Risk assessment'!B$12:F$100,3,0),"")</f>
        <v/>
      </c>
      <c r="E15" s="84" t="str">
        <f>IFERROR(VLOOKUP(PlotMatrix_dots!B15,'Risk assessment'!B$12:F$100,4,0),"")</f>
        <v/>
      </c>
      <c r="F15" s="84" t="str">
        <f t="shared" si="3"/>
        <v/>
      </c>
      <c r="G15" s="84" t="str">
        <f>IFERROR(IF(VLOOKUP(PlotMatrix_dots!B15,'Risk assessment'!B$12:K$100,9,0)&gt;0,(VLOOKUP(PlotMatrix_dots!B15,'Risk assessment'!B$12:K$100,9,0)),""),"")</f>
        <v/>
      </c>
      <c r="H15" s="84" t="str">
        <f>IFERROR(IF(VLOOKUP(PlotMatrix_dots!B15,'Risk assessment'!B$12:K$100,10,0)&gt;0,(VLOOKUP(PlotMatrix_dots!B15,'Risk assessment'!B$12:K$100,10,0)),""),"")</f>
        <v/>
      </c>
      <c r="I15" s="84" t="str">
        <f t="shared" si="4"/>
        <v/>
      </c>
      <c r="J15" s="109" t="str">
        <f t="shared" ca="1" si="5"/>
        <v/>
      </c>
      <c r="K15" s="109" t="str">
        <f t="shared" ca="1" si="6"/>
        <v/>
      </c>
      <c r="L15" s="109" t="str">
        <f t="shared" ca="1" si="0"/>
        <v/>
      </c>
      <c r="M15" s="109" t="str">
        <f t="shared" ca="1" si="1"/>
        <v/>
      </c>
      <c r="N15" s="109">
        <f t="shared" ca="1" si="2"/>
        <v>0</v>
      </c>
      <c r="O15" s="109">
        <f t="shared" si="7"/>
        <v>0</v>
      </c>
    </row>
    <row r="16" spans="1:15" x14ac:dyDescent="0.25">
      <c r="A16" s="104"/>
      <c r="B16" s="90"/>
      <c r="C16" s="105" t="str">
        <f>IFERROR(VLOOKUP(PlotMatrix_dots!B16,'Risk assessment'!B$12:C$100,2,0),"")</f>
        <v/>
      </c>
      <c r="D16" s="84" t="str">
        <f>IFERROR(VLOOKUP(PlotMatrix_dots!B16,'Risk assessment'!B$12:F$100,3,0),"")</f>
        <v/>
      </c>
      <c r="E16" s="84" t="str">
        <f>IFERROR(VLOOKUP(PlotMatrix_dots!B16,'Risk assessment'!B$12:F$100,4,0),"")</f>
        <v/>
      </c>
      <c r="F16" s="84" t="str">
        <f t="shared" si="3"/>
        <v/>
      </c>
      <c r="G16" s="84" t="str">
        <f>IFERROR(IF(VLOOKUP(PlotMatrix_dots!B16,'Risk assessment'!B$12:K$100,9,0)&gt;0,(VLOOKUP(PlotMatrix_dots!B16,'Risk assessment'!B$12:K$100,9,0)),""),"")</f>
        <v/>
      </c>
      <c r="H16" s="84" t="str">
        <f>IFERROR(IF(VLOOKUP(PlotMatrix_dots!B16,'Risk assessment'!B$12:K$100,10,0)&gt;0,(VLOOKUP(PlotMatrix_dots!B16,'Risk assessment'!B$12:K$100,10,0)),""),"")</f>
        <v/>
      </c>
      <c r="I16" s="84" t="str">
        <f t="shared" si="4"/>
        <v/>
      </c>
      <c r="J16" s="109" t="str">
        <f t="shared" ca="1" si="5"/>
        <v/>
      </c>
      <c r="K16" s="109" t="str">
        <f t="shared" ca="1" si="6"/>
        <v/>
      </c>
      <c r="L16" s="109" t="str">
        <f t="shared" ca="1" si="0"/>
        <v/>
      </c>
      <c r="M16" s="109" t="str">
        <f t="shared" ca="1" si="1"/>
        <v/>
      </c>
      <c r="N16" s="109">
        <f t="shared" ca="1" si="2"/>
        <v>0</v>
      </c>
      <c r="O16" s="109">
        <f t="shared" si="7"/>
        <v>0</v>
      </c>
    </row>
    <row r="17" spans="1:15" x14ac:dyDescent="0.25">
      <c r="A17" s="103"/>
      <c r="B17" s="90"/>
      <c r="C17" s="105" t="str">
        <f>IFERROR(VLOOKUP(PlotMatrix_dots!B17,'Risk assessment'!B$12:C$100,2,0),"")</f>
        <v/>
      </c>
      <c r="D17" s="84" t="str">
        <f>IFERROR(VLOOKUP(PlotMatrix_dots!B17,'Risk assessment'!B$12:F$100,3,0),"")</f>
        <v/>
      </c>
      <c r="E17" s="84" t="str">
        <f>IFERROR(VLOOKUP(PlotMatrix_dots!B17,'Risk assessment'!B$12:F$100,4,0),"")</f>
        <v/>
      </c>
      <c r="F17" s="84" t="str">
        <f t="shared" si="3"/>
        <v/>
      </c>
      <c r="G17" s="84" t="str">
        <f>IFERROR(IF(VLOOKUP(PlotMatrix_dots!B17,'Risk assessment'!B$12:K$100,9,0)&gt;0,(VLOOKUP(PlotMatrix_dots!B17,'Risk assessment'!B$12:K$100,9,0)),""),"")</f>
        <v/>
      </c>
      <c r="H17" s="84" t="str">
        <f>IFERROR(IF(VLOOKUP(PlotMatrix_dots!B17,'Risk assessment'!B$12:K$100,10,0)&gt;0,(VLOOKUP(PlotMatrix_dots!B17,'Risk assessment'!B$12:K$100,10,0)),""),"")</f>
        <v/>
      </c>
      <c r="I17" s="84" t="str">
        <f t="shared" si="4"/>
        <v/>
      </c>
      <c r="J17" s="109" t="str">
        <f t="shared" ca="1" si="5"/>
        <v/>
      </c>
      <c r="K17" s="109" t="str">
        <f t="shared" ca="1" si="6"/>
        <v/>
      </c>
      <c r="L17" s="109" t="str">
        <f t="shared" ca="1" si="0"/>
        <v/>
      </c>
      <c r="M17" s="109" t="str">
        <f t="shared" ca="1" si="1"/>
        <v/>
      </c>
      <c r="N17" s="109">
        <f ca="1">IFERROR(IF(L17+M17&gt;0,1,0),0)</f>
        <v>0</v>
      </c>
      <c r="O17" s="109">
        <f t="shared" si="7"/>
        <v>0</v>
      </c>
    </row>
    <row r="18" spans="1:15" x14ac:dyDescent="0.25">
      <c r="B18" s="9"/>
      <c r="C18" s="9"/>
      <c r="D18" s="84" t="str">
        <f>IFERROR(VLOOKUP(PlotMatrix_dots!B18,'Risk assessment'!B$12:F$100,3),"")</f>
        <v/>
      </c>
      <c r="E18" s="84" t="str">
        <f>IFERROR(VLOOKUP(PlotMatrix_dots!B18,'Risk assessment'!B$12:F$100,4),"")</f>
        <v/>
      </c>
      <c r="F18" s="84" t="str">
        <f t="shared" ref="F18:F19" si="8">IFERROR(D18+E18,"")</f>
        <v/>
      </c>
      <c r="G18" s="84" t="str">
        <f>IFERROR(IF(VLOOKUP(PlotMatrix_dots!B18,'Risk assessment'!B$12:K$100,8)&gt;0,(VLOOKUP(PlotMatrix_dots!B18,'Risk assessment'!B$12:K$100,8)),""),"")</f>
        <v/>
      </c>
      <c r="H18" s="84" t="str">
        <f>IFERROR(IF(VLOOKUP(PlotMatrix_dots!B18,'Risk assessment'!B$12:K$100,9)&gt;0,(VLOOKUP(PlotMatrix_dots!B18,'Risk assessment'!B$12:K$100,9)),""),"")</f>
        <v/>
      </c>
      <c r="I18" s="9" t="str">
        <f t="shared" si="4"/>
        <v/>
      </c>
    </row>
    <row r="19" spans="1:15" x14ac:dyDescent="0.25">
      <c r="B19" s="9"/>
      <c r="C19" s="9"/>
      <c r="D19" s="84" t="str">
        <f>IFERROR(VLOOKUP(PlotMatrix_dots!B19,'Risk assessment'!B$12:F$100,3),"")</f>
        <v/>
      </c>
      <c r="E19" s="84" t="str">
        <f>IFERROR(VLOOKUP(PlotMatrix_dots!B19,'Risk assessment'!B$12:F$100,4),"")</f>
        <v/>
      </c>
      <c r="F19" s="84" t="str">
        <f t="shared" si="8"/>
        <v/>
      </c>
      <c r="G19" s="84" t="str">
        <f>IFERROR(IF(VLOOKUP(PlotMatrix_dots!B19,'Risk assessment'!B$12:K$100,8)&gt;0,(VLOOKUP(PlotMatrix_dots!B19,'Risk assessment'!B$12:K$100,8)),""),"")</f>
        <v/>
      </c>
      <c r="H19" s="84" t="str">
        <f>IFERROR(IF(VLOOKUP(PlotMatrix_dots!B19,'Risk assessment'!B$12:K$100,9)&gt;0,(VLOOKUP(PlotMatrix_dots!B19,'Risk assessment'!B$12:K$100,9)),""),"")</f>
        <v/>
      </c>
      <c r="I19" s="9" t="str">
        <f t="shared" si="4"/>
        <v/>
      </c>
    </row>
    <row r="20" spans="1:15" x14ac:dyDescent="0.25">
      <c r="B20" s="9"/>
      <c r="C20" s="9"/>
    </row>
    <row r="21" spans="1:15" x14ac:dyDescent="0.25">
      <c r="B21" s="106"/>
      <c r="C21" s="106"/>
    </row>
    <row r="22" spans="1:15" x14ac:dyDescent="0.25">
      <c r="B22" s="106"/>
      <c r="C22" s="106"/>
    </row>
    <row r="23" spans="1:15" x14ac:dyDescent="0.25">
      <c r="B23" s="106"/>
      <c r="C23" s="106"/>
    </row>
    <row r="24" spans="1:15" x14ac:dyDescent="0.25">
      <c r="B24" s="106"/>
      <c r="C24" s="106"/>
    </row>
    <row r="25" spans="1:15" x14ac:dyDescent="0.25">
      <c r="B25" s="106"/>
      <c r="C25" s="106"/>
    </row>
    <row r="26" spans="1:15" x14ac:dyDescent="0.25">
      <c r="B26" s="106"/>
      <c r="C26" s="106"/>
    </row>
    <row r="27" spans="1:15" x14ac:dyDescent="0.25">
      <c r="B27" s="106"/>
      <c r="C27" s="106"/>
    </row>
    <row r="28" spans="1:15" x14ac:dyDescent="0.25">
      <c r="B28" s="106"/>
      <c r="C28" s="107"/>
    </row>
    <row r="29" spans="1:15" x14ac:dyDescent="0.25">
      <c r="B29" s="106"/>
      <c r="C29" s="107"/>
    </row>
    <row r="30" spans="1:15" x14ac:dyDescent="0.25">
      <c r="B30" s="106"/>
      <c r="C30" s="107"/>
    </row>
    <row r="31" spans="1:15" x14ac:dyDescent="0.25">
      <c r="B31" s="106"/>
      <c r="C31" s="107"/>
    </row>
    <row r="32" spans="1:15" x14ac:dyDescent="0.25">
      <c r="B32" s="106"/>
      <c r="C32" s="107"/>
    </row>
    <row r="33" spans="2:3" x14ac:dyDescent="0.25">
      <c r="B33" s="106"/>
      <c r="C33" s="107"/>
    </row>
    <row r="34" spans="2:3" x14ac:dyDescent="0.25">
      <c r="B34" s="106"/>
      <c r="C34" s="107"/>
    </row>
    <row r="35" spans="2:3" x14ac:dyDescent="0.25">
      <c r="B35" s="106"/>
      <c r="C35" s="107"/>
    </row>
    <row r="36" spans="2:3" x14ac:dyDescent="0.25">
      <c r="B36" s="106"/>
      <c r="C36" s="107"/>
    </row>
    <row r="37" spans="2:3" x14ac:dyDescent="0.25">
      <c r="B37" s="106"/>
      <c r="C37" s="107"/>
    </row>
    <row r="38" spans="2:3" x14ac:dyDescent="0.25">
      <c r="B38" s="106"/>
      <c r="C38" s="107"/>
    </row>
    <row r="39" spans="2:3" x14ac:dyDescent="0.25">
      <c r="B39" s="106"/>
      <c r="C39" s="107"/>
    </row>
    <row r="40" spans="2:3" x14ac:dyDescent="0.25">
      <c r="B40" s="106"/>
      <c r="C40" s="107"/>
    </row>
    <row r="41" spans="2:3" x14ac:dyDescent="0.25">
      <c r="B41" s="106"/>
      <c r="C41" s="107"/>
    </row>
    <row r="42" spans="2:3" x14ac:dyDescent="0.25">
      <c r="B42" s="106"/>
      <c r="C42" s="107"/>
    </row>
    <row r="43" spans="2:3" x14ac:dyDescent="0.25">
      <c r="B43" s="106"/>
      <c r="C43" s="107"/>
    </row>
    <row r="44" spans="2:3" x14ac:dyDescent="0.25">
      <c r="B44" s="106"/>
      <c r="C44" s="107"/>
    </row>
    <row r="45" spans="2:3" x14ac:dyDescent="0.25">
      <c r="B45" s="106"/>
      <c r="C45" s="107"/>
    </row>
    <row r="46" spans="2:3" x14ac:dyDescent="0.25">
      <c r="B46" s="106"/>
      <c r="C46" s="107"/>
    </row>
    <row r="47" spans="2:3" x14ac:dyDescent="0.25">
      <c r="B47" s="106"/>
      <c r="C47" s="107"/>
    </row>
    <row r="48" spans="2:3" x14ac:dyDescent="0.25">
      <c r="B48" s="106"/>
      <c r="C48" s="107"/>
    </row>
    <row r="49" spans="2:3" x14ac:dyDescent="0.25">
      <c r="B49" s="106"/>
      <c r="C49" s="107"/>
    </row>
    <row r="50" spans="2:3" x14ac:dyDescent="0.25">
      <c r="B50" s="106"/>
      <c r="C50" s="107"/>
    </row>
    <row r="51" spans="2:3" x14ac:dyDescent="0.25">
      <c r="B51" s="106"/>
      <c r="C51" s="107"/>
    </row>
    <row r="52" spans="2:3" x14ac:dyDescent="0.25">
      <c r="B52" s="106"/>
      <c r="C52" s="107"/>
    </row>
    <row r="53" spans="2:3" x14ac:dyDescent="0.25">
      <c r="B53" s="106"/>
      <c r="C53" s="107"/>
    </row>
    <row r="54" spans="2:3" x14ac:dyDescent="0.25">
      <c r="B54" s="106"/>
      <c r="C54" s="107"/>
    </row>
    <row r="55" spans="2:3" x14ac:dyDescent="0.25">
      <c r="B55" s="106"/>
      <c r="C55" s="107"/>
    </row>
    <row r="56" spans="2:3" x14ac:dyDescent="0.25">
      <c r="B56" s="106"/>
      <c r="C56" s="107"/>
    </row>
    <row r="57" spans="2:3" x14ac:dyDescent="0.25">
      <c r="B57" s="106"/>
      <c r="C57" s="107"/>
    </row>
    <row r="58" spans="2:3" x14ac:dyDescent="0.25">
      <c r="B58" s="106"/>
      <c r="C58" s="107"/>
    </row>
    <row r="59" spans="2:3" x14ac:dyDescent="0.25">
      <c r="B59" s="106"/>
      <c r="C59" s="107"/>
    </row>
    <row r="60" spans="2:3" x14ac:dyDescent="0.25">
      <c r="B60" s="106"/>
      <c r="C60" s="107"/>
    </row>
    <row r="61" spans="2:3" x14ac:dyDescent="0.25">
      <c r="B61" s="106"/>
      <c r="C61" s="107"/>
    </row>
    <row r="62" spans="2:3" x14ac:dyDescent="0.25">
      <c r="B62" s="106"/>
      <c r="C62" s="107"/>
    </row>
    <row r="63" spans="2:3" x14ac:dyDescent="0.25">
      <c r="B63" s="106"/>
      <c r="C63" s="107"/>
    </row>
    <row r="64" spans="2:3" x14ac:dyDescent="0.25">
      <c r="B64" s="106"/>
      <c r="C64" s="107"/>
    </row>
    <row r="65" spans="2:3" x14ac:dyDescent="0.25">
      <c r="B65" s="106"/>
      <c r="C65" s="107"/>
    </row>
    <row r="66" spans="2:3" x14ac:dyDescent="0.25">
      <c r="B66" s="106"/>
      <c r="C66" s="107"/>
    </row>
    <row r="67" spans="2:3" x14ac:dyDescent="0.25">
      <c r="B67" s="106"/>
      <c r="C67" s="107"/>
    </row>
    <row r="68" spans="2:3" x14ac:dyDescent="0.25">
      <c r="B68" s="106"/>
      <c r="C68" s="107"/>
    </row>
    <row r="69" spans="2:3" x14ac:dyDescent="0.25">
      <c r="B69" s="106"/>
      <c r="C69" s="107"/>
    </row>
    <row r="70" spans="2:3" x14ac:dyDescent="0.25">
      <c r="B70" s="106"/>
      <c r="C70" s="107"/>
    </row>
    <row r="71" spans="2:3" x14ac:dyDescent="0.25">
      <c r="B71" s="106"/>
      <c r="C71" s="107"/>
    </row>
    <row r="72" spans="2:3" x14ac:dyDescent="0.25">
      <c r="B72" s="106"/>
      <c r="C72" s="107"/>
    </row>
    <row r="73" spans="2:3" x14ac:dyDescent="0.25">
      <c r="B73" s="106"/>
      <c r="C73" s="107"/>
    </row>
    <row r="74" spans="2:3" x14ac:dyDescent="0.25">
      <c r="B74" s="106"/>
      <c r="C74" s="107"/>
    </row>
    <row r="75" spans="2:3" x14ac:dyDescent="0.25">
      <c r="B75" s="106"/>
      <c r="C75" s="107"/>
    </row>
    <row r="76" spans="2:3" x14ac:dyDescent="0.25">
      <c r="B76" s="106"/>
      <c r="C76" s="107"/>
    </row>
    <row r="77" spans="2:3" x14ac:dyDescent="0.25">
      <c r="B77" s="106"/>
      <c r="C77" s="107"/>
    </row>
    <row r="78" spans="2:3" x14ac:dyDescent="0.25">
      <c r="B78" s="106"/>
      <c r="C78" s="107"/>
    </row>
    <row r="79" spans="2:3" x14ac:dyDescent="0.25">
      <c r="B79" s="106"/>
      <c r="C79" s="107"/>
    </row>
    <row r="80" spans="2:3" x14ac:dyDescent="0.25">
      <c r="B80" s="106"/>
      <c r="C80" s="107"/>
    </row>
    <row r="81" spans="2:3" x14ac:dyDescent="0.25">
      <c r="B81" s="106"/>
      <c r="C81" s="107"/>
    </row>
    <row r="82" spans="2:3" x14ac:dyDescent="0.25">
      <c r="B82" s="106"/>
      <c r="C82" s="107"/>
    </row>
    <row r="83" spans="2:3" x14ac:dyDescent="0.25">
      <c r="B83" s="106"/>
      <c r="C83" s="107"/>
    </row>
    <row r="84" spans="2:3" x14ac:dyDescent="0.25">
      <c r="B84" s="106"/>
      <c r="C84" s="107"/>
    </row>
    <row r="85" spans="2:3" x14ac:dyDescent="0.25">
      <c r="B85" s="106"/>
      <c r="C85" s="107"/>
    </row>
    <row r="86" spans="2:3" x14ac:dyDescent="0.25">
      <c r="B86" s="106"/>
      <c r="C86" s="107"/>
    </row>
    <row r="87" spans="2:3" x14ac:dyDescent="0.25">
      <c r="B87" s="106"/>
      <c r="C87" s="107"/>
    </row>
    <row r="88" spans="2:3" x14ac:dyDescent="0.25">
      <c r="B88" s="106"/>
      <c r="C88" s="107"/>
    </row>
    <row r="89" spans="2:3" x14ac:dyDescent="0.25">
      <c r="B89" s="106"/>
      <c r="C89" s="107"/>
    </row>
    <row r="90" spans="2:3" x14ac:dyDescent="0.25">
      <c r="B90" s="106"/>
      <c r="C90" s="107"/>
    </row>
    <row r="91" spans="2:3" x14ac:dyDescent="0.25">
      <c r="B91" s="106"/>
      <c r="C91" s="107"/>
    </row>
  </sheetData>
  <mergeCells count="2">
    <mergeCell ref="A5:C5"/>
    <mergeCell ref="A2:C3"/>
  </mergeCells>
  <conditionalFormatting sqref="A2">
    <cfRule type="expression" dxfId="5" priority="1">
      <formula>A2&lt;&gt;""</formula>
    </cfRule>
  </conditionalFormatting>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OFFSET('Risk assessment'!$B$12,0,0,'Risk assessment'!$K$8,1)</xm:f>
          </x14:formula1>
          <xm:sqref>B6:B22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122"/>
  <sheetViews>
    <sheetView showGridLines="0" workbookViewId="0">
      <selection activeCell="H2" sqref="H2"/>
    </sheetView>
  </sheetViews>
  <sheetFormatPr baseColWidth="10" defaultRowHeight="13.8" x14ac:dyDescent="0.25"/>
  <cols>
    <col min="4" max="6" width="11.19921875" style="9"/>
  </cols>
  <sheetData>
    <row r="1" spans="2:127" x14ac:dyDescent="0.25">
      <c r="B1" t="s">
        <v>189</v>
      </c>
      <c r="C1" t="s">
        <v>21</v>
      </c>
      <c r="G1">
        <f>SUM(G2:G100)</f>
        <v>57</v>
      </c>
      <c r="H1">
        <v>1</v>
      </c>
      <c r="I1">
        <v>2</v>
      </c>
      <c r="J1">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c r="DD1" s="9"/>
      <c r="DE1" s="9"/>
      <c r="DF1" s="9"/>
      <c r="DG1" s="9"/>
      <c r="DH1" s="9"/>
      <c r="DI1" s="9"/>
      <c r="DJ1" s="9"/>
      <c r="DK1" s="9"/>
      <c r="DL1" s="9"/>
      <c r="DM1" s="9"/>
      <c r="DN1" s="9"/>
      <c r="DO1" s="9"/>
      <c r="DP1" s="9"/>
      <c r="DQ1" s="9"/>
      <c r="DR1" s="9"/>
      <c r="DS1" s="9"/>
      <c r="DT1" s="9"/>
      <c r="DU1" s="9"/>
      <c r="DV1" s="9"/>
      <c r="DW1" s="9"/>
    </row>
    <row r="2" spans="2:127" x14ac:dyDescent="0.25">
      <c r="B2">
        <v>1</v>
      </c>
      <c r="C2">
        <v>1</v>
      </c>
      <c r="D2" s="9" t="str">
        <f>IF(C2&lt;&gt;"",CONCATENATE(B2,"-",C2),"")</f>
        <v>1-1</v>
      </c>
      <c r="E2" s="9" t="str">
        <f>CONCATENATE(H2,I2,J2,K2,L2,M2,N2,O2,P2,Q2,R2,S2,T2,U2,V2,W2,X2,Y2,Z2,AA2,AB2,AC2,AD2,AE2,AF2,AG2,AH2,AI2,AJ2,AK2)</f>
        <v>A-1 ;A-2 ;B-1 ;B-2 ;B-3 ;B-4 ;B-6 ;B-8 ;C-1 ;B-5 ;C-2 ;C-3 ;C-4 ;C-8 ;B-9 ;C-9 ;D-1 ;D-2 ;D-3 ;D-4 ;D-5 ;D-6 ;B-7 ;D-7 ;F-6 ;C-5-a ;D-8 ;D-9 ;D-10 ;D-11 ;</v>
      </c>
      <c r="F2" s="9" t="str">
        <f>IFERROR(LEFT(E2,LEN(E2)-2),"")</f>
        <v>A-1 ;A-2 ;B-1 ;B-2 ;B-3 ;B-4 ;B-6 ;B-8 ;C-1 ;B-5 ;C-2 ;C-3 ;C-4 ;C-8 ;B-9 ;C-9 ;D-1 ;D-2 ;D-3 ;D-4 ;D-5 ;D-6 ;B-7 ;D-7 ;F-6 ;C-5-a ;D-8 ;D-9 ;D-10 ;D-11</v>
      </c>
      <c r="G2">
        <f>COUNTIFS('Risk assessment'!D$12:D$100,Feuil1!C2,'Risk assessment'!E$12:E$100,B2)</f>
        <v>57</v>
      </c>
      <c r="H2" s="9" t="str">
        <f>IF($G2=0,"",IFERROR(CONCATENATE(INDEX('Risk assessment'!$B$12:$B$100,MATCH(CONCATENATE(Feuil1!$C2,"-",Feuil1!$B2,"-",Feuil1!H$1),'Risk assessment'!$R$12:$R$100,FALSE),1)," ;"),""))</f>
        <v>A-1 ;</v>
      </c>
      <c r="I2" s="9" t="str">
        <f>IF($G2=0,"",IFERROR(CONCATENATE(INDEX('Risk assessment'!$B$12:$B$100,MATCH(CONCATENATE(Feuil1!$C2,"-",Feuil1!$B2,"-",Feuil1!I$1),'Risk assessment'!$R$12:$R$100,FALSE),1)," ;"),""))</f>
        <v>A-2 ;</v>
      </c>
      <c r="J2" s="9" t="str">
        <f>IF($G2=0,"",IFERROR(CONCATENATE(INDEX('Risk assessment'!$B$12:$B$100,MATCH(CONCATENATE(Feuil1!$C2,"-",Feuil1!$B2,"-",Feuil1!J$1),'Risk assessment'!$R$12:$R$100,FALSE),1)," ;"),""))</f>
        <v>B-1 ;</v>
      </c>
      <c r="K2" s="9" t="str">
        <f>IF($G2=0,"",IFERROR(CONCATENATE(INDEX('Risk assessment'!$B$12:$B$100,MATCH(CONCATENATE(Feuil1!$C2,"-",Feuil1!$B2,"-",Feuil1!K$1),'Risk assessment'!$R$12:$R$100,FALSE),1)," ;"),""))</f>
        <v>B-2 ;</v>
      </c>
      <c r="L2" s="9" t="str">
        <f>IF($G2=0,"",IFERROR(CONCATENATE(INDEX('Risk assessment'!$B$12:$B$100,MATCH(CONCATENATE(Feuil1!$C2,"-",Feuil1!$B2,"-",Feuil1!L$1),'Risk assessment'!$R$12:$R$100,FALSE),1)," ;"),""))</f>
        <v>B-3 ;</v>
      </c>
      <c r="M2" s="9" t="str">
        <f>IF($G2=0,"",IFERROR(CONCATENATE(INDEX('Risk assessment'!$B$12:$B$100,MATCH(CONCATENATE(Feuil1!$C2,"-",Feuil1!$B2,"-",Feuil1!M$1),'Risk assessment'!$R$12:$R$100,FALSE),1)," ;"),""))</f>
        <v>B-4 ;</v>
      </c>
      <c r="N2" s="9" t="str">
        <f>IF($G2=0,"",IFERROR(CONCATENATE(INDEX('Risk assessment'!$B$12:$B$100,MATCH(CONCATENATE(Feuil1!$C2,"-",Feuil1!$B2,"-",Feuil1!N$1),'Risk assessment'!$R$12:$R$100,FALSE),1)," ;"),""))</f>
        <v>B-6 ;</v>
      </c>
      <c r="O2" s="9" t="str">
        <f>IF($G2=0,"",IFERROR(CONCATENATE(INDEX('Risk assessment'!$B$12:$B$100,MATCH(CONCATENATE(Feuil1!$C2,"-",Feuil1!$B2,"-",Feuil1!O$1),'Risk assessment'!$R$12:$R$100,FALSE),1)," ;"),""))</f>
        <v>B-8 ;</v>
      </c>
      <c r="P2" s="9" t="str">
        <f>IF($G2=0,"",IFERROR(CONCATENATE(INDEX('Risk assessment'!$B$12:$B$100,MATCH(CONCATENATE(Feuil1!$C2,"-",Feuil1!$B2,"-",Feuil1!P$1),'Risk assessment'!$R$12:$R$100,FALSE),1)," ;"),""))</f>
        <v>C-1 ;</v>
      </c>
      <c r="Q2" s="9" t="str">
        <f>IF($G2=0,"",IFERROR(CONCATENATE(INDEX('Risk assessment'!$B$12:$B$100,MATCH(CONCATENATE(Feuil1!$C2,"-",Feuil1!$B2,"-",Feuil1!Q$1),'Risk assessment'!$R$12:$R$100,FALSE),1)," ;"),""))</f>
        <v>B-5 ;</v>
      </c>
      <c r="R2" s="9" t="str">
        <f>IF($G2=0,"",IFERROR(CONCATENATE(INDEX('Risk assessment'!$B$12:$B$100,MATCH(CONCATENATE(Feuil1!$C2,"-",Feuil1!$B2,"-",Feuil1!R$1),'Risk assessment'!$R$12:$R$100,FALSE),1)," ;"),""))</f>
        <v>C-2 ;</v>
      </c>
      <c r="S2" s="9" t="str">
        <f>IF($G2=0,"",IFERROR(CONCATENATE(INDEX('Risk assessment'!$B$12:$B$100,MATCH(CONCATENATE(Feuil1!$C2,"-",Feuil1!$B2,"-",Feuil1!S$1),'Risk assessment'!$R$12:$R$100,FALSE),1)," ;"),""))</f>
        <v>C-3 ;</v>
      </c>
      <c r="T2" s="9" t="str">
        <f>IF($G2=0,"",IFERROR(CONCATENATE(INDEX('Risk assessment'!$B$12:$B$100,MATCH(CONCATENATE(Feuil1!$C2,"-",Feuil1!$B2,"-",Feuil1!T$1),'Risk assessment'!$R$12:$R$100,FALSE),1)," ;"),""))</f>
        <v>C-4 ;</v>
      </c>
      <c r="U2" s="9" t="str">
        <f>IF($G2=0,"",IFERROR(CONCATENATE(INDEX('Risk assessment'!$B$12:$B$100,MATCH(CONCATENATE(Feuil1!$C2,"-",Feuil1!$B2,"-",Feuil1!U$1),'Risk assessment'!$R$12:$R$100,FALSE),1)," ;"),""))</f>
        <v>C-8 ;</v>
      </c>
      <c r="V2" s="9" t="str">
        <f>IF($G2=0,"",IFERROR(CONCATENATE(INDEX('Risk assessment'!$B$12:$B$100,MATCH(CONCATENATE(Feuil1!$C2,"-",Feuil1!$B2,"-",Feuil1!V$1),'Risk assessment'!$R$12:$R$100,FALSE),1)," ;"),""))</f>
        <v>B-9 ;</v>
      </c>
      <c r="W2" s="9" t="str">
        <f>IF($G2=0,"",IFERROR(CONCATENATE(INDEX('Risk assessment'!$B$12:$B$100,MATCH(CONCATENATE(Feuil1!$C2,"-",Feuil1!$B2,"-",Feuil1!W$1),'Risk assessment'!$R$12:$R$100,FALSE),1)," ;"),""))</f>
        <v>C-9 ;</v>
      </c>
      <c r="X2" s="9" t="str">
        <f>IF($G2=0,"",IFERROR(CONCATENATE(INDEX('Risk assessment'!$B$12:$B$100,MATCH(CONCATENATE(Feuil1!$C2,"-",Feuil1!$B2,"-",Feuil1!X$1),'Risk assessment'!$R$12:$R$100,FALSE),1)," ;"),""))</f>
        <v>D-1 ;</v>
      </c>
      <c r="Y2" s="9" t="str">
        <f>IF($G2=0,"",IFERROR(CONCATENATE(INDEX('Risk assessment'!$B$12:$B$100,MATCH(CONCATENATE(Feuil1!$C2,"-",Feuil1!$B2,"-",Feuil1!Y$1),'Risk assessment'!$R$12:$R$100,FALSE),1)," ;"),""))</f>
        <v>D-2 ;</v>
      </c>
      <c r="Z2" s="9" t="str">
        <f>IF($G2=0,"",IFERROR(CONCATENATE(INDEX('Risk assessment'!$B$12:$B$100,MATCH(CONCATENATE(Feuil1!$C2,"-",Feuil1!$B2,"-",Feuil1!Z$1),'Risk assessment'!$R$12:$R$100,FALSE),1)," ;"),""))</f>
        <v>D-3 ;</v>
      </c>
      <c r="AA2" s="9" t="str">
        <f>IF($G2=0,"",IFERROR(CONCATENATE(INDEX('Risk assessment'!$B$12:$B$100,MATCH(CONCATENATE(Feuil1!$C2,"-",Feuil1!$B2,"-",Feuil1!AA$1),'Risk assessment'!$R$12:$R$100,FALSE),1)," ;"),""))</f>
        <v>D-4 ;</v>
      </c>
      <c r="AB2" s="9" t="str">
        <f>IF($G2=0,"",IFERROR(CONCATENATE(INDEX('Risk assessment'!$B$12:$B$100,MATCH(CONCATENATE(Feuil1!$C2,"-",Feuil1!$B2,"-",Feuil1!AB$1),'Risk assessment'!$R$12:$R$100,FALSE),1)," ;"),""))</f>
        <v>D-5 ;</v>
      </c>
      <c r="AC2" s="9" t="str">
        <f>IF($G2=0,"",IFERROR(CONCATENATE(INDEX('Risk assessment'!$B$12:$B$100,MATCH(CONCATENATE(Feuil1!$C2,"-",Feuil1!$B2,"-",Feuil1!AC$1),'Risk assessment'!$R$12:$R$100,FALSE),1)," ;"),""))</f>
        <v>D-6 ;</v>
      </c>
      <c r="AD2" s="9" t="str">
        <f>IF($G2=0,"",IFERROR(CONCATENATE(INDEX('Risk assessment'!$B$12:$B$100,MATCH(CONCATENATE(Feuil1!$C2,"-",Feuil1!$B2,"-",Feuil1!AD$1),'Risk assessment'!$R$12:$R$100,FALSE),1)," ;"),""))</f>
        <v>B-7 ;</v>
      </c>
      <c r="AE2" s="9" t="str">
        <f>IF($G2=0,"",IFERROR(CONCATENATE(INDEX('Risk assessment'!$B$12:$B$100,MATCH(CONCATENATE(Feuil1!$C2,"-",Feuil1!$B2,"-",Feuil1!AE$1),'Risk assessment'!$R$12:$R$100,FALSE),1)," ;"),""))</f>
        <v>D-7 ;</v>
      </c>
      <c r="AF2" s="9" t="str">
        <f>IF($G2=0,"",IFERROR(CONCATENATE(INDEX('Risk assessment'!$B$12:$B$100,MATCH(CONCATENATE(Feuil1!$C2,"-",Feuil1!$B2,"-",Feuil1!AF$1),'Risk assessment'!$R$12:$R$100,FALSE),1)," ;"),""))</f>
        <v>F-6 ;</v>
      </c>
      <c r="AG2" s="9" t="str">
        <f>IF($G2=0,"",IFERROR(CONCATENATE(INDEX('Risk assessment'!$B$12:$B$100,MATCH(CONCATENATE(Feuil1!$C2,"-",Feuil1!$B2,"-",Feuil1!AG$1),'Risk assessment'!$R$12:$R$100,FALSE),1)," ;"),""))</f>
        <v>C-5-a ;</v>
      </c>
      <c r="AH2" s="9" t="str">
        <f>IF($G2=0,"",IFERROR(CONCATENATE(INDEX('Risk assessment'!$B$12:$B$100,MATCH(CONCATENATE(Feuil1!$C2,"-",Feuil1!$B2,"-",Feuil1!AH$1),'Risk assessment'!$R$12:$R$100,FALSE),1)," ;"),""))</f>
        <v>D-8 ;</v>
      </c>
      <c r="AI2" s="9" t="str">
        <f>IF($G2=0,"",IFERROR(CONCATENATE(INDEX('Risk assessment'!$B$12:$B$100,MATCH(CONCATENATE(Feuil1!$C2,"-",Feuil1!$B2,"-",Feuil1!AI$1),'Risk assessment'!$R$12:$R$100,FALSE),1)," ;"),""))</f>
        <v>D-9 ;</v>
      </c>
      <c r="AJ2" s="9" t="str">
        <f>IF($G2=0,"",IFERROR(CONCATENATE(INDEX('Risk assessment'!$B$12:$B$100,MATCH(CONCATENATE(Feuil1!$C2,"-",Feuil1!$B2,"-",Feuil1!AJ$1),'Risk assessment'!$R$12:$R$100,FALSE),1)," ;"),""))</f>
        <v>D-10 ;</v>
      </c>
      <c r="AK2" s="9" t="str">
        <f>IF($G2=0,"",IFERROR(CONCATENATE(INDEX('Risk assessment'!$B$12:$B$100,MATCH(CONCATENATE(Feuil1!$C2,"-",Feuil1!$B2,"-",Feuil1!AK$1),'Risk assessment'!$R$12:$R$100,FALSE),1)," ;"),""))</f>
        <v>D-11 ;</v>
      </c>
      <c r="AL2" s="9" t="str">
        <f>IF($G2=0,"",IFERROR(CONCATENATE(INDEX('Risk assessment'!$B$12:$B$100,MATCH(CONCATENATE(Feuil1!$C2,"-",Feuil1!$B2,"-",Feuil1!AL$1),'Risk assessment'!$R$12:$R$100,FALSE),1)," ;"),""))</f>
        <v>D-12 ;</v>
      </c>
      <c r="AM2" s="9" t="str">
        <f>IF($G2=0,"",IFERROR(CONCATENATE(INDEX('Risk assessment'!$B$12:$B$100,MATCH(CONCATENATE(Feuil1!$C2,"-",Feuil1!$B2,"-",Feuil1!AM$1),'Risk assessment'!$R$12:$R$100,FALSE),1)," ;"),""))</f>
        <v>D-13 ;</v>
      </c>
      <c r="AN2" s="9" t="str">
        <f>IF($G2=0,"",IFERROR(CONCATENATE(INDEX('Risk assessment'!$B$12:$B$100,MATCH(CONCATENATE(Feuil1!$C2,"-",Feuil1!$B2,"-",Feuil1!AN$1),'Risk assessment'!$R$12:$R$100,FALSE),1)," ;"),""))</f>
        <v>D-14 ;</v>
      </c>
      <c r="AO2" s="9" t="str">
        <f>IF($G2=0,"",IFERROR(CONCATENATE(INDEX('Risk assessment'!$B$12:$B$100,MATCH(CONCATENATE(Feuil1!$C2,"-",Feuil1!$B2,"-",Feuil1!AO$1),'Risk assessment'!$R$12:$R$100,FALSE),1)," ;"),""))</f>
        <v>D-15 ;</v>
      </c>
      <c r="AP2" s="9" t="str">
        <f>IF($G2=0,"",IFERROR(CONCATENATE(INDEX('Risk assessment'!$B$12:$B$100,MATCH(CONCATENATE(Feuil1!$C2,"-",Feuil1!$B2,"-",Feuil1!AP$1),'Risk assessment'!$R$12:$R$100,FALSE),1)," ;"),""))</f>
        <v>D-16 ;</v>
      </c>
      <c r="AQ2" s="9" t="str">
        <f>IF($G2=0,"",IFERROR(CONCATENATE(INDEX('Risk assessment'!$B$12:$B$100,MATCH(CONCATENATE(Feuil1!$C2,"-",Feuil1!$B2,"-",Feuil1!AQ$1),'Risk assessment'!$R$12:$R$100,FALSE),1)," ;"),""))</f>
        <v>D-17 ;</v>
      </c>
      <c r="AR2" s="9" t="str">
        <f>IF($G2=0,"",IFERROR(CONCATENATE(INDEX('Risk assessment'!$B$12:$B$100,MATCH(CONCATENATE(Feuil1!$C2,"-",Feuil1!$B2,"-",Feuil1!AR$1),'Risk assessment'!$R$12:$R$100,FALSE),1)," ;"),""))</f>
        <v>F-8-a ;</v>
      </c>
      <c r="AS2" s="9" t="str">
        <f>IF($G2=0,"",IFERROR(CONCATENATE(INDEX('Risk assessment'!$B$12:$B$100,MATCH(CONCATENATE(Feuil1!$C2,"-",Feuil1!$B2,"-",Feuil1!AS$1),'Risk assessment'!$R$12:$R$100,FALSE),1)," ;"),""))</f>
        <v>E-1 ;</v>
      </c>
      <c r="AT2" s="9" t="str">
        <f>IF($G2=0,"",IFERROR(CONCATENATE(INDEX('Risk assessment'!$B$12:$B$100,MATCH(CONCATENATE(Feuil1!$C2,"-",Feuil1!$B2,"-",Feuil1!AT$1),'Risk assessment'!$R$12:$R$100,FALSE),1)," ;"),""))</f>
        <v>C-7 ;</v>
      </c>
      <c r="AU2" s="9" t="str">
        <f>IF($G2=0,"",IFERROR(CONCATENATE(INDEX('Risk assessment'!$B$12:$B$100,MATCH(CONCATENATE(Feuil1!$C2,"-",Feuil1!$B2,"-",Feuil1!AU$1),'Risk assessment'!$R$12:$R$100,FALSE),1)," ;"),""))</f>
        <v>E-2 ;</v>
      </c>
      <c r="AV2" s="9" t="str">
        <f>IF($G2=0,"",IFERROR(CONCATENATE(INDEX('Risk assessment'!$B$12:$B$100,MATCH(CONCATENATE(Feuil1!$C2,"-",Feuil1!$B2,"-",Feuil1!AV$1),'Risk assessment'!$R$12:$R$100,FALSE),1)," ;"),""))</f>
        <v>E-3 ;</v>
      </c>
      <c r="AW2" s="9" t="str">
        <f>IF($G2=0,"",IFERROR(CONCATENATE(INDEX('Risk assessment'!$B$12:$B$100,MATCH(CONCATENATE(Feuil1!$C2,"-",Feuil1!$B2,"-",Feuil1!AW$1),'Risk assessment'!$R$12:$R$100,FALSE),1)," ;"),""))</f>
        <v>F-8-b ;</v>
      </c>
      <c r="AX2" s="9" t="str">
        <f>IF($G2=0,"",IFERROR(CONCATENATE(INDEX('Risk assessment'!$B$12:$B$100,MATCH(CONCATENATE(Feuil1!$C2,"-",Feuil1!$B2,"-",Feuil1!AX$1),'Risk assessment'!$R$12:$R$100,FALSE),1)," ;"),""))</f>
        <v>F-7 ;</v>
      </c>
      <c r="AY2" s="9" t="str">
        <f>IF($G2=0,"",IFERROR(CONCATENATE(INDEX('Risk assessment'!$B$12:$B$100,MATCH(CONCATENATE(Feuil1!$C2,"-",Feuil1!$B2,"-",Feuil1!AY$1),'Risk assessment'!$R$12:$R$100,FALSE),1)," ;"),""))</f>
        <v>C-6 ;</v>
      </c>
      <c r="AZ2" s="9" t="str">
        <f>IF($G2=0,"",IFERROR(CONCATENATE(INDEX('Risk assessment'!$B$12:$B$100,MATCH(CONCATENATE(Feuil1!$C2,"-",Feuil1!$B2,"-",Feuil1!AZ$1),'Risk assessment'!$R$12:$R$100,FALSE),1)," ;"),""))</f>
        <v>E-7 ;</v>
      </c>
      <c r="BA2" s="9" t="str">
        <f>IF($G2=0,"",IFERROR(CONCATENATE(INDEX('Risk assessment'!$B$12:$B$100,MATCH(CONCATENATE(Feuil1!$C2,"-",Feuil1!$B2,"-",Feuil1!BA$1),'Risk assessment'!$R$12:$R$100,FALSE),1)," ;"),""))</f>
        <v>E-8 ;</v>
      </c>
      <c r="BB2" s="9" t="str">
        <f>IF($G2=0,"",IFERROR(CONCATENATE(INDEX('Risk assessment'!$B$12:$B$100,MATCH(CONCATENATE(Feuil1!$C2,"-",Feuil1!$B2,"-",Feuil1!BB$1),'Risk assessment'!$R$12:$R$100,FALSE),1)," ;"),""))</f>
        <v>E-9 ;</v>
      </c>
      <c r="BC2" s="9" t="str">
        <f>IF($G2=0,"",IFERROR(CONCATENATE(INDEX('Risk assessment'!$B$12:$B$100,MATCH(CONCATENATE(Feuil1!$C2,"-",Feuil1!$B2,"-",Feuil1!BC$1),'Risk assessment'!$R$12:$R$100,FALSE),1)," ;"),""))</f>
        <v>F-1 ;</v>
      </c>
      <c r="BD2" s="9" t="str">
        <f>IF($G2=0,"",IFERROR(CONCATENATE(INDEX('Risk assessment'!$B$12:$B$100,MATCH(CONCATENATE(Feuil1!$C2,"-",Feuil1!$B2,"-",Feuil1!BD$1),'Risk assessment'!$R$12:$R$100,FALSE),1)," ;"),""))</f>
        <v>F-2 ;</v>
      </c>
      <c r="BE2" s="9" t="str">
        <f>IF($G2=0,"",IFERROR(CONCATENATE(INDEX('Risk assessment'!$B$12:$B$100,MATCH(CONCATENATE(Feuil1!$C2,"-",Feuil1!$B2,"-",Feuil1!BE$1),'Risk assessment'!$R$12:$R$100,FALSE),1)," ;"),""))</f>
        <v>F-3 ;</v>
      </c>
      <c r="BF2" s="9" t="str">
        <f>IF($G2=0,"",IFERROR(CONCATENATE(INDEX('Risk assessment'!$B$12:$B$100,MATCH(CONCATENATE(Feuil1!$C2,"-",Feuil1!$B2,"-",Feuil1!BF$1),'Risk assessment'!$R$12:$R$100,FALSE),1)," ;"),""))</f>
        <v>F-4 ;</v>
      </c>
      <c r="BG2" s="9" t="str">
        <f>IF($G2=0,"",IFERROR(CONCATENATE(INDEX('Risk assessment'!$B$12:$B$100,MATCH(CONCATENATE(Feuil1!$C2,"-",Feuil1!$B2,"-",Feuil1!BG$1),'Risk assessment'!$R$12:$R$100,FALSE),1)," ;"),""))</f>
        <v>F-5 ;</v>
      </c>
      <c r="BH2" s="9" t="str">
        <f>IF($G2=0,"",IFERROR(CONCATENATE(INDEX('Risk assessment'!$B$12:$B$100,MATCH(CONCATENATE(Feuil1!$C2,"-",Feuil1!$B2,"-",Feuil1!BH$1),'Risk assessment'!$R$12:$R$100,FALSE),1)," ;"),""))</f>
        <v>C-5-b ;</v>
      </c>
      <c r="BI2" s="9" t="str">
        <f>IF($G2=0,"",IFERROR(CONCATENATE(INDEX('Risk assessment'!$B$12:$B$100,MATCH(CONCATENATE(Feuil1!$C2,"-",Feuil1!$B2,"-",Feuil1!BI$1),'Risk assessment'!$R$12:$R$100,FALSE),1)," ;"),""))</f>
        <v>E-5 ;</v>
      </c>
      <c r="BJ2" s="9" t="str">
        <f>IF($G2=0,"",IFERROR(CONCATENATE(INDEX('Risk assessment'!$B$12:$B$100,MATCH(CONCATENATE(Feuil1!$C2,"-",Feuil1!$B2,"-",Feuil1!BJ$1),'Risk assessment'!$R$12:$R$100,FALSE),1)," ;"),""))</f>
        <v>N-1 ;</v>
      </c>
      <c r="BK2" s="9" t="str">
        <f>IF($G2=0,"",IFERROR(CONCATENATE(INDEX('Risk assessment'!$B$12:$B$100,MATCH(CONCATENATE(Feuil1!$C2,"-",Feuil1!$B2,"-",Feuil1!BK$1),'Risk assessment'!$R$12:$R$100,FALSE),1)," ;"),""))</f>
        <v>N-2 ;</v>
      </c>
      <c r="BL2" s="9" t="str">
        <f>IF($G2=0,"",IFERROR(CONCATENATE(INDEX('Risk assessment'!$B$12:$B$100,MATCH(CONCATENATE(Feuil1!$C2,"-",Feuil1!$B2,"-",Feuil1!BL$1),'Risk assessment'!$R$12:$R$100,FALSE),1)," ;"),""))</f>
        <v>N-3 ;</v>
      </c>
      <c r="BM2" s="9" t="str">
        <f>IF($G2=0,"",IFERROR(CONCATENATE(INDEX('Risk assessment'!$B$12:$B$100,MATCH(CONCATENATE(Feuil1!$C2,"-",Feuil1!$B2,"-",Feuil1!BM$1),'Risk assessment'!$R$12:$R$100,FALSE),1)," ;"),""))</f>
        <v/>
      </c>
      <c r="BN2" s="9" t="str">
        <f>IF($G2=0,"",IFERROR(CONCATENATE(INDEX('Risk assessment'!$B$12:$B$100,MATCH(CONCATENATE(Feuil1!$C2,"-",Feuil1!$B2,"-",Feuil1!BN$1),'Risk assessment'!$R$12:$R$100,FALSE),1)," ;"),""))</f>
        <v/>
      </c>
      <c r="BO2" s="9" t="str">
        <f>IF($G2=0,"",IFERROR(CONCATENATE(INDEX('Risk assessment'!$B$12:$B$100,MATCH(CONCATENATE(Feuil1!$C2,"-",Feuil1!$B2,"-",Feuil1!BO$1),'Risk assessment'!$R$12:$R$100,FALSE),1)," ;"),""))</f>
        <v/>
      </c>
      <c r="BP2" s="9" t="str">
        <f>IF($G2=0,"",IFERROR(CONCATENATE(INDEX('Risk assessment'!$B$12:$B$100,MATCH(CONCATENATE(Feuil1!$C2,"-",Feuil1!$B2,"-",Feuil1!BP$1),'Risk assessment'!$R$12:$R$100,FALSE),1)," ;"),""))</f>
        <v/>
      </c>
      <c r="BQ2" s="9" t="str">
        <f>IF($G2=0,"",IFERROR(CONCATENATE(INDEX('Risk assessment'!$B$12:$B$100,MATCH(CONCATENATE(Feuil1!$C2,"-",Feuil1!$B2,"-",Feuil1!BQ$1),'Risk assessment'!$R$12:$R$100,FALSE),1)," ;"),""))</f>
        <v/>
      </c>
      <c r="BR2" s="9" t="str">
        <f>IF($G2=0,"",IFERROR(INDEX('Risk assessment'!$B$12:$B$100,MATCH(CONCATENATE(Feuil1!$C2,Feuil1!$B2,Feuil1!BR$1),'Risk assessment'!$R$12:$R$100,FALSE),1),""))</f>
        <v/>
      </c>
      <c r="BS2" s="9" t="str">
        <f>IF($G2=0,"",IFERROR(INDEX('Risk assessment'!$B$12:$B$100,MATCH(CONCATENATE(Feuil1!$C2,Feuil1!$B2,Feuil1!BS$1),'Risk assessment'!$R$12:$R$100,FALSE),1),""))</f>
        <v/>
      </c>
      <c r="BT2" s="9" t="str">
        <f>IF($G2=0,"",IFERROR(INDEX('Risk assessment'!$B$12:$B$100,MATCH(CONCATENATE(Feuil1!$C2,Feuil1!$B2,Feuil1!BT$1),'Risk assessment'!$R$12:$R$100,FALSE),1),""))</f>
        <v/>
      </c>
      <c r="BU2" s="9" t="str">
        <f>IF($G2=0,"",IFERROR(INDEX('Risk assessment'!$B$12:$B$100,MATCH(CONCATENATE(Feuil1!$C2,Feuil1!$B2,Feuil1!BU$1),'Risk assessment'!$R$12:$R$100,FALSE),1),""))</f>
        <v/>
      </c>
      <c r="BV2" s="9" t="str">
        <f>IF($G2=0,"",IFERROR(INDEX('Risk assessment'!$B$12:$B$100,MATCH(CONCATENATE(Feuil1!$C2,Feuil1!$B2,Feuil1!BV$1),'Risk assessment'!$R$12:$R$100,FALSE),1),""))</f>
        <v/>
      </c>
      <c r="BW2" s="9" t="str">
        <f>IF($G2=0,"",IFERROR(INDEX('Risk assessment'!$B$12:$B$100,MATCH(CONCATENATE(Feuil1!$C2,Feuil1!$B2,Feuil1!BW$1),'Risk assessment'!$R$12:$R$100,FALSE),1),""))</f>
        <v/>
      </c>
      <c r="BX2" s="9" t="str">
        <f>IF($G2=0,"",IFERROR(INDEX('Risk assessment'!$B$12:$B$100,MATCH(CONCATENATE(Feuil1!$C2,Feuil1!$B2,Feuil1!BX$1),'Risk assessment'!$R$12:$R$100,FALSE),1),""))</f>
        <v/>
      </c>
      <c r="BY2" s="9" t="str">
        <f>IF($G2=0,"",IFERROR(INDEX('Risk assessment'!$B$12:$B$100,MATCH(CONCATENATE(Feuil1!$C2,Feuil1!$B2,Feuil1!BY$1),'Risk assessment'!$R$12:$R$100,FALSE),1),""))</f>
        <v/>
      </c>
      <c r="BZ2" s="9" t="str">
        <f>IF($G2=0,"",IFERROR(INDEX('Risk assessment'!$B$12:$B$100,MATCH(CONCATENATE(Feuil1!$C2,Feuil1!$B2,Feuil1!BZ$1),'Risk assessment'!$R$12:$R$100,FALSE),1),""))</f>
        <v/>
      </c>
      <c r="CA2" s="9" t="str">
        <f>IF($G2=0,"",IFERROR(INDEX('Risk assessment'!$B$12:$B$100,MATCH(CONCATENATE(Feuil1!$C2,Feuil1!$B2,Feuil1!CA$1),'Risk assessment'!$R$12:$R$100,FALSE),1),""))</f>
        <v/>
      </c>
      <c r="CB2" s="9" t="str">
        <f>IF($G2=0,"",IFERROR(INDEX('Risk assessment'!$B$12:$B$100,MATCH(CONCATENATE(Feuil1!$C2,Feuil1!$B2,Feuil1!CB$1),'Risk assessment'!$R$12:$R$100,FALSE),1),""))</f>
        <v/>
      </c>
      <c r="CC2" s="9" t="str">
        <f>IF($G2=0,"",IFERROR(INDEX('Risk assessment'!$B$12:$B$100,MATCH(CONCATENATE(Feuil1!$C2,Feuil1!$B2,Feuil1!CC$1),'Risk assessment'!$R$12:$R$100,FALSE),1),""))</f>
        <v/>
      </c>
      <c r="CD2" s="9" t="str">
        <f>IF($G2=0,"",IFERROR(INDEX('Risk assessment'!$B$12:$B$100,MATCH(CONCATENATE(Feuil1!$C2,Feuil1!$B2,Feuil1!CD$1),'Risk assessment'!$R$12:$R$100,FALSE),1),""))</f>
        <v/>
      </c>
      <c r="CE2" s="9" t="str">
        <f>IF($G2=0,"",IFERROR(INDEX('Risk assessment'!$B$12:$B$100,MATCH(CONCATENATE(Feuil1!$C2,Feuil1!$B2,Feuil1!CE$1),'Risk assessment'!$R$12:$R$100,FALSE),1),""))</f>
        <v/>
      </c>
      <c r="CF2" s="9" t="str">
        <f>IF($G2=0,"",IFERROR(INDEX('Risk assessment'!$B$12:$B$100,MATCH(CONCATENATE(Feuil1!$C2,Feuil1!$B2,Feuil1!CF$1),'Risk assessment'!$R$12:$R$100,FALSE),1),""))</f>
        <v/>
      </c>
      <c r="CG2" s="9" t="str">
        <f>IF($G2=0,"",IFERROR(INDEX('Risk assessment'!$B$12:$B$100,MATCH(CONCATENATE(Feuil1!$C2,Feuil1!$B2,Feuil1!CG$1),'Risk assessment'!$R$12:$R$100,FALSE),1),""))</f>
        <v/>
      </c>
      <c r="CH2" s="9" t="str">
        <f>IF($G2=0,"",IFERROR(INDEX('Risk assessment'!$B$12:$B$100,MATCH(CONCATENATE(Feuil1!$C2,Feuil1!$B2,Feuil1!CH$1),'Risk assessment'!$R$12:$R$100,FALSE),1),""))</f>
        <v/>
      </c>
      <c r="CI2" s="9" t="str">
        <f>IF($G2=0,"",IFERROR(INDEX('Risk assessment'!$B$12:$B$100,MATCH(CONCATENATE(Feuil1!$C2,Feuil1!$B2,Feuil1!CI$1),'Risk assessment'!$R$12:$R$100,FALSE),1),""))</f>
        <v/>
      </c>
      <c r="CJ2" s="9" t="str">
        <f>IF($G2=0,"",IFERROR(INDEX('Risk assessment'!$B$12:$B$100,MATCH(CONCATENATE(Feuil1!$C2,Feuil1!$B2,Feuil1!CJ$1),'Risk assessment'!$R$12:$R$100,FALSE),1),""))</f>
        <v/>
      </c>
      <c r="CK2" s="9" t="str">
        <f>IF($G2=0,"",IFERROR(INDEX('Risk assessment'!$B$12:$B$100,MATCH(CONCATENATE(Feuil1!$C2,Feuil1!$B2,Feuil1!CK$1),'Risk assessment'!$R$12:$R$100,FALSE),1),""))</f>
        <v/>
      </c>
      <c r="CL2" s="9" t="str">
        <f>IF($G2=0,"",IFERROR(INDEX('Risk assessment'!$B$12:$B$100,MATCH(CONCATENATE(Feuil1!$C2,Feuil1!$B2,Feuil1!CL$1),'Risk assessment'!$R$12:$R$100,FALSE),1),""))</f>
        <v/>
      </c>
      <c r="CM2" s="9" t="str">
        <f>IF($G2=0,"",IFERROR(INDEX('Risk assessment'!$B$12:$B$100,MATCH(CONCATENATE(Feuil1!$C2,Feuil1!$B2,Feuil1!CM$1),'Risk assessment'!$R$12:$R$100,FALSE),1),""))</f>
        <v/>
      </c>
      <c r="CN2" s="9" t="str">
        <f>IF($G2=0,"",IFERROR(INDEX('Risk assessment'!$B$12:$B$100,MATCH(CONCATENATE(Feuil1!$C2,Feuil1!$B2,Feuil1!CN$1),'Risk assessment'!$R$12:$R$100,FALSE),1),""))</f>
        <v/>
      </c>
      <c r="CO2" s="9" t="str">
        <f>IF($G2=0,"",IFERROR(INDEX('Risk assessment'!$B$12:$B$100,MATCH(CONCATENATE(Feuil1!$C2,Feuil1!$B2,Feuil1!CO$1),'Risk assessment'!$R$12:$R$100,FALSE),1),""))</f>
        <v/>
      </c>
      <c r="CP2" s="9" t="str">
        <f>IF($G2=0,"",IFERROR(INDEX('Risk assessment'!$B$12:$B$100,MATCH(CONCATENATE(Feuil1!$C2,Feuil1!$B2,Feuil1!CP$1),'Risk assessment'!$R$12:$R$100,FALSE),1),""))</f>
        <v/>
      </c>
      <c r="CQ2" s="9" t="str">
        <f>IF($G2=0,"",IFERROR(INDEX('Risk assessment'!$B$12:$B$100,MATCH(CONCATENATE(Feuil1!$C2,Feuil1!$B2,Feuil1!CQ$1),'Risk assessment'!$R$12:$R$100,FALSE),1),""))</f>
        <v/>
      </c>
      <c r="CR2" s="9" t="str">
        <f>IF($G2=0,"",IFERROR(INDEX('Risk assessment'!$B$12:$B$100,MATCH(CONCATENATE(Feuil1!$C2,Feuil1!$B2,Feuil1!CR$1),'Risk assessment'!$R$12:$R$100,FALSE),1),""))</f>
        <v/>
      </c>
      <c r="CS2" s="9" t="str">
        <f>IF($G2=0,"",IFERROR(INDEX('Risk assessment'!$B$12:$B$100,MATCH(CONCATENATE(Feuil1!$C2,Feuil1!$B2,Feuil1!CS$1),'Risk assessment'!$R$12:$R$100,FALSE),1),""))</f>
        <v/>
      </c>
      <c r="CT2" s="9" t="str">
        <f>IF($G2=0,"",IFERROR(INDEX('Risk assessment'!$B$12:$B$100,MATCH(CONCATENATE(Feuil1!$C2,Feuil1!$B2,Feuil1!CT$1),'Risk assessment'!$R$12:$R$100,FALSE),1),""))</f>
        <v/>
      </c>
      <c r="CU2" s="9" t="str">
        <f>IF($G2=0,"",IFERROR(INDEX('Risk assessment'!$B$12:$B$100,MATCH(CONCATENATE(Feuil1!$C2,Feuil1!$B2,Feuil1!CU$1),'Risk assessment'!$R$12:$R$100,FALSE),1),""))</f>
        <v/>
      </c>
      <c r="CV2" s="9" t="str">
        <f>IF($G2=0,"",IFERROR(INDEX('Risk assessment'!$B$12:$B$100,MATCH(CONCATENATE(Feuil1!$C2,Feuil1!$B2,Feuil1!CV$1),'Risk assessment'!$R$12:$R$100,FALSE),1),""))</f>
        <v/>
      </c>
      <c r="CW2" s="9" t="str">
        <f>IF($G2=0,"",IFERROR(INDEX('Risk assessment'!$B$12:$B$100,MATCH(CONCATENATE(Feuil1!$C2,Feuil1!$B2,Feuil1!CW$1),'Risk assessment'!$R$12:$R$100,FALSE),1),""))</f>
        <v/>
      </c>
      <c r="CX2" s="9" t="str">
        <f>IF($G2=0,"",IFERROR(INDEX('Risk assessment'!$B$12:$B$100,MATCH(CONCATENATE(Feuil1!$C2,Feuil1!$B2,Feuil1!CX$1),'Risk assessment'!$R$12:$R$100,FALSE),1),""))</f>
        <v/>
      </c>
      <c r="CY2" s="9" t="str">
        <f>IF($G2=0,"",IFERROR(INDEX('Risk assessment'!$B$12:$B$100,MATCH(CONCATENATE(Feuil1!$C2,Feuil1!$B2,Feuil1!CY$1),'Risk assessment'!$R$12:$R$100,FALSE),1),""))</f>
        <v/>
      </c>
      <c r="CZ2" s="9" t="str">
        <f>IF($G2=0,"",IFERROR(INDEX('Risk assessment'!$B$12:$B$100,MATCH(CONCATENATE(Feuil1!$C2,Feuil1!$B2,Feuil1!CZ$1),'Risk assessment'!$R$12:$R$100,FALSE),1),""))</f>
        <v/>
      </c>
      <c r="DA2" s="9" t="str">
        <f>IF($G2=0,"",IFERROR(INDEX('Risk assessment'!$B$12:$B$100,MATCH(CONCATENATE(Feuil1!$C2,Feuil1!$B2,Feuil1!DA$1),'Risk assessment'!$R$12:$R$100,FALSE),1),""))</f>
        <v/>
      </c>
      <c r="DB2" s="9" t="str">
        <f>IF($G2=0,"",IFERROR(INDEX('Risk assessment'!$B$12:$B$100,MATCH(CONCATENATE(Feuil1!$C2,Feuil1!$B2,Feuil1!DB$1),'Risk assessment'!$R$12:$R$100,FALSE),1),""))</f>
        <v/>
      </c>
      <c r="DC2" s="9" t="str">
        <f>IF($G2=0,"",IFERROR(INDEX('Risk assessment'!$B$12:$B$100,MATCH(CONCATENATE(Feuil1!$C2,Feuil1!$B2,Feuil1!DC$1),'Risk assessment'!$R$12:$R$100,FALSE),1),""))</f>
        <v/>
      </c>
      <c r="DD2" s="9" t="str">
        <f>IF($G2=0,"",IFERROR(INDEX('Risk assessment'!$B$12:$B$100,MATCH(CONCATENATE(Feuil1!$C2,Feuil1!$B2,Feuil1!DD$1),'Risk assessment'!$R$12:$R$100,FALSE),1),""))</f>
        <v/>
      </c>
      <c r="DE2" s="9" t="str">
        <f>IF($G2=0,"",IFERROR(INDEX('Risk assessment'!$B$12:$B$100,MATCH(CONCATENATE(Feuil1!$C2,Feuil1!$B2,Feuil1!DE$1),'Risk assessment'!$R$12:$R$100,FALSE),1),""))</f>
        <v/>
      </c>
      <c r="DF2" s="9" t="str">
        <f>IF($G2=0,"",IFERROR(INDEX('Risk assessment'!$B$12:$B$100,MATCH(CONCATENATE(Feuil1!$C2,Feuil1!$B2,Feuil1!DF$1),'Risk assessment'!$R$12:$R$100,FALSE),1),""))</f>
        <v/>
      </c>
      <c r="DG2" s="9" t="str">
        <f>IF($G2=0,"",IFERROR(INDEX('Risk assessment'!$B$12:$B$100,MATCH(CONCATENATE(Feuil1!$C2,Feuil1!$B2,Feuil1!DG$1),'Risk assessment'!$R$12:$R$100,FALSE),1),""))</f>
        <v/>
      </c>
      <c r="DH2" s="9" t="str">
        <f>IF($G2=0,"",IFERROR(INDEX('Risk assessment'!$B$12:$B$100,MATCH(CONCATENATE(Feuil1!$C2,Feuil1!$B2,Feuil1!DH$1),'Risk assessment'!$R$12:$R$100,FALSE),1),""))</f>
        <v/>
      </c>
      <c r="DI2" s="9" t="str">
        <f>IF($G2=0,"",IFERROR(INDEX('Risk assessment'!$B$12:$B$100,MATCH(CONCATENATE(Feuil1!$C2,Feuil1!$B2,Feuil1!DI$1),'Risk assessment'!$R$12:$R$100,FALSE),1),""))</f>
        <v/>
      </c>
      <c r="DJ2" s="9" t="str">
        <f>IF($G2=0,"",IFERROR(INDEX('Risk assessment'!$B$12:$B$100,MATCH(CONCATENATE(Feuil1!$C2,Feuil1!$B2,Feuil1!DJ$1),'Risk assessment'!$R$12:$R$100,FALSE),1),""))</f>
        <v/>
      </c>
      <c r="DK2" s="9" t="str">
        <f>IF($G2=0,"",IFERROR(INDEX('Risk assessment'!$B$12:$B$100,MATCH(CONCATENATE(Feuil1!$C2,Feuil1!$B2,Feuil1!DK$1),'Risk assessment'!$R$12:$R$100,FALSE),1),""))</f>
        <v/>
      </c>
    </row>
    <row r="3" spans="2:127" x14ac:dyDescent="0.25">
      <c r="B3">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assessment'!D$12:D$100,Feuil1!C3,'Risk assessment'!E$12:E$100,B3)</f>
        <v>0</v>
      </c>
      <c r="H3" s="9" t="str">
        <f>IF($G3=0,"",IFERROR(CONCATENATE(INDEX('Risk assessment'!$B$12:$B$100,MATCH(CONCATENATE(Feuil1!$C3,"-",Feuil1!$B3,"-",Feuil1!H$1),'Risk assessment'!$R$12:$R$100,FALSE),1)," ;"),""))</f>
        <v/>
      </c>
      <c r="I3" s="9" t="str">
        <f>IF($G3=0,"",IFERROR(CONCATENATE(INDEX('Risk assessment'!$B$12:$B$100,MATCH(CONCATENATE(Feuil1!$C3,"-",Feuil1!$B3,"-",Feuil1!I$1),'Risk assessment'!$R$12:$R$100,FALSE),1)," ;"),""))</f>
        <v/>
      </c>
      <c r="J3" s="9" t="str">
        <f>IF($G3=0,"",IFERROR(CONCATENATE(INDEX('Risk assessment'!$B$12:$B$100,MATCH(CONCATENATE(Feuil1!$C3,"-",Feuil1!$B3,"-",Feuil1!J$1),'Risk assessment'!$R$12:$R$100,FALSE),1)," ;"),""))</f>
        <v/>
      </c>
      <c r="K3" s="9" t="str">
        <f>IF($G3=0,"",IFERROR(CONCATENATE(INDEX('Risk assessment'!$B$12:$B$100,MATCH(CONCATENATE(Feuil1!$C3,"-",Feuil1!$B3,"-",Feuil1!K$1),'Risk assessment'!$R$12:$R$100,FALSE),1)," ;"),""))</f>
        <v/>
      </c>
      <c r="L3" s="9" t="str">
        <f>IF($G3=0,"",IFERROR(CONCATENATE(INDEX('Risk assessment'!$B$12:$B$100,MATCH(CONCATENATE(Feuil1!$C3,"-",Feuil1!$B3,"-",Feuil1!L$1),'Risk assessment'!$R$12:$R$100,FALSE),1)," ;"),""))</f>
        <v/>
      </c>
      <c r="M3" s="9" t="str">
        <f>IF($G3=0,"",IFERROR(CONCATENATE(INDEX('Risk assessment'!$B$12:$B$100,MATCH(CONCATENATE(Feuil1!$C3,"-",Feuil1!$B3,"-",Feuil1!M$1),'Risk assessment'!$R$12:$R$100,FALSE),1)," ;"),""))</f>
        <v/>
      </c>
      <c r="N3" s="9" t="str">
        <f>IF($G3=0,"",IFERROR(CONCATENATE(INDEX('Risk assessment'!$B$12:$B$100,MATCH(CONCATENATE(Feuil1!$C3,"-",Feuil1!$B3,"-",Feuil1!N$1),'Risk assessment'!$R$12:$R$100,FALSE),1)," ;"),""))</f>
        <v/>
      </c>
      <c r="O3" s="9" t="str">
        <f>IF($G3=0,"",IFERROR(CONCATENATE(INDEX('Risk assessment'!$B$12:$B$100,MATCH(CONCATENATE(Feuil1!$C3,"-",Feuil1!$B3,"-",Feuil1!O$1),'Risk assessment'!$R$12:$R$100,FALSE),1)," ;"),""))</f>
        <v/>
      </c>
      <c r="P3" s="9" t="str">
        <f>IF($G3=0,"",IFERROR(CONCATENATE(INDEX('Risk assessment'!$B$12:$B$100,MATCH(CONCATENATE(Feuil1!$C3,"-",Feuil1!$B3,"-",Feuil1!P$1),'Risk assessment'!$R$12:$R$100,FALSE),1)," ;"),""))</f>
        <v/>
      </c>
      <c r="Q3" s="9" t="str">
        <f>IF($G3=0,"",IFERROR(CONCATENATE(INDEX('Risk assessment'!$B$12:$B$100,MATCH(CONCATENATE(Feuil1!$C3,"-",Feuil1!$B3,"-",Feuil1!Q$1),'Risk assessment'!$R$12:$R$100,FALSE),1)," ;"),""))</f>
        <v/>
      </c>
      <c r="R3" s="9" t="str">
        <f>IF($G3=0,"",IFERROR(CONCATENATE(INDEX('Risk assessment'!$B$12:$B$100,MATCH(CONCATENATE(Feuil1!$C3,"-",Feuil1!$B3,"-",Feuil1!R$1),'Risk assessment'!$R$12:$R$100,FALSE),1)," ;"),""))</f>
        <v/>
      </c>
      <c r="S3" s="9" t="str">
        <f>IF($G3=0,"",IFERROR(CONCATENATE(INDEX('Risk assessment'!$B$12:$B$100,MATCH(CONCATENATE(Feuil1!$C3,"-",Feuil1!$B3,"-",Feuil1!S$1),'Risk assessment'!$R$12:$R$100,FALSE),1)," ;"),""))</f>
        <v/>
      </c>
      <c r="T3" s="9" t="str">
        <f>IF($G3=0,"",IFERROR(CONCATENATE(INDEX('Risk assessment'!$B$12:$B$100,MATCH(CONCATENATE(Feuil1!$C3,"-",Feuil1!$B3,"-",Feuil1!T$1),'Risk assessment'!$R$12:$R$100,FALSE),1)," ;"),""))</f>
        <v/>
      </c>
      <c r="U3" s="9" t="str">
        <f>IF($G3=0,"",IFERROR(CONCATENATE(INDEX('Risk assessment'!$B$12:$B$100,MATCH(CONCATENATE(Feuil1!$C3,"-",Feuil1!$B3,"-",Feuil1!U$1),'Risk assessment'!$R$12:$R$100,FALSE),1)," ;"),""))</f>
        <v/>
      </c>
      <c r="V3" s="9" t="str">
        <f>IF($G3=0,"",IFERROR(CONCATENATE(INDEX('Risk assessment'!$B$12:$B$100,MATCH(CONCATENATE(Feuil1!$C3,"-",Feuil1!$B3,"-",Feuil1!V$1),'Risk assessment'!$R$12:$R$100,FALSE),1)," ;"),""))</f>
        <v/>
      </c>
      <c r="W3" s="9" t="str">
        <f>IF($G3=0,"",IFERROR(CONCATENATE(INDEX('Risk assessment'!$B$12:$B$100,MATCH(CONCATENATE(Feuil1!$C3,"-",Feuil1!$B3,"-",Feuil1!W$1),'Risk assessment'!$R$12:$R$100,FALSE),1)," ;"),""))</f>
        <v/>
      </c>
      <c r="X3" s="9" t="str">
        <f>IF($G3=0,"",IFERROR(CONCATENATE(INDEX('Risk assessment'!$B$12:$B$100,MATCH(CONCATENATE(Feuil1!$C3,"-",Feuil1!$B3,"-",Feuil1!X$1),'Risk assessment'!$R$12:$R$100,FALSE),1)," ;"),""))</f>
        <v/>
      </c>
      <c r="Y3" s="9" t="str">
        <f>IF($G3=0,"",IFERROR(CONCATENATE(INDEX('Risk assessment'!$B$12:$B$100,MATCH(CONCATENATE(Feuil1!$C3,"-",Feuil1!$B3,"-",Feuil1!Y$1),'Risk assessment'!$R$12:$R$100,FALSE),1)," ;"),""))</f>
        <v/>
      </c>
      <c r="Z3" s="9" t="str">
        <f>IF($G3=0,"",IFERROR(CONCATENATE(INDEX('Risk assessment'!$B$12:$B$100,MATCH(CONCATENATE(Feuil1!$C3,"-",Feuil1!$B3,"-",Feuil1!Z$1),'Risk assessment'!$R$12:$R$100,FALSE),1)," ;"),""))</f>
        <v/>
      </c>
      <c r="AA3" s="9" t="str">
        <f>IF($G3=0,"",IFERROR(CONCATENATE(INDEX('Risk assessment'!$B$12:$B$100,MATCH(CONCATENATE(Feuil1!$C3,"-",Feuil1!$B3,"-",Feuil1!AA$1),'Risk assessment'!$R$12:$R$100,FALSE),1)," ;"),""))</f>
        <v/>
      </c>
      <c r="AB3" s="9" t="str">
        <f>IF($G3=0,"",IFERROR(CONCATENATE(INDEX('Risk assessment'!$B$12:$B$100,MATCH(CONCATENATE(Feuil1!$C3,"-",Feuil1!$B3,"-",Feuil1!AB$1),'Risk assessment'!$R$12:$R$100,FALSE),1)," ;"),""))</f>
        <v/>
      </c>
      <c r="AC3" s="9" t="str">
        <f>IF($G3=0,"",IFERROR(CONCATENATE(INDEX('Risk assessment'!$B$12:$B$100,MATCH(CONCATENATE(Feuil1!$C3,"-",Feuil1!$B3,"-",Feuil1!AC$1),'Risk assessment'!$R$12:$R$100,FALSE),1)," ;"),""))</f>
        <v/>
      </c>
      <c r="AD3" s="9" t="str">
        <f>IF($G3=0,"",IFERROR(CONCATENATE(INDEX('Risk assessment'!$B$12:$B$100,MATCH(CONCATENATE(Feuil1!$C3,"-",Feuil1!$B3,"-",Feuil1!AD$1),'Risk assessment'!$R$12:$R$100,FALSE),1)," ;"),""))</f>
        <v/>
      </c>
      <c r="AE3" s="9" t="str">
        <f>IF($G3=0,"",IFERROR(CONCATENATE(INDEX('Risk assessment'!$B$12:$B$100,MATCH(CONCATENATE(Feuil1!$C3,"-",Feuil1!$B3,"-",Feuil1!AE$1),'Risk assessment'!$R$12:$R$100,FALSE),1)," ;"),""))</f>
        <v/>
      </c>
      <c r="AF3" s="9" t="str">
        <f>IF($G3=0,"",IFERROR(CONCATENATE(INDEX('Risk assessment'!$B$12:$B$100,MATCH(CONCATENATE(Feuil1!$C3,"-",Feuil1!$B3,"-",Feuil1!AF$1),'Risk assessment'!$R$12:$R$100,FALSE),1)," ;"),""))</f>
        <v/>
      </c>
      <c r="AG3" s="9" t="str">
        <f>IF($G3=0,"",IFERROR(CONCATENATE(INDEX('Risk assessment'!$B$12:$B$100,MATCH(CONCATENATE(Feuil1!$C3,"-",Feuil1!$B3,"-",Feuil1!AG$1),'Risk assessment'!$R$12:$R$100,FALSE),1)," ;"),""))</f>
        <v/>
      </c>
      <c r="AH3" s="9" t="str">
        <f>IF($G3=0,"",IFERROR(CONCATENATE(INDEX('Risk assessment'!$B$12:$B$100,MATCH(CONCATENATE(Feuil1!$C3,"-",Feuil1!$B3,"-",Feuil1!AH$1),'Risk assessment'!$R$12:$R$100,FALSE),1)," ;"),""))</f>
        <v/>
      </c>
      <c r="AI3" s="9" t="str">
        <f>IF($G3=0,"",IFERROR(CONCATENATE(INDEX('Risk assessment'!$B$12:$B$100,MATCH(CONCATENATE(Feuil1!$C3,"-",Feuil1!$B3,"-",Feuil1!AI$1),'Risk assessment'!$R$12:$R$100,FALSE),1)," ;"),""))</f>
        <v/>
      </c>
      <c r="AJ3" s="9" t="str">
        <f>IF($G3=0,"",IFERROR(CONCATENATE(INDEX('Risk assessment'!$B$12:$B$100,MATCH(CONCATENATE(Feuil1!$C3,"-",Feuil1!$B3,"-",Feuil1!AJ$1),'Risk assessment'!$R$12:$R$100,FALSE),1)," ;"),""))</f>
        <v/>
      </c>
      <c r="AK3" s="9" t="str">
        <f>IF($G3=0,"",IFERROR(CONCATENATE(INDEX('Risk assessment'!$B$12:$B$100,MATCH(CONCATENATE(Feuil1!$C3,"-",Feuil1!$B3,"-",Feuil1!AK$1),'Risk assessment'!$R$12:$R$100,FALSE),1)," ;"),""))</f>
        <v/>
      </c>
      <c r="AL3" s="9" t="str">
        <f>IF($G3=0,"",IFERROR(CONCATENATE(INDEX('Risk assessment'!$B$12:$B$100,MATCH(CONCATENATE(Feuil1!$C3,"-",Feuil1!$B3,"-",Feuil1!AL$1),'Risk assessment'!$R$12:$R$100,FALSE),1)," ;"),""))</f>
        <v/>
      </c>
      <c r="AM3" s="9" t="str">
        <f>IF($G3=0,"",IFERROR(CONCATENATE(INDEX('Risk assessment'!$B$12:$B$100,MATCH(CONCATENATE(Feuil1!$C3,"-",Feuil1!$B3,"-",Feuil1!AM$1),'Risk assessment'!$R$12:$R$100,FALSE),1)," ;"),""))</f>
        <v/>
      </c>
      <c r="AN3" s="9" t="str">
        <f>IF($G3=0,"",IFERROR(CONCATENATE(INDEX('Risk assessment'!$B$12:$B$100,MATCH(CONCATENATE(Feuil1!$C3,"-",Feuil1!$B3,"-",Feuil1!AN$1),'Risk assessment'!$R$12:$R$100,FALSE),1)," ;"),""))</f>
        <v/>
      </c>
      <c r="AO3" s="9" t="str">
        <f>IF($G3=0,"",IFERROR(CONCATENATE(INDEX('Risk assessment'!$B$12:$B$100,MATCH(CONCATENATE(Feuil1!$C3,"-",Feuil1!$B3,"-",Feuil1!AO$1),'Risk assessment'!$R$12:$R$100,FALSE),1)," ;"),""))</f>
        <v/>
      </c>
      <c r="AP3" s="9" t="str">
        <f>IF($G3=0,"",IFERROR(CONCATENATE(INDEX('Risk assessment'!$B$12:$B$100,MATCH(CONCATENATE(Feuil1!$C3,"-",Feuil1!$B3,"-",Feuil1!AP$1),'Risk assessment'!$R$12:$R$100,FALSE),1)," ;"),""))</f>
        <v/>
      </c>
      <c r="AQ3" s="9" t="str">
        <f>IF($G3=0,"",IFERROR(CONCATENATE(INDEX('Risk assessment'!$B$12:$B$100,MATCH(CONCATENATE(Feuil1!$C3,"-",Feuil1!$B3,"-",Feuil1!AQ$1),'Risk assessment'!$R$12:$R$100,FALSE),1)," ;"),""))</f>
        <v/>
      </c>
      <c r="AR3" s="9" t="str">
        <f>IF($G3=0,"",IFERROR(CONCATENATE(INDEX('Risk assessment'!$B$12:$B$100,MATCH(CONCATENATE(Feuil1!$C3,"-",Feuil1!$B3,"-",Feuil1!AR$1),'Risk assessment'!$R$12:$R$100,FALSE),1)," ;"),""))</f>
        <v/>
      </c>
      <c r="AS3" s="9" t="str">
        <f>IF($G3=0,"",IFERROR(CONCATENATE(INDEX('Risk assessment'!$B$12:$B$100,MATCH(CONCATENATE(Feuil1!$C3,"-",Feuil1!$B3,"-",Feuil1!AS$1),'Risk assessment'!$R$12:$R$100,FALSE),1)," ;"),""))</f>
        <v/>
      </c>
      <c r="AT3" s="9" t="str">
        <f>IF($G3=0,"",IFERROR(CONCATENATE(INDEX('Risk assessment'!$B$12:$B$100,MATCH(CONCATENATE(Feuil1!$C3,"-",Feuil1!$B3,"-",Feuil1!AT$1),'Risk assessment'!$R$12:$R$100,FALSE),1)," ;"),""))</f>
        <v/>
      </c>
      <c r="AU3" s="9" t="str">
        <f>IF($G3=0,"",IFERROR(CONCATENATE(INDEX('Risk assessment'!$B$12:$B$100,MATCH(CONCATENATE(Feuil1!$C3,"-",Feuil1!$B3,"-",Feuil1!AU$1),'Risk assessment'!$R$12:$R$100,FALSE),1)," ;"),""))</f>
        <v/>
      </c>
      <c r="AV3" s="9" t="str">
        <f>IF($G3=0,"",IFERROR(CONCATENATE(INDEX('Risk assessment'!$B$12:$B$100,MATCH(CONCATENATE(Feuil1!$C3,"-",Feuil1!$B3,"-",Feuil1!AV$1),'Risk assessment'!$R$12:$R$100,FALSE),1)," ;"),""))</f>
        <v/>
      </c>
      <c r="AW3" s="9" t="str">
        <f>IF($G3=0,"",IFERROR(CONCATENATE(INDEX('Risk assessment'!$B$12:$B$100,MATCH(CONCATENATE(Feuil1!$C3,"-",Feuil1!$B3,"-",Feuil1!AW$1),'Risk assessment'!$R$12:$R$100,FALSE),1)," ;"),""))</f>
        <v/>
      </c>
      <c r="AX3" s="9" t="str">
        <f>IF($G3=0,"",IFERROR(CONCATENATE(INDEX('Risk assessment'!$B$12:$B$100,MATCH(CONCATENATE(Feuil1!$C3,"-",Feuil1!$B3,"-",Feuil1!AX$1),'Risk assessment'!$R$12:$R$100,FALSE),1)," ;"),""))</f>
        <v/>
      </c>
      <c r="AY3" s="9" t="str">
        <f>IF($G3=0,"",IFERROR(CONCATENATE(INDEX('Risk assessment'!$B$12:$B$100,MATCH(CONCATENATE(Feuil1!$C3,"-",Feuil1!$B3,"-",Feuil1!AY$1),'Risk assessment'!$R$12:$R$100,FALSE),1)," ;"),""))</f>
        <v/>
      </c>
      <c r="AZ3" s="9" t="str">
        <f>IF($G3=0,"",IFERROR(CONCATENATE(INDEX('Risk assessment'!$B$12:$B$100,MATCH(CONCATENATE(Feuil1!$C3,"-",Feuil1!$B3,"-",Feuil1!AZ$1),'Risk assessment'!$R$12:$R$100,FALSE),1)," ;"),""))</f>
        <v/>
      </c>
      <c r="BA3" s="9" t="str">
        <f>IF($G3=0,"",IFERROR(CONCATENATE(INDEX('Risk assessment'!$B$12:$B$100,MATCH(CONCATENATE(Feuil1!$C3,"-",Feuil1!$B3,"-",Feuil1!BA$1),'Risk assessment'!$R$12:$R$100,FALSE),1)," ;"),""))</f>
        <v/>
      </c>
      <c r="BB3" s="9" t="str">
        <f>IF($G3=0,"",IFERROR(CONCATENATE(INDEX('Risk assessment'!$B$12:$B$100,MATCH(CONCATENATE(Feuil1!$C3,"-",Feuil1!$B3,"-",Feuil1!BB$1),'Risk assessment'!$R$12:$R$100,FALSE),1)," ;"),""))</f>
        <v/>
      </c>
      <c r="BC3" s="9" t="str">
        <f>IF($G3=0,"",IFERROR(CONCATENATE(INDEX('Risk assessment'!$B$12:$B$100,MATCH(CONCATENATE(Feuil1!$C3,"-",Feuil1!$B3,"-",Feuil1!BC$1),'Risk assessment'!$R$12:$R$100,FALSE),1)," ;"),""))</f>
        <v/>
      </c>
      <c r="BD3" s="9" t="str">
        <f>IF($G3=0,"",IFERROR(CONCATENATE(INDEX('Risk assessment'!$B$12:$B$100,MATCH(CONCATENATE(Feuil1!$C3,"-",Feuil1!$B3,"-",Feuil1!BD$1),'Risk assessment'!$R$12:$R$100,FALSE),1)," ;"),""))</f>
        <v/>
      </c>
      <c r="BE3" s="9" t="str">
        <f>IF($G3=0,"",IFERROR(CONCATENATE(INDEX('Risk assessment'!$B$12:$B$100,MATCH(CONCATENATE(Feuil1!$C3,"-",Feuil1!$B3,"-",Feuil1!BE$1),'Risk assessment'!$R$12:$R$100,FALSE),1)," ;"),""))</f>
        <v/>
      </c>
      <c r="BF3" s="9" t="str">
        <f>IF($G3=0,"",IFERROR(CONCATENATE(INDEX('Risk assessment'!$B$12:$B$100,MATCH(CONCATENATE(Feuil1!$C3,"-",Feuil1!$B3,"-",Feuil1!BF$1),'Risk assessment'!$R$12:$R$100,FALSE),1)," ;"),""))</f>
        <v/>
      </c>
      <c r="BG3" s="9" t="str">
        <f>IF($G3=0,"",IFERROR(CONCATENATE(INDEX('Risk assessment'!$B$12:$B$100,MATCH(CONCATENATE(Feuil1!$C3,"-",Feuil1!$B3,"-",Feuil1!BG$1),'Risk assessment'!$R$12:$R$100,FALSE),1)," ;"),""))</f>
        <v/>
      </c>
      <c r="BH3" s="9" t="str">
        <f>IF($G3=0,"",IFERROR(CONCATENATE(INDEX('Risk assessment'!$B$12:$B$100,MATCH(CONCATENATE(Feuil1!$C3,"-",Feuil1!$B3,"-",Feuil1!BH$1),'Risk assessment'!$R$12:$R$100,FALSE),1)," ;"),""))</f>
        <v/>
      </c>
      <c r="BI3" s="9" t="str">
        <f>IF($G3=0,"",IFERROR(CONCATENATE(INDEX('Risk assessment'!$B$12:$B$100,MATCH(CONCATENATE(Feuil1!$C3,"-",Feuil1!$B3,"-",Feuil1!BI$1),'Risk assessment'!$R$12:$R$100,FALSE),1)," ;"),""))</f>
        <v/>
      </c>
      <c r="BJ3" s="9" t="str">
        <f>IF($G3=0,"",IFERROR(CONCATENATE(INDEX('Risk assessment'!$B$12:$B$100,MATCH(CONCATENATE(Feuil1!$C3,"-",Feuil1!$B3,"-",Feuil1!BJ$1),'Risk assessment'!$R$12:$R$100,FALSE),1)," ;"),""))</f>
        <v/>
      </c>
      <c r="BK3" s="9" t="str">
        <f>IF($G3=0,"",IFERROR(CONCATENATE(INDEX('Risk assessment'!$B$12:$B$100,MATCH(CONCATENATE(Feuil1!$C3,"-",Feuil1!$B3,"-",Feuil1!BK$1),'Risk assessment'!$R$12:$R$100,FALSE),1)," ;"),""))</f>
        <v/>
      </c>
      <c r="BL3" s="9" t="str">
        <f>IF($G3=0,"",IFERROR(CONCATENATE(INDEX('Risk assessment'!$B$12:$B$100,MATCH(CONCATENATE(Feuil1!$C3,"-",Feuil1!$B3,"-",Feuil1!BL$1),'Risk assessment'!$R$12:$R$100,FALSE),1)," ;"),""))</f>
        <v/>
      </c>
      <c r="BM3" s="9" t="str">
        <f>IF($G3=0,"",IFERROR(CONCATENATE(INDEX('Risk assessment'!$B$12:$B$100,MATCH(CONCATENATE(Feuil1!$C3,"-",Feuil1!$B3,"-",Feuil1!BM$1),'Risk assessment'!$R$12:$R$100,FALSE),1)," ;"),""))</f>
        <v/>
      </c>
      <c r="BN3" s="9" t="str">
        <f>IF($G3=0,"",IFERROR(CONCATENATE(INDEX('Risk assessment'!$B$12:$B$100,MATCH(CONCATENATE(Feuil1!$C3,"-",Feuil1!$B3,"-",Feuil1!BN$1),'Risk assessment'!$R$12:$R$100,FALSE),1)," ;"),""))</f>
        <v/>
      </c>
      <c r="BO3" s="9" t="str">
        <f>IF($G3=0,"",IFERROR(CONCATENATE(INDEX('Risk assessment'!$B$12:$B$100,MATCH(CONCATENATE(Feuil1!$C3,"-",Feuil1!$B3,"-",Feuil1!BO$1),'Risk assessment'!$R$12:$R$100,FALSE),1)," ;"),""))</f>
        <v/>
      </c>
      <c r="BP3" s="9" t="str">
        <f>IF($G3=0,"",IFERROR(CONCATENATE(INDEX('Risk assessment'!$B$12:$B$100,MATCH(CONCATENATE(Feuil1!$C3,"-",Feuil1!$B3,"-",Feuil1!BP$1),'Risk assessment'!$R$12:$R$100,FALSE),1)," ;"),""))</f>
        <v/>
      </c>
      <c r="BQ3" s="9" t="str">
        <f>IF($G3=0,"",IFERROR(CONCATENATE(INDEX('Risk assessment'!$B$12:$B$100,MATCH(CONCATENATE(Feuil1!$C3,"-",Feuil1!$B3,"-",Feuil1!BQ$1),'Risk assessment'!$R$12:$R$100,FALSE),1)," ;"),""))</f>
        <v/>
      </c>
      <c r="BR3" s="9" t="str">
        <f>IF($G3=0,"",IFERROR(INDEX('Risk assessment'!$B$12:$B$100,MATCH(CONCATENATE(Feuil1!$C3,Feuil1!$B3,Feuil1!BR$1),'Risk assessment'!$R$12:$R$100,FALSE),1),""))</f>
        <v/>
      </c>
      <c r="BS3" s="9" t="str">
        <f>IF($G3=0,"",IFERROR(INDEX('Risk assessment'!$B$12:$B$100,MATCH(CONCATENATE(Feuil1!$C3,Feuil1!$B3,Feuil1!BS$1),'Risk assessment'!$R$12:$R$100,FALSE),1),""))</f>
        <v/>
      </c>
      <c r="BT3" s="9" t="str">
        <f>IF($G3=0,"",IFERROR(INDEX('Risk assessment'!$B$12:$B$100,MATCH(CONCATENATE(Feuil1!$C3,Feuil1!$B3,Feuil1!BT$1),'Risk assessment'!$R$12:$R$100,FALSE),1),""))</f>
        <v/>
      </c>
      <c r="BU3" s="9" t="str">
        <f>IF($G3=0,"",IFERROR(INDEX('Risk assessment'!$B$12:$B$100,MATCH(CONCATENATE(Feuil1!$C3,Feuil1!$B3,Feuil1!BU$1),'Risk assessment'!$R$12:$R$100,FALSE),1),""))</f>
        <v/>
      </c>
      <c r="BV3" s="9" t="str">
        <f>IF($G3=0,"",IFERROR(INDEX('Risk assessment'!$B$12:$B$100,MATCH(CONCATENATE(Feuil1!$C3,Feuil1!$B3,Feuil1!BV$1),'Risk assessment'!$R$12:$R$100,FALSE),1),""))</f>
        <v/>
      </c>
      <c r="BW3" s="9" t="str">
        <f>IF($G3=0,"",IFERROR(INDEX('Risk assessment'!$B$12:$B$100,MATCH(CONCATENATE(Feuil1!$C3,Feuil1!$B3,Feuil1!BW$1),'Risk assessment'!$R$12:$R$100,FALSE),1),""))</f>
        <v/>
      </c>
      <c r="BX3" s="9" t="str">
        <f>IF($G3=0,"",IFERROR(INDEX('Risk assessment'!$B$12:$B$100,MATCH(CONCATENATE(Feuil1!$C3,Feuil1!$B3,Feuil1!BX$1),'Risk assessment'!$R$12:$R$100,FALSE),1),""))</f>
        <v/>
      </c>
      <c r="BY3" s="9" t="str">
        <f>IF($G3=0,"",IFERROR(INDEX('Risk assessment'!$B$12:$B$100,MATCH(CONCATENATE(Feuil1!$C3,Feuil1!$B3,Feuil1!BY$1),'Risk assessment'!$R$12:$R$100,FALSE),1),""))</f>
        <v/>
      </c>
      <c r="BZ3" s="9" t="str">
        <f>IF($G3=0,"",IFERROR(INDEX('Risk assessment'!$B$12:$B$100,MATCH(CONCATENATE(Feuil1!$C3,Feuil1!$B3,Feuil1!BZ$1),'Risk assessment'!$R$12:$R$100,FALSE),1),""))</f>
        <v/>
      </c>
      <c r="CA3" s="9" t="str">
        <f>IF($G3=0,"",IFERROR(INDEX('Risk assessment'!$B$12:$B$100,MATCH(CONCATENATE(Feuil1!$C3,Feuil1!$B3,Feuil1!CA$1),'Risk assessment'!$R$12:$R$100,FALSE),1),""))</f>
        <v/>
      </c>
      <c r="CB3" s="9" t="str">
        <f>IF($G3=0,"",IFERROR(INDEX('Risk assessment'!$B$12:$B$100,MATCH(CONCATENATE(Feuil1!$C3,Feuil1!$B3,Feuil1!CB$1),'Risk assessment'!$R$12:$R$100,FALSE),1),""))</f>
        <v/>
      </c>
      <c r="CC3" s="9" t="str">
        <f>IF($G3=0,"",IFERROR(INDEX('Risk assessment'!$B$12:$B$100,MATCH(CONCATENATE(Feuil1!$C3,Feuil1!$B3,Feuil1!CC$1),'Risk assessment'!$R$12:$R$100,FALSE),1),""))</f>
        <v/>
      </c>
      <c r="CD3" s="9" t="str">
        <f>IF($G3=0,"",IFERROR(INDEX('Risk assessment'!$B$12:$B$100,MATCH(CONCATENATE(Feuil1!$C3,Feuil1!$B3,Feuil1!CD$1),'Risk assessment'!$R$12:$R$100,FALSE),1),""))</f>
        <v/>
      </c>
      <c r="CE3" s="9" t="str">
        <f>IF($G3=0,"",IFERROR(INDEX('Risk assessment'!$B$12:$B$100,MATCH(CONCATENATE(Feuil1!$C3,Feuil1!$B3,Feuil1!CE$1),'Risk assessment'!$R$12:$R$100,FALSE),1),""))</f>
        <v/>
      </c>
      <c r="CF3" s="9" t="str">
        <f>IF($G3=0,"",IFERROR(INDEX('Risk assessment'!$B$12:$B$100,MATCH(CONCATENATE(Feuil1!$C3,Feuil1!$B3,Feuil1!CF$1),'Risk assessment'!$R$12:$R$100,FALSE),1),""))</f>
        <v/>
      </c>
      <c r="CG3" s="9" t="str">
        <f>IF($G3=0,"",IFERROR(INDEX('Risk assessment'!$B$12:$B$100,MATCH(CONCATENATE(Feuil1!$C3,Feuil1!$B3,Feuil1!CG$1),'Risk assessment'!$R$12:$R$100,FALSE),1),""))</f>
        <v/>
      </c>
      <c r="CH3" s="9" t="str">
        <f>IF($G3=0,"",IFERROR(INDEX('Risk assessment'!$B$12:$B$100,MATCH(CONCATENATE(Feuil1!$C3,Feuil1!$B3,Feuil1!CH$1),'Risk assessment'!$R$12:$R$100,FALSE),1),""))</f>
        <v/>
      </c>
      <c r="CI3" s="9" t="str">
        <f>IF($G3=0,"",IFERROR(INDEX('Risk assessment'!$B$12:$B$100,MATCH(CONCATENATE(Feuil1!$C3,Feuil1!$B3,Feuil1!CI$1),'Risk assessment'!$R$12:$R$100,FALSE),1),""))</f>
        <v/>
      </c>
      <c r="CJ3" s="9" t="str">
        <f>IF($G3=0,"",IFERROR(INDEX('Risk assessment'!$B$12:$B$100,MATCH(CONCATENATE(Feuil1!$C3,Feuil1!$B3,Feuil1!CJ$1),'Risk assessment'!$R$12:$R$100,FALSE),1),""))</f>
        <v/>
      </c>
      <c r="CK3" s="9" t="str">
        <f>IF($G3=0,"",IFERROR(INDEX('Risk assessment'!$B$12:$B$100,MATCH(CONCATENATE(Feuil1!$C3,Feuil1!$B3,Feuil1!CK$1),'Risk assessment'!$R$12:$R$100,FALSE),1),""))</f>
        <v/>
      </c>
      <c r="CL3" s="9" t="str">
        <f>IF($G3=0,"",IFERROR(INDEX('Risk assessment'!$B$12:$B$100,MATCH(CONCATENATE(Feuil1!$C3,Feuil1!$B3,Feuil1!CL$1),'Risk assessment'!$R$12:$R$100,FALSE),1),""))</f>
        <v/>
      </c>
      <c r="CM3" s="9" t="str">
        <f>IF($G3=0,"",IFERROR(INDEX('Risk assessment'!$B$12:$B$100,MATCH(CONCATENATE(Feuil1!$C3,Feuil1!$B3,Feuil1!CM$1),'Risk assessment'!$R$12:$R$100,FALSE),1),""))</f>
        <v/>
      </c>
      <c r="CN3" s="9" t="str">
        <f>IF($G3=0,"",IFERROR(INDEX('Risk assessment'!$B$12:$B$100,MATCH(CONCATENATE(Feuil1!$C3,Feuil1!$B3,Feuil1!CN$1),'Risk assessment'!$R$12:$R$100,FALSE),1),""))</f>
        <v/>
      </c>
      <c r="CO3" s="9" t="str">
        <f>IF($G3=0,"",IFERROR(INDEX('Risk assessment'!$B$12:$B$100,MATCH(CONCATENATE(Feuil1!$C3,Feuil1!$B3,Feuil1!CO$1),'Risk assessment'!$R$12:$R$100,FALSE),1),""))</f>
        <v/>
      </c>
      <c r="CP3" s="9" t="str">
        <f>IF($G3=0,"",IFERROR(INDEX('Risk assessment'!$B$12:$B$100,MATCH(CONCATENATE(Feuil1!$C3,Feuil1!$B3,Feuil1!CP$1),'Risk assessment'!$R$12:$R$100,FALSE),1),""))</f>
        <v/>
      </c>
      <c r="CQ3" s="9" t="str">
        <f>IF($G3=0,"",IFERROR(INDEX('Risk assessment'!$B$12:$B$100,MATCH(CONCATENATE(Feuil1!$C3,Feuil1!$B3,Feuil1!CQ$1),'Risk assessment'!$R$12:$R$100,FALSE),1),""))</f>
        <v/>
      </c>
      <c r="CR3" s="9" t="str">
        <f>IF($G3=0,"",IFERROR(INDEX('Risk assessment'!$B$12:$B$100,MATCH(CONCATENATE(Feuil1!$C3,Feuil1!$B3,Feuil1!CR$1),'Risk assessment'!$R$12:$R$100,FALSE),1),""))</f>
        <v/>
      </c>
      <c r="CS3" s="9" t="str">
        <f>IF($G3=0,"",IFERROR(INDEX('Risk assessment'!$B$12:$B$100,MATCH(CONCATENATE(Feuil1!$C3,Feuil1!$B3,Feuil1!CS$1),'Risk assessment'!$R$12:$R$100,FALSE),1),""))</f>
        <v/>
      </c>
      <c r="CT3" s="9" t="str">
        <f>IF($G3=0,"",IFERROR(INDEX('Risk assessment'!$B$12:$B$100,MATCH(CONCATENATE(Feuil1!$C3,Feuil1!$B3,Feuil1!CT$1),'Risk assessment'!$R$12:$R$100,FALSE),1),""))</f>
        <v/>
      </c>
      <c r="CU3" s="9" t="str">
        <f>IF($G3=0,"",IFERROR(INDEX('Risk assessment'!$B$12:$B$100,MATCH(CONCATENATE(Feuil1!$C3,Feuil1!$B3,Feuil1!CU$1),'Risk assessment'!$R$12:$R$100,FALSE),1),""))</f>
        <v/>
      </c>
      <c r="CV3" s="9" t="str">
        <f>IF($G3=0,"",IFERROR(INDEX('Risk assessment'!$B$12:$B$100,MATCH(CONCATENATE(Feuil1!$C3,Feuil1!$B3,Feuil1!CV$1),'Risk assessment'!$R$12:$R$100,FALSE),1),""))</f>
        <v/>
      </c>
      <c r="CW3" s="9" t="str">
        <f>IF($G3=0,"",IFERROR(INDEX('Risk assessment'!$B$12:$B$100,MATCH(CONCATENATE(Feuil1!$C3,Feuil1!$B3,Feuil1!CW$1),'Risk assessment'!$R$12:$R$100,FALSE),1),""))</f>
        <v/>
      </c>
      <c r="CX3" s="9" t="str">
        <f>IF($G3=0,"",IFERROR(INDEX('Risk assessment'!$B$12:$B$100,MATCH(CONCATENATE(Feuil1!$C3,Feuil1!$B3,Feuil1!CX$1),'Risk assessment'!$R$12:$R$100,FALSE),1),""))</f>
        <v/>
      </c>
      <c r="CY3" s="9" t="str">
        <f>IF($G3=0,"",IFERROR(INDEX('Risk assessment'!$B$12:$B$100,MATCH(CONCATENATE(Feuil1!$C3,Feuil1!$B3,Feuil1!CY$1),'Risk assessment'!$R$12:$R$100,FALSE),1),""))</f>
        <v/>
      </c>
      <c r="CZ3" s="9" t="str">
        <f>IF($G3=0,"",IFERROR(INDEX('Risk assessment'!$B$12:$B$100,MATCH(CONCATENATE(Feuil1!$C3,Feuil1!$B3,Feuil1!CZ$1),'Risk assessment'!$R$12:$R$100,FALSE),1),""))</f>
        <v/>
      </c>
      <c r="DA3" s="9" t="str">
        <f>IF($G3=0,"",IFERROR(INDEX('Risk assessment'!$B$12:$B$100,MATCH(CONCATENATE(Feuil1!$C3,Feuil1!$B3,Feuil1!DA$1),'Risk assessment'!$R$12:$R$100,FALSE),1),""))</f>
        <v/>
      </c>
      <c r="DB3" s="9" t="str">
        <f>IF($G3=0,"",IFERROR(INDEX('Risk assessment'!$B$12:$B$100,MATCH(CONCATENATE(Feuil1!$C3,Feuil1!$B3,Feuil1!DB$1),'Risk assessment'!$R$12:$R$100,FALSE),1),""))</f>
        <v/>
      </c>
      <c r="DC3" s="9" t="str">
        <f>IF($G3=0,"",IFERROR(INDEX('Risk assessment'!$B$12:$B$100,MATCH(CONCATENATE(Feuil1!$C3,Feuil1!$B3,Feuil1!DC$1),'Risk assessment'!$R$12:$R$100,FALSE),1),""))</f>
        <v/>
      </c>
      <c r="DD3" s="9" t="str">
        <f>IF($G3=0,"",IFERROR(INDEX('Risk assessment'!$B$12:$B$100,MATCH(CONCATENATE(Feuil1!$C3,Feuil1!$B3,Feuil1!DD$1),'Risk assessment'!$R$12:$R$100,FALSE),1),""))</f>
        <v/>
      </c>
      <c r="DE3" s="9" t="str">
        <f>IF($G3=0,"",IFERROR(INDEX('Risk assessment'!$B$12:$B$100,MATCH(CONCATENATE(Feuil1!$C3,Feuil1!$B3,Feuil1!DE$1),'Risk assessment'!$R$12:$R$100,FALSE),1),""))</f>
        <v/>
      </c>
      <c r="DF3" s="9" t="str">
        <f>IF($G3=0,"",IFERROR(INDEX('Risk assessment'!$B$12:$B$100,MATCH(CONCATENATE(Feuil1!$C3,Feuil1!$B3,Feuil1!DF$1),'Risk assessment'!$R$12:$R$100,FALSE),1),""))</f>
        <v/>
      </c>
      <c r="DG3" s="9" t="str">
        <f>IF($G3=0,"",IFERROR(INDEX('Risk assessment'!$B$12:$B$100,MATCH(CONCATENATE(Feuil1!$C3,Feuil1!$B3,Feuil1!DG$1),'Risk assessment'!$R$12:$R$100,FALSE),1),""))</f>
        <v/>
      </c>
      <c r="DH3" s="9" t="str">
        <f>IF($G3=0,"",IFERROR(INDEX('Risk assessment'!$B$12:$B$100,MATCH(CONCATENATE(Feuil1!$C3,Feuil1!$B3,Feuil1!DH$1),'Risk assessment'!$R$12:$R$100,FALSE),1),""))</f>
        <v/>
      </c>
      <c r="DI3" s="9" t="str">
        <f>IF($G3=0,"",IFERROR(INDEX('Risk assessment'!$B$12:$B$100,MATCH(CONCATENATE(Feuil1!$C3,Feuil1!$B3,Feuil1!DI$1),'Risk assessment'!$R$12:$R$100,FALSE),1),""))</f>
        <v/>
      </c>
      <c r="DJ3" s="9" t="str">
        <f>IF($G3=0,"",IFERROR(INDEX('Risk assessment'!$B$12:$B$100,MATCH(CONCATENATE(Feuil1!$C3,Feuil1!$B3,Feuil1!DJ$1),'Risk assessment'!$R$12:$R$100,FALSE),1),""))</f>
        <v/>
      </c>
      <c r="DK3" s="9" t="str">
        <f>IF($G3=0,"",IFERROR(INDEX('Risk assessment'!$B$12:$B$100,MATCH(CONCATENATE(Feuil1!$C3,Feuil1!$B3,Feuil1!DK$1),'Risk assessment'!$R$12:$R$100,FALSE),1),""))</f>
        <v/>
      </c>
    </row>
    <row r="4" spans="2:127" x14ac:dyDescent="0.25">
      <c r="B4" s="9">
        <f>IF(B3+1&lt;='Rating tables'!E$11,B3+1,1)</f>
        <v>3</v>
      </c>
      <c r="C4" s="9">
        <f>IFERROR(IF(IF(B4=1,C3+1,C3)&lt;='Rating tables'!J$11,IF(B4=1,C3+1,C3),""),"")</f>
        <v>1</v>
      </c>
      <c r="D4" s="9" t="str">
        <f t="shared" si="0"/>
        <v>3-1</v>
      </c>
      <c r="E4" s="9" t="str">
        <f t="shared" si="1"/>
        <v/>
      </c>
      <c r="F4" s="9" t="str">
        <f t="shared" si="2"/>
        <v/>
      </c>
      <c r="G4" s="9">
        <f>COUNTIFS('Risk assessment'!D$12:D$100,Feuil1!C4,'Risk assessment'!E$12:E$100,B4)</f>
        <v>0</v>
      </c>
      <c r="H4" s="9" t="str">
        <f>IF($G4=0,"",IFERROR(CONCATENATE(INDEX('Risk assessment'!$B$12:$B$100,MATCH(CONCATENATE(Feuil1!$C4,"-",Feuil1!$B4,"-",Feuil1!H$1),'Risk assessment'!$R$12:$R$100,FALSE),1)," ;"),""))</f>
        <v/>
      </c>
      <c r="I4" s="9" t="str">
        <f>IF($G4=0,"",IFERROR(CONCATENATE(INDEX('Risk assessment'!$B$12:$B$100,MATCH(CONCATENATE(Feuil1!$C4,"-",Feuil1!$B4,"-",Feuil1!I$1),'Risk assessment'!$R$12:$R$100,FALSE),1)," ;"),""))</f>
        <v/>
      </c>
      <c r="J4" s="9" t="str">
        <f>IF($G4=0,"",IFERROR(CONCATENATE(INDEX('Risk assessment'!$B$12:$B$100,MATCH(CONCATENATE(Feuil1!$C4,"-",Feuil1!$B4,"-",Feuil1!J$1),'Risk assessment'!$R$12:$R$100,FALSE),1)," ;"),""))</f>
        <v/>
      </c>
      <c r="K4" s="9" t="str">
        <f>IF($G4=0,"",IFERROR(CONCATENATE(INDEX('Risk assessment'!$B$12:$B$100,MATCH(CONCATENATE(Feuil1!$C4,"-",Feuil1!$B4,"-",Feuil1!K$1),'Risk assessment'!$R$12:$R$100,FALSE),1)," ;"),""))</f>
        <v/>
      </c>
      <c r="L4" s="9" t="str">
        <f>IF($G4=0,"",IFERROR(CONCATENATE(INDEX('Risk assessment'!$B$12:$B$100,MATCH(CONCATENATE(Feuil1!$C4,"-",Feuil1!$B4,"-",Feuil1!L$1),'Risk assessment'!$R$12:$R$100,FALSE),1)," ;"),""))</f>
        <v/>
      </c>
      <c r="M4" s="9" t="str">
        <f>IF($G4=0,"",IFERROR(CONCATENATE(INDEX('Risk assessment'!$B$12:$B$100,MATCH(CONCATENATE(Feuil1!$C4,"-",Feuil1!$B4,"-",Feuil1!M$1),'Risk assessment'!$R$12:$R$100,FALSE),1)," ;"),""))</f>
        <v/>
      </c>
      <c r="N4" s="9" t="str">
        <f>IF($G4=0,"",IFERROR(CONCATENATE(INDEX('Risk assessment'!$B$12:$B$100,MATCH(CONCATENATE(Feuil1!$C4,"-",Feuil1!$B4,"-",Feuil1!N$1),'Risk assessment'!$R$12:$R$100,FALSE),1)," ;"),""))</f>
        <v/>
      </c>
      <c r="O4" s="9" t="str">
        <f>IF($G4=0,"",IFERROR(CONCATENATE(INDEX('Risk assessment'!$B$12:$B$100,MATCH(CONCATENATE(Feuil1!$C4,"-",Feuil1!$B4,"-",Feuil1!O$1),'Risk assessment'!$R$12:$R$100,FALSE),1)," ;"),""))</f>
        <v/>
      </c>
      <c r="P4" s="9" t="str">
        <f>IF($G4=0,"",IFERROR(CONCATENATE(INDEX('Risk assessment'!$B$12:$B$100,MATCH(CONCATENATE(Feuil1!$C4,"-",Feuil1!$B4,"-",Feuil1!P$1),'Risk assessment'!$R$12:$R$100,FALSE),1)," ;"),""))</f>
        <v/>
      </c>
      <c r="Q4" s="9" t="str">
        <f>IF($G4=0,"",IFERROR(CONCATENATE(INDEX('Risk assessment'!$B$12:$B$100,MATCH(CONCATENATE(Feuil1!$C4,"-",Feuil1!$B4,"-",Feuil1!Q$1),'Risk assessment'!$R$12:$R$100,FALSE),1)," ;"),""))</f>
        <v/>
      </c>
      <c r="R4" s="9" t="str">
        <f>IF($G4=0,"",IFERROR(CONCATENATE(INDEX('Risk assessment'!$B$12:$B$100,MATCH(CONCATENATE(Feuil1!$C4,"-",Feuil1!$B4,"-",Feuil1!R$1),'Risk assessment'!$R$12:$R$100,FALSE),1)," ;"),""))</f>
        <v/>
      </c>
      <c r="S4" s="9" t="str">
        <f>IF($G4=0,"",IFERROR(CONCATENATE(INDEX('Risk assessment'!$B$12:$B$100,MATCH(CONCATENATE(Feuil1!$C4,"-",Feuil1!$B4,"-",Feuil1!S$1),'Risk assessment'!$R$12:$R$100,FALSE),1)," ;"),""))</f>
        <v/>
      </c>
      <c r="T4" s="9" t="str">
        <f>IF($G4=0,"",IFERROR(CONCATENATE(INDEX('Risk assessment'!$B$12:$B$100,MATCH(CONCATENATE(Feuil1!$C4,"-",Feuil1!$B4,"-",Feuil1!T$1),'Risk assessment'!$R$12:$R$100,FALSE),1)," ;"),""))</f>
        <v/>
      </c>
      <c r="U4" s="9" t="str">
        <f>IF($G4=0,"",IFERROR(CONCATENATE(INDEX('Risk assessment'!$B$12:$B$100,MATCH(CONCATENATE(Feuil1!$C4,"-",Feuil1!$B4,"-",Feuil1!U$1),'Risk assessment'!$R$12:$R$100,FALSE),1)," ;"),""))</f>
        <v/>
      </c>
      <c r="V4" s="9" t="str">
        <f>IF($G4=0,"",IFERROR(CONCATENATE(INDEX('Risk assessment'!$B$12:$B$100,MATCH(CONCATENATE(Feuil1!$C4,"-",Feuil1!$B4,"-",Feuil1!V$1),'Risk assessment'!$R$12:$R$100,FALSE),1)," ;"),""))</f>
        <v/>
      </c>
      <c r="W4" s="9" t="str">
        <f>IF($G4=0,"",IFERROR(CONCATENATE(INDEX('Risk assessment'!$B$12:$B$100,MATCH(CONCATENATE(Feuil1!$C4,"-",Feuil1!$B4,"-",Feuil1!W$1),'Risk assessment'!$R$12:$R$100,FALSE),1)," ;"),""))</f>
        <v/>
      </c>
      <c r="X4" s="9" t="str">
        <f>IF($G4=0,"",IFERROR(CONCATENATE(INDEX('Risk assessment'!$B$12:$B$100,MATCH(CONCATENATE(Feuil1!$C4,"-",Feuil1!$B4,"-",Feuil1!X$1),'Risk assessment'!$R$12:$R$100,FALSE),1)," ;"),""))</f>
        <v/>
      </c>
      <c r="Y4" s="9" t="str">
        <f>IF($G4=0,"",IFERROR(CONCATENATE(INDEX('Risk assessment'!$B$12:$B$100,MATCH(CONCATENATE(Feuil1!$C4,"-",Feuil1!$B4,"-",Feuil1!Y$1),'Risk assessment'!$R$12:$R$100,FALSE),1)," ;"),""))</f>
        <v/>
      </c>
      <c r="Z4" s="9" t="str">
        <f>IF($G4=0,"",IFERROR(CONCATENATE(INDEX('Risk assessment'!$B$12:$B$100,MATCH(CONCATENATE(Feuil1!$C4,"-",Feuil1!$B4,"-",Feuil1!Z$1),'Risk assessment'!$R$12:$R$100,FALSE),1)," ;"),""))</f>
        <v/>
      </c>
      <c r="AA4" s="9" t="str">
        <f>IF($G4=0,"",IFERROR(CONCATENATE(INDEX('Risk assessment'!$B$12:$B$100,MATCH(CONCATENATE(Feuil1!$C4,"-",Feuil1!$B4,"-",Feuil1!AA$1),'Risk assessment'!$R$12:$R$100,FALSE),1)," ;"),""))</f>
        <v/>
      </c>
      <c r="AB4" s="9" t="str">
        <f>IF($G4=0,"",IFERROR(CONCATENATE(INDEX('Risk assessment'!$B$12:$B$100,MATCH(CONCATENATE(Feuil1!$C4,"-",Feuil1!$B4,"-",Feuil1!AB$1),'Risk assessment'!$R$12:$R$100,FALSE),1)," ;"),""))</f>
        <v/>
      </c>
      <c r="AC4" s="9" t="str">
        <f>IF($G4=0,"",IFERROR(CONCATENATE(INDEX('Risk assessment'!$B$12:$B$100,MATCH(CONCATENATE(Feuil1!$C4,"-",Feuil1!$B4,"-",Feuil1!AC$1),'Risk assessment'!$R$12:$R$100,FALSE),1)," ;"),""))</f>
        <v/>
      </c>
      <c r="AD4" s="9" t="str">
        <f>IF($G4=0,"",IFERROR(CONCATENATE(INDEX('Risk assessment'!$B$12:$B$100,MATCH(CONCATENATE(Feuil1!$C4,"-",Feuil1!$B4,"-",Feuil1!AD$1),'Risk assessment'!$R$12:$R$100,FALSE),1)," ;"),""))</f>
        <v/>
      </c>
      <c r="AE4" s="9" t="str">
        <f>IF($G4=0,"",IFERROR(CONCATENATE(INDEX('Risk assessment'!$B$12:$B$100,MATCH(CONCATENATE(Feuil1!$C4,"-",Feuil1!$B4,"-",Feuil1!AE$1),'Risk assessment'!$R$12:$R$100,FALSE),1)," ;"),""))</f>
        <v/>
      </c>
      <c r="AF4" s="9" t="str">
        <f>IF($G4=0,"",IFERROR(CONCATENATE(INDEX('Risk assessment'!$B$12:$B$100,MATCH(CONCATENATE(Feuil1!$C4,"-",Feuil1!$B4,"-",Feuil1!AF$1),'Risk assessment'!$R$12:$R$100,FALSE),1)," ;"),""))</f>
        <v/>
      </c>
      <c r="AG4" s="9" t="str">
        <f>IF($G4=0,"",IFERROR(CONCATENATE(INDEX('Risk assessment'!$B$12:$B$100,MATCH(CONCATENATE(Feuil1!$C4,"-",Feuil1!$B4,"-",Feuil1!AG$1),'Risk assessment'!$R$12:$R$100,FALSE),1)," ;"),""))</f>
        <v/>
      </c>
      <c r="AH4" s="9" t="str">
        <f>IF($G4=0,"",IFERROR(CONCATENATE(INDEX('Risk assessment'!$B$12:$B$100,MATCH(CONCATENATE(Feuil1!$C4,"-",Feuil1!$B4,"-",Feuil1!AH$1),'Risk assessment'!$R$12:$R$100,FALSE),1)," ;"),""))</f>
        <v/>
      </c>
      <c r="AI4" s="9" t="str">
        <f>IF($G4=0,"",IFERROR(CONCATENATE(INDEX('Risk assessment'!$B$12:$B$100,MATCH(CONCATENATE(Feuil1!$C4,"-",Feuil1!$B4,"-",Feuil1!AI$1),'Risk assessment'!$R$12:$R$100,FALSE),1)," ;"),""))</f>
        <v/>
      </c>
      <c r="AJ4" s="9" t="str">
        <f>IF($G4=0,"",IFERROR(CONCATENATE(INDEX('Risk assessment'!$B$12:$B$100,MATCH(CONCATENATE(Feuil1!$C4,"-",Feuil1!$B4,"-",Feuil1!AJ$1),'Risk assessment'!$R$12:$R$100,FALSE),1)," ;"),""))</f>
        <v/>
      </c>
      <c r="AK4" s="9" t="str">
        <f>IF($G4=0,"",IFERROR(CONCATENATE(INDEX('Risk assessment'!$B$12:$B$100,MATCH(CONCATENATE(Feuil1!$C4,"-",Feuil1!$B4,"-",Feuil1!AK$1),'Risk assessment'!$R$12:$R$100,FALSE),1)," ;"),""))</f>
        <v/>
      </c>
      <c r="AL4" s="9" t="str">
        <f>IF($G4=0,"",IFERROR(CONCATENATE(INDEX('Risk assessment'!$B$12:$B$100,MATCH(CONCATENATE(Feuil1!$C4,"-",Feuil1!$B4,"-",Feuil1!AL$1),'Risk assessment'!$R$12:$R$100,FALSE),1)," ;"),""))</f>
        <v/>
      </c>
      <c r="AM4" s="9" t="str">
        <f>IF($G4=0,"",IFERROR(CONCATENATE(INDEX('Risk assessment'!$B$12:$B$100,MATCH(CONCATENATE(Feuil1!$C4,"-",Feuil1!$B4,"-",Feuil1!AM$1),'Risk assessment'!$R$12:$R$100,FALSE),1)," ;"),""))</f>
        <v/>
      </c>
      <c r="AN4" s="9" t="str">
        <f>IF($G4=0,"",IFERROR(CONCATENATE(INDEX('Risk assessment'!$B$12:$B$100,MATCH(CONCATENATE(Feuil1!$C4,"-",Feuil1!$B4,"-",Feuil1!AN$1),'Risk assessment'!$R$12:$R$100,FALSE),1)," ;"),""))</f>
        <v/>
      </c>
      <c r="AO4" s="9" t="str">
        <f>IF($G4=0,"",IFERROR(CONCATENATE(INDEX('Risk assessment'!$B$12:$B$100,MATCH(CONCATENATE(Feuil1!$C4,"-",Feuil1!$B4,"-",Feuil1!AO$1),'Risk assessment'!$R$12:$R$100,FALSE),1)," ;"),""))</f>
        <v/>
      </c>
      <c r="AP4" s="9" t="str">
        <f>IF($G4=0,"",IFERROR(CONCATENATE(INDEX('Risk assessment'!$B$12:$B$100,MATCH(CONCATENATE(Feuil1!$C4,"-",Feuil1!$B4,"-",Feuil1!AP$1),'Risk assessment'!$R$12:$R$100,FALSE),1)," ;"),""))</f>
        <v/>
      </c>
      <c r="AQ4" s="9" t="str">
        <f>IF($G4=0,"",IFERROR(CONCATENATE(INDEX('Risk assessment'!$B$12:$B$100,MATCH(CONCATENATE(Feuil1!$C4,"-",Feuil1!$B4,"-",Feuil1!AQ$1),'Risk assessment'!$R$12:$R$100,FALSE),1)," ;"),""))</f>
        <v/>
      </c>
      <c r="AR4" s="9" t="str">
        <f>IF($G4=0,"",IFERROR(CONCATENATE(INDEX('Risk assessment'!$B$12:$B$100,MATCH(CONCATENATE(Feuil1!$C4,"-",Feuil1!$B4,"-",Feuil1!AR$1),'Risk assessment'!$R$12:$R$100,FALSE),1)," ;"),""))</f>
        <v/>
      </c>
      <c r="AS4" s="9" t="str">
        <f>IF($G4=0,"",IFERROR(CONCATENATE(INDEX('Risk assessment'!$B$12:$B$100,MATCH(CONCATENATE(Feuil1!$C4,"-",Feuil1!$B4,"-",Feuil1!AS$1),'Risk assessment'!$R$12:$R$100,FALSE),1)," ;"),""))</f>
        <v/>
      </c>
      <c r="AT4" s="9" t="str">
        <f>IF($G4=0,"",IFERROR(CONCATENATE(INDEX('Risk assessment'!$B$12:$B$100,MATCH(CONCATENATE(Feuil1!$C4,"-",Feuil1!$B4,"-",Feuil1!AT$1),'Risk assessment'!$R$12:$R$100,FALSE),1)," ;"),""))</f>
        <v/>
      </c>
      <c r="AU4" s="9" t="str">
        <f>IF($G4=0,"",IFERROR(CONCATENATE(INDEX('Risk assessment'!$B$12:$B$100,MATCH(CONCATENATE(Feuil1!$C4,"-",Feuil1!$B4,"-",Feuil1!AU$1),'Risk assessment'!$R$12:$R$100,FALSE),1)," ;"),""))</f>
        <v/>
      </c>
      <c r="AV4" s="9" t="str">
        <f>IF($G4=0,"",IFERROR(CONCATENATE(INDEX('Risk assessment'!$B$12:$B$100,MATCH(CONCATENATE(Feuil1!$C4,"-",Feuil1!$B4,"-",Feuil1!AV$1),'Risk assessment'!$R$12:$R$100,FALSE),1)," ;"),""))</f>
        <v/>
      </c>
      <c r="AW4" s="9" t="str">
        <f>IF($G4=0,"",IFERROR(CONCATENATE(INDEX('Risk assessment'!$B$12:$B$100,MATCH(CONCATENATE(Feuil1!$C4,"-",Feuil1!$B4,"-",Feuil1!AW$1),'Risk assessment'!$R$12:$R$100,FALSE),1)," ;"),""))</f>
        <v/>
      </c>
      <c r="AX4" s="9" t="str">
        <f>IF($G4=0,"",IFERROR(CONCATENATE(INDEX('Risk assessment'!$B$12:$B$100,MATCH(CONCATENATE(Feuil1!$C4,"-",Feuil1!$B4,"-",Feuil1!AX$1),'Risk assessment'!$R$12:$R$100,FALSE),1)," ;"),""))</f>
        <v/>
      </c>
      <c r="AY4" s="9" t="str">
        <f>IF($G4=0,"",IFERROR(CONCATENATE(INDEX('Risk assessment'!$B$12:$B$100,MATCH(CONCATENATE(Feuil1!$C4,"-",Feuil1!$B4,"-",Feuil1!AY$1),'Risk assessment'!$R$12:$R$100,FALSE),1)," ;"),""))</f>
        <v/>
      </c>
      <c r="AZ4" s="9" t="str">
        <f>IF($G4=0,"",IFERROR(CONCATENATE(INDEX('Risk assessment'!$B$12:$B$100,MATCH(CONCATENATE(Feuil1!$C4,"-",Feuil1!$B4,"-",Feuil1!AZ$1),'Risk assessment'!$R$12:$R$100,FALSE),1)," ;"),""))</f>
        <v/>
      </c>
      <c r="BA4" s="9" t="str">
        <f>IF($G4=0,"",IFERROR(CONCATENATE(INDEX('Risk assessment'!$B$12:$B$100,MATCH(CONCATENATE(Feuil1!$C4,"-",Feuil1!$B4,"-",Feuil1!BA$1),'Risk assessment'!$R$12:$R$100,FALSE),1)," ;"),""))</f>
        <v/>
      </c>
      <c r="BB4" s="9" t="str">
        <f>IF($G4=0,"",IFERROR(CONCATENATE(INDEX('Risk assessment'!$B$12:$B$100,MATCH(CONCATENATE(Feuil1!$C4,"-",Feuil1!$B4,"-",Feuil1!BB$1),'Risk assessment'!$R$12:$R$100,FALSE),1)," ;"),""))</f>
        <v/>
      </c>
      <c r="BC4" s="9" t="str">
        <f>IF($G4=0,"",IFERROR(CONCATENATE(INDEX('Risk assessment'!$B$12:$B$100,MATCH(CONCATENATE(Feuil1!$C4,"-",Feuil1!$B4,"-",Feuil1!BC$1),'Risk assessment'!$R$12:$R$100,FALSE),1)," ;"),""))</f>
        <v/>
      </c>
      <c r="BD4" s="9" t="str">
        <f>IF($G4=0,"",IFERROR(CONCATENATE(INDEX('Risk assessment'!$B$12:$B$100,MATCH(CONCATENATE(Feuil1!$C4,"-",Feuil1!$B4,"-",Feuil1!BD$1),'Risk assessment'!$R$12:$R$100,FALSE),1)," ;"),""))</f>
        <v/>
      </c>
      <c r="BE4" s="9" t="str">
        <f>IF($G4=0,"",IFERROR(CONCATENATE(INDEX('Risk assessment'!$B$12:$B$100,MATCH(CONCATENATE(Feuil1!$C4,"-",Feuil1!$B4,"-",Feuil1!BE$1),'Risk assessment'!$R$12:$R$100,FALSE),1)," ;"),""))</f>
        <v/>
      </c>
      <c r="BF4" s="9" t="str">
        <f>IF($G4=0,"",IFERROR(CONCATENATE(INDEX('Risk assessment'!$B$12:$B$100,MATCH(CONCATENATE(Feuil1!$C4,"-",Feuil1!$B4,"-",Feuil1!BF$1),'Risk assessment'!$R$12:$R$100,FALSE),1)," ;"),""))</f>
        <v/>
      </c>
      <c r="BG4" s="9" t="str">
        <f>IF($G4=0,"",IFERROR(CONCATENATE(INDEX('Risk assessment'!$B$12:$B$100,MATCH(CONCATENATE(Feuil1!$C4,"-",Feuil1!$B4,"-",Feuil1!BG$1),'Risk assessment'!$R$12:$R$100,FALSE),1)," ;"),""))</f>
        <v/>
      </c>
      <c r="BH4" s="9" t="str">
        <f>IF($G4=0,"",IFERROR(CONCATENATE(INDEX('Risk assessment'!$B$12:$B$100,MATCH(CONCATENATE(Feuil1!$C4,"-",Feuil1!$B4,"-",Feuil1!BH$1),'Risk assessment'!$R$12:$R$100,FALSE),1)," ;"),""))</f>
        <v/>
      </c>
      <c r="BI4" s="9" t="str">
        <f>IF($G4=0,"",IFERROR(CONCATENATE(INDEX('Risk assessment'!$B$12:$B$100,MATCH(CONCATENATE(Feuil1!$C4,"-",Feuil1!$B4,"-",Feuil1!BI$1),'Risk assessment'!$R$12:$R$100,FALSE),1)," ;"),""))</f>
        <v/>
      </c>
      <c r="BJ4" s="9" t="str">
        <f>IF($G4=0,"",IFERROR(CONCATENATE(INDEX('Risk assessment'!$B$12:$B$100,MATCH(CONCATENATE(Feuil1!$C4,"-",Feuil1!$B4,"-",Feuil1!BJ$1),'Risk assessment'!$R$12:$R$100,FALSE),1)," ;"),""))</f>
        <v/>
      </c>
      <c r="BK4" s="9" t="str">
        <f>IF($G4=0,"",IFERROR(CONCATENATE(INDEX('Risk assessment'!$B$12:$B$100,MATCH(CONCATENATE(Feuil1!$C4,"-",Feuil1!$B4,"-",Feuil1!BK$1),'Risk assessment'!$R$12:$R$100,FALSE),1)," ;"),""))</f>
        <v/>
      </c>
      <c r="BL4" s="9" t="str">
        <f>IF($G4=0,"",IFERROR(CONCATENATE(INDEX('Risk assessment'!$B$12:$B$100,MATCH(CONCATENATE(Feuil1!$C4,"-",Feuil1!$B4,"-",Feuil1!BL$1),'Risk assessment'!$R$12:$R$100,FALSE),1)," ;"),""))</f>
        <v/>
      </c>
      <c r="BM4" s="9" t="str">
        <f>IF($G4=0,"",IFERROR(CONCATENATE(INDEX('Risk assessment'!$B$12:$B$100,MATCH(CONCATENATE(Feuil1!$C4,"-",Feuil1!$B4,"-",Feuil1!BM$1),'Risk assessment'!$R$12:$R$100,FALSE),1)," ;"),""))</f>
        <v/>
      </c>
      <c r="BN4" s="9" t="str">
        <f>IF($G4=0,"",IFERROR(CONCATENATE(INDEX('Risk assessment'!$B$12:$B$100,MATCH(CONCATENATE(Feuil1!$C4,"-",Feuil1!$B4,"-",Feuil1!BN$1),'Risk assessment'!$R$12:$R$100,FALSE),1)," ;"),""))</f>
        <v/>
      </c>
      <c r="BO4" s="9" t="str">
        <f>IF($G4=0,"",IFERROR(CONCATENATE(INDEX('Risk assessment'!$B$12:$B$100,MATCH(CONCATENATE(Feuil1!$C4,"-",Feuil1!$B4,"-",Feuil1!BO$1),'Risk assessment'!$R$12:$R$100,FALSE),1)," ;"),""))</f>
        <v/>
      </c>
      <c r="BP4" s="9" t="str">
        <f>IF($G4=0,"",IFERROR(CONCATENATE(INDEX('Risk assessment'!$B$12:$B$100,MATCH(CONCATENATE(Feuil1!$C4,"-",Feuil1!$B4,"-",Feuil1!BP$1),'Risk assessment'!$R$12:$R$100,FALSE),1)," ;"),""))</f>
        <v/>
      </c>
      <c r="BQ4" s="9" t="str">
        <f>IF($G4=0,"",IFERROR(CONCATENATE(INDEX('Risk assessment'!$B$12:$B$100,MATCH(CONCATENATE(Feuil1!$C4,"-",Feuil1!$B4,"-",Feuil1!BQ$1),'Risk assessment'!$R$12:$R$100,FALSE),1)," ;"),""))</f>
        <v/>
      </c>
      <c r="BR4" s="9" t="str">
        <f>IF($G4=0,"",IFERROR(INDEX('Risk assessment'!$B$12:$B$100,MATCH(CONCATENATE(Feuil1!$C4,Feuil1!$B4,Feuil1!BR$1),'Risk assessment'!$R$12:$R$100,FALSE),1),""))</f>
        <v/>
      </c>
      <c r="BS4" s="9" t="str">
        <f>IF($G4=0,"",IFERROR(INDEX('Risk assessment'!$B$12:$B$100,MATCH(CONCATENATE(Feuil1!$C4,Feuil1!$B4,Feuil1!BS$1),'Risk assessment'!$R$12:$R$100,FALSE),1),""))</f>
        <v/>
      </c>
      <c r="BT4" s="9" t="str">
        <f>IF($G4=0,"",IFERROR(INDEX('Risk assessment'!$B$12:$B$100,MATCH(CONCATENATE(Feuil1!$C4,Feuil1!$B4,Feuil1!BT$1),'Risk assessment'!$R$12:$R$100,FALSE),1),""))</f>
        <v/>
      </c>
      <c r="BU4" s="9" t="str">
        <f>IF($G4=0,"",IFERROR(INDEX('Risk assessment'!$B$12:$B$100,MATCH(CONCATENATE(Feuil1!$C4,Feuil1!$B4,Feuil1!BU$1),'Risk assessment'!$R$12:$R$100,FALSE),1),""))</f>
        <v/>
      </c>
      <c r="BV4" s="9" t="str">
        <f>IF($G4=0,"",IFERROR(INDEX('Risk assessment'!$B$12:$B$100,MATCH(CONCATENATE(Feuil1!$C4,Feuil1!$B4,Feuil1!BV$1),'Risk assessment'!$R$12:$R$100,FALSE),1),""))</f>
        <v/>
      </c>
      <c r="BW4" s="9" t="str">
        <f>IF($G4=0,"",IFERROR(INDEX('Risk assessment'!$B$12:$B$100,MATCH(CONCATENATE(Feuil1!$C4,Feuil1!$B4,Feuil1!BW$1),'Risk assessment'!$R$12:$R$100,FALSE),1),""))</f>
        <v/>
      </c>
      <c r="BX4" s="9" t="str">
        <f>IF($G4=0,"",IFERROR(INDEX('Risk assessment'!$B$12:$B$100,MATCH(CONCATENATE(Feuil1!$C4,Feuil1!$B4,Feuil1!BX$1),'Risk assessment'!$R$12:$R$100,FALSE),1),""))</f>
        <v/>
      </c>
      <c r="BY4" s="9" t="str">
        <f>IF($G4=0,"",IFERROR(INDEX('Risk assessment'!$B$12:$B$100,MATCH(CONCATENATE(Feuil1!$C4,Feuil1!$B4,Feuil1!BY$1),'Risk assessment'!$R$12:$R$100,FALSE),1),""))</f>
        <v/>
      </c>
      <c r="BZ4" s="9" t="str">
        <f>IF($G4=0,"",IFERROR(INDEX('Risk assessment'!$B$12:$B$100,MATCH(CONCATENATE(Feuil1!$C4,Feuil1!$B4,Feuil1!BZ$1),'Risk assessment'!$R$12:$R$100,FALSE),1),""))</f>
        <v/>
      </c>
      <c r="CA4" s="9" t="str">
        <f>IF($G4=0,"",IFERROR(INDEX('Risk assessment'!$B$12:$B$100,MATCH(CONCATENATE(Feuil1!$C4,Feuil1!$B4,Feuil1!CA$1),'Risk assessment'!$R$12:$R$100,FALSE),1),""))</f>
        <v/>
      </c>
      <c r="CB4" s="9" t="str">
        <f>IF($G4=0,"",IFERROR(INDEX('Risk assessment'!$B$12:$B$100,MATCH(CONCATENATE(Feuil1!$C4,Feuil1!$B4,Feuil1!CB$1),'Risk assessment'!$R$12:$R$100,FALSE),1),""))</f>
        <v/>
      </c>
      <c r="CC4" s="9" t="str">
        <f>IF($G4=0,"",IFERROR(INDEX('Risk assessment'!$B$12:$B$100,MATCH(CONCATENATE(Feuil1!$C4,Feuil1!$B4,Feuil1!CC$1),'Risk assessment'!$R$12:$R$100,FALSE),1),""))</f>
        <v/>
      </c>
      <c r="CD4" s="9" t="str">
        <f>IF($G4=0,"",IFERROR(INDEX('Risk assessment'!$B$12:$B$100,MATCH(CONCATENATE(Feuil1!$C4,Feuil1!$B4,Feuil1!CD$1),'Risk assessment'!$R$12:$R$100,FALSE),1),""))</f>
        <v/>
      </c>
      <c r="CE4" s="9" t="str">
        <f>IF($G4=0,"",IFERROR(INDEX('Risk assessment'!$B$12:$B$100,MATCH(CONCATENATE(Feuil1!$C4,Feuil1!$B4,Feuil1!CE$1),'Risk assessment'!$R$12:$R$100,FALSE),1),""))</f>
        <v/>
      </c>
      <c r="CF4" s="9" t="str">
        <f>IF($G4=0,"",IFERROR(INDEX('Risk assessment'!$B$12:$B$100,MATCH(CONCATENATE(Feuil1!$C4,Feuil1!$B4,Feuil1!CF$1),'Risk assessment'!$R$12:$R$100,FALSE),1),""))</f>
        <v/>
      </c>
      <c r="CG4" s="9" t="str">
        <f>IF($G4=0,"",IFERROR(INDEX('Risk assessment'!$B$12:$B$100,MATCH(CONCATENATE(Feuil1!$C4,Feuil1!$B4,Feuil1!CG$1),'Risk assessment'!$R$12:$R$100,FALSE),1),""))</f>
        <v/>
      </c>
      <c r="CH4" s="9" t="str">
        <f>IF($G4=0,"",IFERROR(INDEX('Risk assessment'!$B$12:$B$100,MATCH(CONCATENATE(Feuil1!$C4,Feuil1!$B4,Feuil1!CH$1),'Risk assessment'!$R$12:$R$100,FALSE),1),""))</f>
        <v/>
      </c>
      <c r="CI4" s="9" t="str">
        <f>IF($G4=0,"",IFERROR(INDEX('Risk assessment'!$B$12:$B$100,MATCH(CONCATENATE(Feuil1!$C4,Feuil1!$B4,Feuil1!CI$1),'Risk assessment'!$R$12:$R$100,FALSE),1),""))</f>
        <v/>
      </c>
      <c r="CJ4" s="9" t="str">
        <f>IF($G4=0,"",IFERROR(INDEX('Risk assessment'!$B$12:$B$100,MATCH(CONCATENATE(Feuil1!$C4,Feuil1!$B4,Feuil1!CJ$1),'Risk assessment'!$R$12:$R$100,FALSE),1),""))</f>
        <v/>
      </c>
      <c r="CK4" s="9" t="str">
        <f>IF($G4=0,"",IFERROR(INDEX('Risk assessment'!$B$12:$B$100,MATCH(CONCATENATE(Feuil1!$C4,Feuil1!$B4,Feuil1!CK$1),'Risk assessment'!$R$12:$R$100,FALSE),1),""))</f>
        <v/>
      </c>
      <c r="CL4" s="9" t="str">
        <f>IF($G4=0,"",IFERROR(INDEX('Risk assessment'!$B$12:$B$100,MATCH(CONCATENATE(Feuil1!$C4,Feuil1!$B4,Feuil1!CL$1),'Risk assessment'!$R$12:$R$100,FALSE),1),""))</f>
        <v/>
      </c>
      <c r="CM4" s="9" t="str">
        <f>IF($G4=0,"",IFERROR(INDEX('Risk assessment'!$B$12:$B$100,MATCH(CONCATENATE(Feuil1!$C4,Feuil1!$B4,Feuil1!CM$1),'Risk assessment'!$R$12:$R$100,FALSE),1),""))</f>
        <v/>
      </c>
      <c r="CN4" s="9" t="str">
        <f>IF($G4=0,"",IFERROR(INDEX('Risk assessment'!$B$12:$B$100,MATCH(CONCATENATE(Feuil1!$C4,Feuil1!$B4,Feuil1!CN$1),'Risk assessment'!$R$12:$R$100,FALSE),1),""))</f>
        <v/>
      </c>
      <c r="CO4" s="9" t="str">
        <f>IF($G4=0,"",IFERROR(INDEX('Risk assessment'!$B$12:$B$100,MATCH(CONCATENATE(Feuil1!$C4,Feuil1!$B4,Feuil1!CO$1),'Risk assessment'!$R$12:$R$100,FALSE),1),""))</f>
        <v/>
      </c>
      <c r="CP4" s="9" t="str">
        <f>IF($G4=0,"",IFERROR(INDEX('Risk assessment'!$B$12:$B$100,MATCH(CONCATENATE(Feuil1!$C4,Feuil1!$B4,Feuil1!CP$1),'Risk assessment'!$R$12:$R$100,FALSE),1),""))</f>
        <v/>
      </c>
      <c r="CQ4" s="9" t="str">
        <f>IF($G4=0,"",IFERROR(INDEX('Risk assessment'!$B$12:$B$100,MATCH(CONCATENATE(Feuil1!$C4,Feuil1!$B4,Feuil1!CQ$1),'Risk assessment'!$R$12:$R$100,FALSE),1),""))</f>
        <v/>
      </c>
      <c r="CR4" s="9" t="str">
        <f>IF($G4=0,"",IFERROR(INDEX('Risk assessment'!$B$12:$B$100,MATCH(CONCATENATE(Feuil1!$C4,Feuil1!$B4,Feuil1!CR$1),'Risk assessment'!$R$12:$R$100,FALSE),1),""))</f>
        <v/>
      </c>
      <c r="CS4" s="9" t="str">
        <f>IF($G4=0,"",IFERROR(INDEX('Risk assessment'!$B$12:$B$100,MATCH(CONCATENATE(Feuil1!$C4,Feuil1!$B4,Feuil1!CS$1),'Risk assessment'!$R$12:$R$100,FALSE),1),""))</f>
        <v/>
      </c>
      <c r="CT4" s="9" t="str">
        <f>IF($G4=0,"",IFERROR(INDEX('Risk assessment'!$B$12:$B$100,MATCH(CONCATENATE(Feuil1!$C4,Feuil1!$B4,Feuil1!CT$1),'Risk assessment'!$R$12:$R$100,FALSE),1),""))</f>
        <v/>
      </c>
      <c r="CU4" s="9" t="str">
        <f>IF($G4=0,"",IFERROR(INDEX('Risk assessment'!$B$12:$B$100,MATCH(CONCATENATE(Feuil1!$C4,Feuil1!$B4,Feuil1!CU$1),'Risk assessment'!$R$12:$R$100,FALSE),1),""))</f>
        <v/>
      </c>
      <c r="CV4" s="9" t="str">
        <f>IF($G4=0,"",IFERROR(INDEX('Risk assessment'!$B$12:$B$100,MATCH(CONCATENATE(Feuil1!$C4,Feuil1!$B4,Feuil1!CV$1),'Risk assessment'!$R$12:$R$100,FALSE),1),""))</f>
        <v/>
      </c>
      <c r="CW4" s="9" t="str">
        <f>IF($G4=0,"",IFERROR(INDEX('Risk assessment'!$B$12:$B$100,MATCH(CONCATENATE(Feuil1!$C4,Feuil1!$B4,Feuil1!CW$1),'Risk assessment'!$R$12:$R$100,FALSE),1),""))</f>
        <v/>
      </c>
      <c r="CX4" s="9" t="str">
        <f>IF($G4=0,"",IFERROR(INDEX('Risk assessment'!$B$12:$B$100,MATCH(CONCATENATE(Feuil1!$C4,Feuil1!$B4,Feuil1!CX$1),'Risk assessment'!$R$12:$R$100,FALSE),1),""))</f>
        <v/>
      </c>
      <c r="CY4" s="9" t="str">
        <f>IF($G4=0,"",IFERROR(INDEX('Risk assessment'!$B$12:$B$100,MATCH(CONCATENATE(Feuil1!$C4,Feuil1!$B4,Feuil1!CY$1),'Risk assessment'!$R$12:$R$100,FALSE),1),""))</f>
        <v/>
      </c>
      <c r="CZ4" s="9" t="str">
        <f>IF($G4=0,"",IFERROR(INDEX('Risk assessment'!$B$12:$B$100,MATCH(CONCATENATE(Feuil1!$C4,Feuil1!$B4,Feuil1!CZ$1),'Risk assessment'!$R$12:$R$100,FALSE),1),""))</f>
        <v/>
      </c>
      <c r="DA4" s="9" t="str">
        <f>IF($G4=0,"",IFERROR(INDEX('Risk assessment'!$B$12:$B$100,MATCH(CONCATENATE(Feuil1!$C4,Feuil1!$B4,Feuil1!DA$1),'Risk assessment'!$R$12:$R$100,FALSE),1),""))</f>
        <v/>
      </c>
      <c r="DB4" s="9" t="str">
        <f>IF($G4=0,"",IFERROR(INDEX('Risk assessment'!$B$12:$B$100,MATCH(CONCATENATE(Feuil1!$C4,Feuil1!$B4,Feuil1!DB$1),'Risk assessment'!$R$12:$R$100,FALSE),1),""))</f>
        <v/>
      </c>
      <c r="DC4" s="9" t="str">
        <f>IF($G4=0,"",IFERROR(INDEX('Risk assessment'!$B$12:$B$100,MATCH(CONCATENATE(Feuil1!$C4,Feuil1!$B4,Feuil1!DC$1),'Risk assessment'!$R$12:$R$100,FALSE),1),""))</f>
        <v/>
      </c>
      <c r="DD4" s="9" t="str">
        <f>IF($G4=0,"",IFERROR(INDEX('Risk assessment'!$B$12:$B$100,MATCH(CONCATENATE(Feuil1!$C4,Feuil1!$B4,Feuil1!DD$1),'Risk assessment'!$R$12:$R$100,FALSE),1),""))</f>
        <v/>
      </c>
      <c r="DE4" s="9" t="str">
        <f>IF($G4=0,"",IFERROR(INDEX('Risk assessment'!$B$12:$B$100,MATCH(CONCATENATE(Feuil1!$C4,Feuil1!$B4,Feuil1!DE$1),'Risk assessment'!$R$12:$R$100,FALSE),1),""))</f>
        <v/>
      </c>
      <c r="DF4" s="9" t="str">
        <f>IF($G4=0,"",IFERROR(INDEX('Risk assessment'!$B$12:$B$100,MATCH(CONCATENATE(Feuil1!$C4,Feuil1!$B4,Feuil1!DF$1),'Risk assessment'!$R$12:$R$100,FALSE),1),""))</f>
        <v/>
      </c>
      <c r="DG4" s="9" t="str">
        <f>IF($G4=0,"",IFERROR(INDEX('Risk assessment'!$B$12:$B$100,MATCH(CONCATENATE(Feuil1!$C4,Feuil1!$B4,Feuil1!DG$1),'Risk assessment'!$R$12:$R$100,FALSE),1),""))</f>
        <v/>
      </c>
      <c r="DH4" s="9" t="str">
        <f>IF($G4=0,"",IFERROR(INDEX('Risk assessment'!$B$12:$B$100,MATCH(CONCATENATE(Feuil1!$C4,Feuil1!$B4,Feuil1!DH$1),'Risk assessment'!$R$12:$R$100,FALSE),1),""))</f>
        <v/>
      </c>
      <c r="DI4" s="9" t="str">
        <f>IF($G4=0,"",IFERROR(INDEX('Risk assessment'!$B$12:$B$100,MATCH(CONCATENATE(Feuil1!$C4,Feuil1!$B4,Feuil1!DI$1),'Risk assessment'!$R$12:$R$100,FALSE),1),""))</f>
        <v/>
      </c>
      <c r="DJ4" s="9" t="str">
        <f>IF($G4=0,"",IFERROR(INDEX('Risk assessment'!$B$12:$B$100,MATCH(CONCATENATE(Feuil1!$C4,Feuil1!$B4,Feuil1!DJ$1),'Risk assessment'!$R$12:$R$100,FALSE),1),""))</f>
        <v/>
      </c>
      <c r="DK4" s="9" t="str">
        <f>IF($G4=0,"",IFERROR(INDEX('Risk assessment'!$B$12:$B$100,MATCH(CONCATENATE(Feuil1!$C4,Feuil1!$B4,Feuil1!DK$1),'Risk assessment'!$R$12:$R$100,FALSE),1),""))</f>
        <v/>
      </c>
    </row>
    <row r="5" spans="2:127" x14ac:dyDescent="0.25">
      <c r="B5" s="9">
        <f>IF(B4+1&lt;='Rating tables'!E$11,B4+1,1)</f>
        <v>4</v>
      </c>
      <c r="C5" s="9">
        <f>IFERROR(IF(IF(B5=1,C4+1,C4)&lt;='Rating tables'!J$11,IF(B5=1,C4+1,C4),""),"")</f>
        <v>1</v>
      </c>
      <c r="D5" s="9" t="str">
        <f t="shared" si="0"/>
        <v>4-1</v>
      </c>
      <c r="E5" s="9" t="str">
        <f t="shared" si="1"/>
        <v/>
      </c>
      <c r="F5" s="9" t="str">
        <f t="shared" si="2"/>
        <v/>
      </c>
      <c r="G5" s="9">
        <f>COUNTIFS('Risk assessment'!D$12:D$100,Feuil1!C5,'Risk assessment'!E$12:E$100,B5)</f>
        <v>0</v>
      </c>
      <c r="H5" s="9" t="str">
        <f>IF($G5=0,"",IFERROR(CONCATENATE(INDEX('Risk assessment'!$B$12:$B$100,MATCH(CONCATENATE(Feuil1!$C5,"-",Feuil1!$B5,"-",Feuil1!H$1),'Risk assessment'!$R$12:$R$100,FALSE),1)," ;"),""))</f>
        <v/>
      </c>
      <c r="I5" s="9" t="str">
        <f>IF($G5=0,"",IFERROR(CONCATENATE(INDEX('Risk assessment'!$B$12:$B$100,MATCH(CONCATENATE(Feuil1!$C5,"-",Feuil1!$B5,"-",Feuil1!I$1),'Risk assessment'!$R$12:$R$100,FALSE),1)," ;"),""))</f>
        <v/>
      </c>
      <c r="J5" s="9" t="str">
        <f>IF($G5=0,"",IFERROR(CONCATENATE(INDEX('Risk assessment'!$B$12:$B$100,MATCH(CONCATENATE(Feuil1!$C5,"-",Feuil1!$B5,"-",Feuil1!J$1),'Risk assessment'!$R$12:$R$100,FALSE),1)," ;"),""))</f>
        <v/>
      </c>
      <c r="K5" s="9" t="str">
        <f>IF($G5=0,"",IFERROR(CONCATENATE(INDEX('Risk assessment'!$B$12:$B$100,MATCH(CONCATENATE(Feuil1!$C5,"-",Feuil1!$B5,"-",Feuil1!K$1),'Risk assessment'!$R$12:$R$100,FALSE),1)," ;"),""))</f>
        <v/>
      </c>
      <c r="L5" s="9" t="str">
        <f>IF($G5=0,"",IFERROR(CONCATENATE(INDEX('Risk assessment'!$B$12:$B$100,MATCH(CONCATENATE(Feuil1!$C5,"-",Feuil1!$B5,"-",Feuil1!L$1),'Risk assessment'!$R$12:$R$100,FALSE),1)," ;"),""))</f>
        <v/>
      </c>
      <c r="M5" s="9" t="str">
        <f>IF($G5=0,"",IFERROR(CONCATENATE(INDEX('Risk assessment'!$B$12:$B$100,MATCH(CONCATENATE(Feuil1!$C5,"-",Feuil1!$B5,"-",Feuil1!M$1),'Risk assessment'!$R$12:$R$100,FALSE),1)," ;"),""))</f>
        <v/>
      </c>
      <c r="N5" s="9" t="str">
        <f>IF($G5=0,"",IFERROR(CONCATENATE(INDEX('Risk assessment'!$B$12:$B$100,MATCH(CONCATENATE(Feuil1!$C5,"-",Feuil1!$B5,"-",Feuil1!N$1),'Risk assessment'!$R$12:$R$100,FALSE),1)," ;"),""))</f>
        <v/>
      </c>
      <c r="O5" s="9" t="str">
        <f>IF($G5=0,"",IFERROR(CONCATENATE(INDEX('Risk assessment'!$B$12:$B$100,MATCH(CONCATENATE(Feuil1!$C5,"-",Feuil1!$B5,"-",Feuil1!O$1),'Risk assessment'!$R$12:$R$100,FALSE),1)," ;"),""))</f>
        <v/>
      </c>
      <c r="P5" s="9" t="str">
        <f>IF($G5=0,"",IFERROR(CONCATENATE(INDEX('Risk assessment'!$B$12:$B$100,MATCH(CONCATENATE(Feuil1!$C5,"-",Feuil1!$B5,"-",Feuil1!P$1),'Risk assessment'!$R$12:$R$100,FALSE),1)," ;"),""))</f>
        <v/>
      </c>
      <c r="Q5" s="9" t="str">
        <f>IF($G5=0,"",IFERROR(CONCATENATE(INDEX('Risk assessment'!$B$12:$B$100,MATCH(CONCATENATE(Feuil1!$C5,"-",Feuil1!$B5,"-",Feuil1!Q$1),'Risk assessment'!$R$12:$R$100,FALSE),1)," ;"),""))</f>
        <v/>
      </c>
      <c r="R5" s="9" t="str">
        <f>IF($G5=0,"",IFERROR(CONCATENATE(INDEX('Risk assessment'!$B$12:$B$100,MATCH(CONCATENATE(Feuil1!$C5,"-",Feuil1!$B5,"-",Feuil1!R$1),'Risk assessment'!$R$12:$R$100,FALSE),1)," ;"),""))</f>
        <v/>
      </c>
      <c r="S5" s="9" t="str">
        <f>IF($G5=0,"",IFERROR(CONCATENATE(INDEX('Risk assessment'!$B$12:$B$100,MATCH(CONCATENATE(Feuil1!$C5,"-",Feuil1!$B5,"-",Feuil1!S$1),'Risk assessment'!$R$12:$R$100,FALSE),1)," ;"),""))</f>
        <v/>
      </c>
      <c r="T5" s="9" t="str">
        <f>IF($G5=0,"",IFERROR(CONCATENATE(INDEX('Risk assessment'!$B$12:$B$100,MATCH(CONCATENATE(Feuil1!$C5,"-",Feuil1!$B5,"-",Feuil1!T$1),'Risk assessment'!$R$12:$R$100,FALSE),1)," ;"),""))</f>
        <v/>
      </c>
      <c r="U5" s="9" t="str">
        <f>IF($G5=0,"",IFERROR(CONCATENATE(INDEX('Risk assessment'!$B$12:$B$100,MATCH(CONCATENATE(Feuil1!$C5,"-",Feuil1!$B5,"-",Feuil1!U$1),'Risk assessment'!$R$12:$R$100,FALSE),1)," ;"),""))</f>
        <v/>
      </c>
      <c r="V5" s="9" t="str">
        <f>IF($G5=0,"",IFERROR(CONCATENATE(INDEX('Risk assessment'!$B$12:$B$100,MATCH(CONCATENATE(Feuil1!$C5,"-",Feuil1!$B5,"-",Feuil1!V$1),'Risk assessment'!$R$12:$R$100,FALSE),1)," ;"),""))</f>
        <v/>
      </c>
      <c r="W5" s="9" t="str">
        <f>IF($G5=0,"",IFERROR(CONCATENATE(INDEX('Risk assessment'!$B$12:$B$100,MATCH(CONCATENATE(Feuil1!$C5,"-",Feuil1!$B5,"-",Feuil1!W$1),'Risk assessment'!$R$12:$R$100,FALSE),1)," ;"),""))</f>
        <v/>
      </c>
      <c r="X5" s="9" t="str">
        <f>IF($G5=0,"",IFERROR(CONCATENATE(INDEX('Risk assessment'!$B$12:$B$100,MATCH(CONCATENATE(Feuil1!$C5,"-",Feuil1!$B5,"-",Feuil1!X$1),'Risk assessment'!$R$12:$R$100,FALSE),1)," ;"),""))</f>
        <v/>
      </c>
      <c r="Y5" s="9" t="str">
        <f>IF($G5=0,"",IFERROR(CONCATENATE(INDEX('Risk assessment'!$B$12:$B$100,MATCH(CONCATENATE(Feuil1!$C5,"-",Feuil1!$B5,"-",Feuil1!Y$1),'Risk assessment'!$R$12:$R$100,FALSE),1)," ;"),""))</f>
        <v/>
      </c>
      <c r="Z5" s="9" t="str">
        <f>IF($G5=0,"",IFERROR(CONCATENATE(INDEX('Risk assessment'!$B$12:$B$100,MATCH(CONCATENATE(Feuil1!$C5,"-",Feuil1!$B5,"-",Feuil1!Z$1),'Risk assessment'!$R$12:$R$100,FALSE),1)," ;"),""))</f>
        <v/>
      </c>
      <c r="AA5" s="9" t="str">
        <f>IF($G5=0,"",IFERROR(CONCATENATE(INDEX('Risk assessment'!$B$12:$B$100,MATCH(CONCATENATE(Feuil1!$C5,"-",Feuil1!$B5,"-",Feuil1!AA$1),'Risk assessment'!$R$12:$R$100,FALSE),1)," ;"),""))</f>
        <v/>
      </c>
      <c r="AB5" s="9" t="str">
        <f>IF($G5=0,"",IFERROR(CONCATENATE(INDEX('Risk assessment'!$B$12:$B$100,MATCH(CONCATENATE(Feuil1!$C5,"-",Feuil1!$B5,"-",Feuil1!AB$1),'Risk assessment'!$R$12:$R$100,FALSE),1)," ;"),""))</f>
        <v/>
      </c>
      <c r="AC5" s="9" t="str">
        <f>IF($G5=0,"",IFERROR(CONCATENATE(INDEX('Risk assessment'!$B$12:$B$100,MATCH(CONCATENATE(Feuil1!$C5,"-",Feuil1!$B5,"-",Feuil1!AC$1),'Risk assessment'!$R$12:$R$100,FALSE),1)," ;"),""))</f>
        <v/>
      </c>
      <c r="AD5" s="9" t="str">
        <f>IF($G5=0,"",IFERROR(CONCATENATE(INDEX('Risk assessment'!$B$12:$B$100,MATCH(CONCATENATE(Feuil1!$C5,"-",Feuil1!$B5,"-",Feuil1!AD$1),'Risk assessment'!$R$12:$R$100,FALSE),1)," ;"),""))</f>
        <v/>
      </c>
      <c r="AE5" s="9" t="str">
        <f>IF($G5=0,"",IFERROR(CONCATENATE(INDEX('Risk assessment'!$B$12:$B$100,MATCH(CONCATENATE(Feuil1!$C5,"-",Feuil1!$B5,"-",Feuil1!AE$1),'Risk assessment'!$R$12:$R$100,FALSE),1)," ;"),""))</f>
        <v/>
      </c>
      <c r="AF5" s="9" t="str">
        <f>IF($G5=0,"",IFERROR(CONCATENATE(INDEX('Risk assessment'!$B$12:$B$100,MATCH(CONCATENATE(Feuil1!$C5,"-",Feuil1!$B5,"-",Feuil1!AF$1),'Risk assessment'!$R$12:$R$100,FALSE),1)," ;"),""))</f>
        <v/>
      </c>
      <c r="AG5" s="9" t="str">
        <f>IF($G5=0,"",IFERROR(CONCATENATE(INDEX('Risk assessment'!$B$12:$B$100,MATCH(CONCATENATE(Feuil1!$C5,"-",Feuil1!$B5,"-",Feuil1!AG$1),'Risk assessment'!$R$12:$R$100,FALSE),1)," ;"),""))</f>
        <v/>
      </c>
      <c r="AH5" s="9" t="str">
        <f>IF($G5=0,"",IFERROR(CONCATENATE(INDEX('Risk assessment'!$B$12:$B$100,MATCH(CONCATENATE(Feuil1!$C5,"-",Feuil1!$B5,"-",Feuil1!AH$1),'Risk assessment'!$R$12:$R$100,FALSE),1)," ;"),""))</f>
        <v/>
      </c>
      <c r="AI5" s="9" t="str">
        <f>IF($G5=0,"",IFERROR(CONCATENATE(INDEX('Risk assessment'!$B$12:$B$100,MATCH(CONCATENATE(Feuil1!$C5,"-",Feuil1!$B5,"-",Feuil1!AI$1),'Risk assessment'!$R$12:$R$100,FALSE),1)," ;"),""))</f>
        <v/>
      </c>
      <c r="AJ5" s="9" t="str">
        <f>IF($G5=0,"",IFERROR(CONCATENATE(INDEX('Risk assessment'!$B$12:$B$100,MATCH(CONCATENATE(Feuil1!$C5,"-",Feuil1!$B5,"-",Feuil1!AJ$1),'Risk assessment'!$R$12:$R$100,FALSE),1)," ;"),""))</f>
        <v/>
      </c>
      <c r="AK5" s="9" t="str">
        <f>IF($G5=0,"",IFERROR(CONCATENATE(INDEX('Risk assessment'!$B$12:$B$100,MATCH(CONCATENATE(Feuil1!$C5,"-",Feuil1!$B5,"-",Feuil1!AK$1),'Risk assessment'!$R$12:$R$100,FALSE),1)," ;"),""))</f>
        <v/>
      </c>
      <c r="AL5" s="9" t="str">
        <f>IF($G5=0,"",IFERROR(CONCATENATE(INDEX('Risk assessment'!$B$12:$B$100,MATCH(CONCATENATE(Feuil1!$C5,"-",Feuil1!$B5,"-",Feuil1!AL$1),'Risk assessment'!$R$12:$R$100,FALSE),1)," ;"),""))</f>
        <v/>
      </c>
      <c r="AM5" s="9" t="str">
        <f>IF($G5=0,"",IFERROR(CONCATENATE(INDEX('Risk assessment'!$B$12:$B$100,MATCH(CONCATENATE(Feuil1!$C5,"-",Feuil1!$B5,"-",Feuil1!AM$1),'Risk assessment'!$R$12:$R$100,FALSE),1)," ;"),""))</f>
        <v/>
      </c>
      <c r="AN5" s="9" t="str">
        <f>IF($G5=0,"",IFERROR(CONCATENATE(INDEX('Risk assessment'!$B$12:$B$100,MATCH(CONCATENATE(Feuil1!$C5,"-",Feuil1!$B5,"-",Feuil1!AN$1),'Risk assessment'!$R$12:$R$100,FALSE),1)," ;"),""))</f>
        <v/>
      </c>
      <c r="AO5" s="9" t="str">
        <f>IF($G5=0,"",IFERROR(CONCATENATE(INDEX('Risk assessment'!$B$12:$B$100,MATCH(CONCATENATE(Feuil1!$C5,"-",Feuil1!$B5,"-",Feuil1!AO$1),'Risk assessment'!$R$12:$R$100,FALSE),1)," ;"),""))</f>
        <v/>
      </c>
      <c r="AP5" s="9" t="str">
        <f>IF($G5=0,"",IFERROR(CONCATENATE(INDEX('Risk assessment'!$B$12:$B$100,MATCH(CONCATENATE(Feuil1!$C5,"-",Feuil1!$B5,"-",Feuil1!AP$1),'Risk assessment'!$R$12:$R$100,FALSE),1)," ;"),""))</f>
        <v/>
      </c>
      <c r="AQ5" s="9" t="str">
        <f>IF($G5=0,"",IFERROR(CONCATENATE(INDEX('Risk assessment'!$B$12:$B$100,MATCH(CONCATENATE(Feuil1!$C5,"-",Feuil1!$B5,"-",Feuil1!AQ$1),'Risk assessment'!$R$12:$R$100,FALSE),1)," ;"),""))</f>
        <v/>
      </c>
      <c r="AR5" s="9" t="str">
        <f>IF($G5=0,"",IFERROR(CONCATENATE(INDEX('Risk assessment'!$B$12:$B$100,MATCH(CONCATENATE(Feuil1!$C5,"-",Feuil1!$B5,"-",Feuil1!AR$1),'Risk assessment'!$R$12:$R$100,FALSE),1)," ;"),""))</f>
        <v/>
      </c>
      <c r="AS5" s="9" t="str">
        <f>IF($G5=0,"",IFERROR(CONCATENATE(INDEX('Risk assessment'!$B$12:$B$100,MATCH(CONCATENATE(Feuil1!$C5,"-",Feuil1!$B5,"-",Feuil1!AS$1),'Risk assessment'!$R$12:$R$100,FALSE),1)," ;"),""))</f>
        <v/>
      </c>
      <c r="AT5" s="9" t="str">
        <f>IF($G5=0,"",IFERROR(CONCATENATE(INDEX('Risk assessment'!$B$12:$B$100,MATCH(CONCATENATE(Feuil1!$C5,"-",Feuil1!$B5,"-",Feuil1!AT$1),'Risk assessment'!$R$12:$R$100,FALSE),1)," ;"),""))</f>
        <v/>
      </c>
      <c r="AU5" s="9" t="str">
        <f>IF($G5=0,"",IFERROR(CONCATENATE(INDEX('Risk assessment'!$B$12:$B$100,MATCH(CONCATENATE(Feuil1!$C5,"-",Feuil1!$B5,"-",Feuil1!AU$1),'Risk assessment'!$R$12:$R$100,FALSE),1)," ;"),""))</f>
        <v/>
      </c>
      <c r="AV5" s="9" t="str">
        <f>IF($G5=0,"",IFERROR(CONCATENATE(INDEX('Risk assessment'!$B$12:$B$100,MATCH(CONCATENATE(Feuil1!$C5,"-",Feuil1!$B5,"-",Feuil1!AV$1),'Risk assessment'!$R$12:$R$100,FALSE),1)," ;"),""))</f>
        <v/>
      </c>
      <c r="AW5" s="9" t="str">
        <f>IF($G5=0,"",IFERROR(CONCATENATE(INDEX('Risk assessment'!$B$12:$B$100,MATCH(CONCATENATE(Feuil1!$C5,"-",Feuil1!$B5,"-",Feuil1!AW$1),'Risk assessment'!$R$12:$R$100,FALSE),1)," ;"),""))</f>
        <v/>
      </c>
      <c r="AX5" s="9" t="str">
        <f>IF($G5=0,"",IFERROR(CONCATENATE(INDEX('Risk assessment'!$B$12:$B$100,MATCH(CONCATENATE(Feuil1!$C5,"-",Feuil1!$B5,"-",Feuil1!AX$1),'Risk assessment'!$R$12:$R$100,FALSE),1)," ;"),""))</f>
        <v/>
      </c>
      <c r="AY5" s="9" t="str">
        <f>IF($G5=0,"",IFERROR(CONCATENATE(INDEX('Risk assessment'!$B$12:$B$100,MATCH(CONCATENATE(Feuil1!$C5,"-",Feuil1!$B5,"-",Feuil1!AY$1),'Risk assessment'!$R$12:$R$100,FALSE),1)," ;"),""))</f>
        <v/>
      </c>
      <c r="AZ5" s="9" t="str">
        <f>IF($G5=0,"",IFERROR(CONCATENATE(INDEX('Risk assessment'!$B$12:$B$100,MATCH(CONCATENATE(Feuil1!$C5,"-",Feuil1!$B5,"-",Feuil1!AZ$1),'Risk assessment'!$R$12:$R$100,FALSE),1)," ;"),""))</f>
        <v/>
      </c>
      <c r="BA5" s="9" t="str">
        <f>IF($G5=0,"",IFERROR(CONCATENATE(INDEX('Risk assessment'!$B$12:$B$100,MATCH(CONCATENATE(Feuil1!$C5,"-",Feuil1!$B5,"-",Feuil1!BA$1),'Risk assessment'!$R$12:$R$100,FALSE),1)," ;"),""))</f>
        <v/>
      </c>
      <c r="BB5" s="9" t="str">
        <f>IF($G5=0,"",IFERROR(CONCATENATE(INDEX('Risk assessment'!$B$12:$B$100,MATCH(CONCATENATE(Feuil1!$C5,"-",Feuil1!$B5,"-",Feuil1!BB$1),'Risk assessment'!$R$12:$R$100,FALSE),1)," ;"),""))</f>
        <v/>
      </c>
      <c r="BC5" s="9" t="str">
        <f>IF($G5=0,"",IFERROR(CONCATENATE(INDEX('Risk assessment'!$B$12:$B$100,MATCH(CONCATENATE(Feuil1!$C5,"-",Feuil1!$B5,"-",Feuil1!BC$1),'Risk assessment'!$R$12:$R$100,FALSE),1)," ;"),""))</f>
        <v/>
      </c>
      <c r="BD5" s="9" t="str">
        <f>IF($G5=0,"",IFERROR(CONCATENATE(INDEX('Risk assessment'!$B$12:$B$100,MATCH(CONCATENATE(Feuil1!$C5,"-",Feuil1!$B5,"-",Feuil1!BD$1),'Risk assessment'!$R$12:$R$100,FALSE),1)," ;"),""))</f>
        <v/>
      </c>
      <c r="BE5" s="9" t="str">
        <f>IF($G5=0,"",IFERROR(CONCATENATE(INDEX('Risk assessment'!$B$12:$B$100,MATCH(CONCATENATE(Feuil1!$C5,"-",Feuil1!$B5,"-",Feuil1!BE$1),'Risk assessment'!$R$12:$R$100,FALSE),1)," ;"),""))</f>
        <v/>
      </c>
      <c r="BF5" s="9" t="str">
        <f>IF($G5=0,"",IFERROR(CONCATENATE(INDEX('Risk assessment'!$B$12:$B$100,MATCH(CONCATENATE(Feuil1!$C5,"-",Feuil1!$B5,"-",Feuil1!BF$1),'Risk assessment'!$R$12:$R$100,FALSE),1)," ;"),""))</f>
        <v/>
      </c>
      <c r="BG5" s="9" t="str">
        <f>IF($G5=0,"",IFERROR(CONCATENATE(INDEX('Risk assessment'!$B$12:$B$100,MATCH(CONCATENATE(Feuil1!$C5,"-",Feuil1!$B5,"-",Feuil1!BG$1),'Risk assessment'!$R$12:$R$100,FALSE),1)," ;"),""))</f>
        <v/>
      </c>
      <c r="BH5" s="9" t="str">
        <f>IF($G5=0,"",IFERROR(CONCATENATE(INDEX('Risk assessment'!$B$12:$B$100,MATCH(CONCATENATE(Feuil1!$C5,"-",Feuil1!$B5,"-",Feuil1!BH$1),'Risk assessment'!$R$12:$R$100,FALSE),1)," ;"),""))</f>
        <v/>
      </c>
      <c r="BI5" s="9" t="str">
        <f>IF($G5=0,"",IFERROR(CONCATENATE(INDEX('Risk assessment'!$B$12:$B$100,MATCH(CONCATENATE(Feuil1!$C5,"-",Feuil1!$B5,"-",Feuil1!BI$1),'Risk assessment'!$R$12:$R$100,FALSE),1)," ;"),""))</f>
        <v/>
      </c>
      <c r="BJ5" s="9" t="str">
        <f>IF($G5=0,"",IFERROR(CONCATENATE(INDEX('Risk assessment'!$B$12:$B$100,MATCH(CONCATENATE(Feuil1!$C5,"-",Feuil1!$B5,"-",Feuil1!BJ$1),'Risk assessment'!$R$12:$R$100,FALSE),1)," ;"),""))</f>
        <v/>
      </c>
      <c r="BK5" s="9" t="str">
        <f>IF($G5=0,"",IFERROR(CONCATENATE(INDEX('Risk assessment'!$B$12:$B$100,MATCH(CONCATENATE(Feuil1!$C5,"-",Feuil1!$B5,"-",Feuil1!BK$1),'Risk assessment'!$R$12:$R$100,FALSE),1)," ;"),""))</f>
        <v/>
      </c>
      <c r="BL5" s="9" t="str">
        <f>IF($G5=0,"",IFERROR(CONCATENATE(INDEX('Risk assessment'!$B$12:$B$100,MATCH(CONCATENATE(Feuil1!$C5,"-",Feuil1!$B5,"-",Feuil1!BL$1),'Risk assessment'!$R$12:$R$100,FALSE),1)," ;"),""))</f>
        <v/>
      </c>
      <c r="BM5" s="9" t="str">
        <f>IF($G5=0,"",IFERROR(CONCATENATE(INDEX('Risk assessment'!$B$12:$B$100,MATCH(CONCATENATE(Feuil1!$C5,"-",Feuil1!$B5,"-",Feuil1!BM$1),'Risk assessment'!$R$12:$R$100,FALSE),1)," ;"),""))</f>
        <v/>
      </c>
      <c r="BN5" s="9" t="str">
        <f>IF($G5=0,"",IFERROR(CONCATENATE(INDEX('Risk assessment'!$B$12:$B$100,MATCH(CONCATENATE(Feuil1!$C5,"-",Feuil1!$B5,"-",Feuil1!BN$1),'Risk assessment'!$R$12:$R$100,FALSE),1)," ;"),""))</f>
        <v/>
      </c>
      <c r="BO5" s="9" t="str">
        <f>IF($G5=0,"",IFERROR(CONCATENATE(INDEX('Risk assessment'!$B$12:$B$100,MATCH(CONCATENATE(Feuil1!$C5,"-",Feuil1!$B5,"-",Feuil1!BO$1),'Risk assessment'!$R$12:$R$100,FALSE),1)," ;"),""))</f>
        <v/>
      </c>
      <c r="BP5" s="9" t="str">
        <f>IF($G5=0,"",IFERROR(CONCATENATE(INDEX('Risk assessment'!$B$12:$B$100,MATCH(CONCATENATE(Feuil1!$C5,"-",Feuil1!$B5,"-",Feuil1!BP$1),'Risk assessment'!$R$12:$R$100,FALSE),1)," ;"),""))</f>
        <v/>
      </c>
      <c r="BQ5" s="9" t="str">
        <f>IF($G5=0,"",IFERROR(CONCATENATE(INDEX('Risk assessment'!$B$12:$B$100,MATCH(CONCATENATE(Feuil1!$C5,"-",Feuil1!$B5,"-",Feuil1!BQ$1),'Risk assessment'!$R$12:$R$100,FALSE),1)," ;"),""))</f>
        <v/>
      </c>
      <c r="BR5" s="9" t="str">
        <f>IF($G5=0,"",IFERROR(INDEX('Risk assessment'!$B$12:$B$100,MATCH(CONCATENATE(Feuil1!$C5,Feuil1!$B5,Feuil1!BR$1),'Risk assessment'!$R$12:$R$100,FALSE),1),""))</f>
        <v/>
      </c>
      <c r="BS5" s="9" t="str">
        <f>IF($G5=0,"",IFERROR(INDEX('Risk assessment'!$B$12:$B$100,MATCH(CONCATENATE(Feuil1!$C5,Feuil1!$B5,Feuil1!BS$1),'Risk assessment'!$R$12:$R$100,FALSE),1),""))</f>
        <v/>
      </c>
      <c r="BT5" s="9" t="str">
        <f>IF($G5=0,"",IFERROR(INDEX('Risk assessment'!$B$12:$B$100,MATCH(CONCATENATE(Feuil1!$C5,Feuil1!$B5,Feuil1!BT$1),'Risk assessment'!$R$12:$R$100,FALSE),1),""))</f>
        <v/>
      </c>
      <c r="BU5" s="9" t="str">
        <f>IF($G5=0,"",IFERROR(INDEX('Risk assessment'!$B$12:$B$100,MATCH(CONCATENATE(Feuil1!$C5,Feuil1!$B5,Feuil1!BU$1),'Risk assessment'!$R$12:$R$100,FALSE),1),""))</f>
        <v/>
      </c>
      <c r="BV5" s="9" t="str">
        <f>IF($G5=0,"",IFERROR(INDEX('Risk assessment'!$B$12:$B$100,MATCH(CONCATENATE(Feuil1!$C5,Feuil1!$B5,Feuil1!BV$1),'Risk assessment'!$R$12:$R$100,FALSE),1),""))</f>
        <v/>
      </c>
      <c r="BW5" s="9" t="str">
        <f>IF($G5=0,"",IFERROR(INDEX('Risk assessment'!$B$12:$B$100,MATCH(CONCATENATE(Feuil1!$C5,Feuil1!$B5,Feuil1!BW$1),'Risk assessment'!$R$12:$R$100,FALSE),1),""))</f>
        <v/>
      </c>
      <c r="BX5" s="9" t="str">
        <f>IF($G5=0,"",IFERROR(INDEX('Risk assessment'!$B$12:$B$100,MATCH(CONCATENATE(Feuil1!$C5,Feuil1!$B5,Feuil1!BX$1),'Risk assessment'!$R$12:$R$100,FALSE),1),""))</f>
        <v/>
      </c>
      <c r="BY5" s="9" t="str">
        <f>IF($G5=0,"",IFERROR(INDEX('Risk assessment'!$B$12:$B$100,MATCH(CONCATENATE(Feuil1!$C5,Feuil1!$B5,Feuil1!BY$1),'Risk assessment'!$R$12:$R$100,FALSE),1),""))</f>
        <v/>
      </c>
      <c r="BZ5" s="9" t="str">
        <f>IF($G5=0,"",IFERROR(INDEX('Risk assessment'!$B$12:$B$100,MATCH(CONCATENATE(Feuil1!$C5,Feuil1!$B5,Feuil1!BZ$1),'Risk assessment'!$R$12:$R$100,FALSE),1),""))</f>
        <v/>
      </c>
      <c r="CA5" s="9" t="str">
        <f>IF($G5=0,"",IFERROR(INDEX('Risk assessment'!$B$12:$B$100,MATCH(CONCATENATE(Feuil1!$C5,Feuil1!$B5,Feuil1!CA$1),'Risk assessment'!$R$12:$R$100,FALSE),1),""))</f>
        <v/>
      </c>
      <c r="CB5" s="9" t="str">
        <f>IF($G5=0,"",IFERROR(INDEX('Risk assessment'!$B$12:$B$100,MATCH(CONCATENATE(Feuil1!$C5,Feuil1!$B5,Feuil1!CB$1),'Risk assessment'!$R$12:$R$100,FALSE),1),""))</f>
        <v/>
      </c>
      <c r="CC5" s="9" t="str">
        <f>IF($G5=0,"",IFERROR(INDEX('Risk assessment'!$B$12:$B$100,MATCH(CONCATENATE(Feuil1!$C5,Feuil1!$B5,Feuil1!CC$1),'Risk assessment'!$R$12:$R$100,FALSE),1),""))</f>
        <v/>
      </c>
      <c r="CD5" s="9" t="str">
        <f>IF($G5=0,"",IFERROR(INDEX('Risk assessment'!$B$12:$B$100,MATCH(CONCATENATE(Feuil1!$C5,Feuil1!$B5,Feuil1!CD$1),'Risk assessment'!$R$12:$R$100,FALSE),1),""))</f>
        <v/>
      </c>
      <c r="CE5" s="9" t="str">
        <f>IF($G5=0,"",IFERROR(INDEX('Risk assessment'!$B$12:$B$100,MATCH(CONCATENATE(Feuil1!$C5,Feuil1!$B5,Feuil1!CE$1),'Risk assessment'!$R$12:$R$100,FALSE),1),""))</f>
        <v/>
      </c>
      <c r="CF5" s="9" t="str">
        <f>IF($G5=0,"",IFERROR(INDEX('Risk assessment'!$B$12:$B$100,MATCH(CONCATENATE(Feuil1!$C5,Feuil1!$B5,Feuil1!CF$1),'Risk assessment'!$R$12:$R$100,FALSE),1),""))</f>
        <v/>
      </c>
      <c r="CG5" s="9" t="str">
        <f>IF($G5=0,"",IFERROR(INDEX('Risk assessment'!$B$12:$B$100,MATCH(CONCATENATE(Feuil1!$C5,Feuil1!$B5,Feuil1!CG$1),'Risk assessment'!$R$12:$R$100,FALSE),1),""))</f>
        <v/>
      </c>
      <c r="CH5" s="9" t="str">
        <f>IF($G5=0,"",IFERROR(INDEX('Risk assessment'!$B$12:$B$100,MATCH(CONCATENATE(Feuil1!$C5,Feuil1!$B5,Feuil1!CH$1),'Risk assessment'!$R$12:$R$100,FALSE),1),""))</f>
        <v/>
      </c>
      <c r="CI5" s="9" t="str">
        <f>IF($G5=0,"",IFERROR(INDEX('Risk assessment'!$B$12:$B$100,MATCH(CONCATENATE(Feuil1!$C5,Feuil1!$B5,Feuil1!CI$1),'Risk assessment'!$R$12:$R$100,FALSE),1),""))</f>
        <v/>
      </c>
      <c r="CJ5" s="9" t="str">
        <f>IF($G5=0,"",IFERROR(INDEX('Risk assessment'!$B$12:$B$100,MATCH(CONCATENATE(Feuil1!$C5,Feuil1!$B5,Feuil1!CJ$1),'Risk assessment'!$R$12:$R$100,FALSE),1),""))</f>
        <v/>
      </c>
      <c r="CK5" s="9" t="str">
        <f>IF($G5=0,"",IFERROR(INDEX('Risk assessment'!$B$12:$B$100,MATCH(CONCATENATE(Feuil1!$C5,Feuil1!$B5,Feuil1!CK$1),'Risk assessment'!$R$12:$R$100,FALSE),1),""))</f>
        <v/>
      </c>
      <c r="CL5" s="9" t="str">
        <f>IF($G5=0,"",IFERROR(INDEX('Risk assessment'!$B$12:$B$100,MATCH(CONCATENATE(Feuil1!$C5,Feuil1!$B5,Feuil1!CL$1),'Risk assessment'!$R$12:$R$100,FALSE),1),""))</f>
        <v/>
      </c>
      <c r="CM5" s="9" t="str">
        <f>IF($G5=0,"",IFERROR(INDEX('Risk assessment'!$B$12:$B$100,MATCH(CONCATENATE(Feuil1!$C5,Feuil1!$B5,Feuil1!CM$1),'Risk assessment'!$R$12:$R$100,FALSE),1),""))</f>
        <v/>
      </c>
      <c r="CN5" s="9" t="str">
        <f>IF($G5=0,"",IFERROR(INDEX('Risk assessment'!$B$12:$B$100,MATCH(CONCATENATE(Feuil1!$C5,Feuil1!$B5,Feuil1!CN$1),'Risk assessment'!$R$12:$R$100,FALSE),1),""))</f>
        <v/>
      </c>
      <c r="CO5" s="9" t="str">
        <f>IF($G5=0,"",IFERROR(INDEX('Risk assessment'!$B$12:$B$100,MATCH(CONCATENATE(Feuil1!$C5,Feuil1!$B5,Feuil1!CO$1),'Risk assessment'!$R$12:$R$100,FALSE),1),""))</f>
        <v/>
      </c>
      <c r="CP5" s="9" t="str">
        <f>IF($G5=0,"",IFERROR(INDEX('Risk assessment'!$B$12:$B$100,MATCH(CONCATENATE(Feuil1!$C5,Feuil1!$B5,Feuil1!CP$1),'Risk assessment'!$R$12:$R$100,FALSE),1),""))</f>
        <v/>
      </c>
      <c r="CQ5" s="9" t="str">
        <f>IF($G5=0,"",IFERROR(INDEX('Risk assessment'!$B$12:$B$100,MATCH(CONCATENATE(Feuil1!$C5,Feuil1!$B5,Feuil1!CQ$1),'Risk assessment'!$R$12:$R$100,FALSE),1),""))</f>
        <v/>
      </c>
      <c r="CR5" s="9" t="str">
        <f>IF($G5=0,"",IFERROR(INDEX('Risk assessment'!$B$12:$B$100,MATCH(CONCATENATE(Feuil1!$C5,Feuil1!$B5,Feuil1!CR$1),'Risk assessment'!$R$12:$R$100,FALSE),1),""))</f>
        <v/>
      </c>
      <c r="CS5" s="9" t="str">
        <f>IF($G5=0,"",IFERROR(INDEX('Risk assessment'!$B$12:$B$100,MATCH(CONCATENATE(Feuil1!$C5,Feuil1!$B5,Feuil1!CS$1),'Risk assessment'!$R$12:$R$100,FALSE),1),""))</f>
        <v/>
      </c>
      <c r="CT5" s="9" t="str">
        <f>IF($G5=0,"",IFERROR(INDEX('Risk assessment'!$B$12:$B$100,MATCH(CONCATENATE(Feuil1!$C5,Feuil1!$B5,Feuil1!CT$1),'Risk assessment'!$R$12:$R$100,FALSE),1),""))</f>
        <v/>
      </c>
      <c r="CU5" s="9" t="str">
        <f>IF($G5=0,"",IFERROR(INDEX('Risk assessment'!$B$12:$B$100,MATCH(CONCATENATE(Feuil1!$C5,Feuil1!$B5,Feuil1!CU$1),'Risk assessment'!$R$12:$R$100,FALSE),1),""))</f>
        <v/>
      </c>
      <c r="CV5" s="9" t="str">
        <f>IF($G5=0,"",IFERROR(INDEX('Risk assessment'!$B$12:$B$100,MATCH(CONCATENATE(Feuil1!$C5,Feuil1!$B5,Feuil1!CV$1),'Risk assessment'!$R$12:$R$100,FALSE),1),""))</f>
        <v/>
      </c>
      <c r="CW5" s="9" t="str">
        <f>IF($G5=0,"",IFERROR(INDEX('Risk assessment'!$B$12:$B$100,MATCH(CONCATENATE(Feuil1!$C5,Feuil1!$B5,Feuil1!CW$1),'Risk assessment'!$R$12:$R$100,FALSE),1),""))</f>
        <v/>
      </c>
      <c r="CX5" s="9" t="str">
        <f>IF($G5=0,"",IFERROR(INDEX('Risk assessment'!$B$12:$B$100,MATCH(CONCATENATE(Feuil1!$C5,Feuil1!$B5,Feuil1!CX$1),'Risk assessment'!$R$12:$R$100,FALSE),1),""))</f>
        <v/>
      </c>
      <c r="CY5" s="9" t="str">
        <f>IF($G5=0,"",IFERROR(INDEX('Risk assessment'!$B$12:$B$100,MATCH(CONCATENATE(Feuil1!$C5,Feuil1!$B5,Feuil1!CY$1),'Risk assessment'!$R$12:$R$100,FALSE),1),""))</f>
        <v/>
      </c>
      <c r="CZ5" s="9" t="str">
        <f>IF($G5=0,"",IFERROR(INDEX('Risk assessment'!$B$12:$B$100,MATCH(CONCATENATE(Feuil1!$C5,Feuil1!$B5,Feuil1!CZ$1),'Risk assessment'!$R$12:$R$100,FALSE),1),""))</f>
        <v/>
      </c>
      <c r="DA5" s="9" t="str">
        <f>IF($G5=0,"",IFERROR(INDEX('Risk assessment'!$B$12:$B$100,MATCH(CONCATENATE(Feuil1!$C5,Feuil1!$B5,Feuil1!DA$1),'Risk assessment'!$R$12:$R$100,FALSE),1),""))</f>
        <v/>
      </c>
      <c r="DB5" s="9" t="str">
        <f>IF($G5=0,"",IFERROR(INDEX('Risk assessment'!$B$12:$B$100,MATCH(CONCATENATE(Feuil1!$C5,Feuil1!$B5,Feuil1!DB$1),'Risk assessment'!$R$12:$R$100,FALSE),1),""))</f>
        <v/>
      </c>
      <c r="DC5" s="9" t="str">
        <f>IF($G5=0,"",IFERROR(INDEX('Risk assessment'!$B$12:$B$100,MATCH(CONCATENATE(Feuil1!$C5,Feuil1!$B5,Feuil1!DC$1),'Risk assessment'!$R$12:$R$100,FALSE),1),""))</f>
        <v/>
      </c>
      <c r="DD5" s="9" t="str">
        <f>IF($G5=0,"",IFERROR(INDEX('Risk assessment'!$B$12:$B$100,MATCH(CONCATENATE(Feuil1!$C5,Feuil1!$B5,Feuil1!DD$1),'Risk assessment'!$R$12:$R$100,FALSE),1),""))</f>
        <v/>
      </c>
      <c r="DE5" s="9" t="str">
        <f>IF($G5=0,"",IFERROR(INDEX('Risk assessment'!$B$12:$B$100,MATCH(CONCATENATE(Feuil1!$C5,Feuil1!$B5,Feuil1!DE$1),'Risk assessment'!$R$12:$R$100,FALSE),1),""))</f>
        <v/>
      </c>
      <c r="DF5" s="9" t="str">
        <f>IF($G5=0,"",IFERROR(INDEX('Risk assessment'!$B$12:$B$100,MATCH(CONCATENATE(Feuil1!$C5,Feuil1!$B5,Feuil1!DF$1),'Risk assessment'!$R$12:$R$100,FALSE),1),""))</f>
        <v/>
      </c>
      <c r="DG5" s="9" t="str">
        <f>IF($G5=0,"",IFERROR(INDEX('Risk assessment'!$B$12:$B$100,MATCH(CONCATENATE(Feuil1!$C5,Feuil1!$B5,Feuil1!DG$1),'Risk assessment'!$R$12:$R$100,FALSE),1),""))</f>
        <v/>
      </c>
      <c r="DH5" s="9" t="str">
        <f>IF($G5=0,"",IFERROR(INDEX('Risk assessment'!$B$12:$B$100,MATCH(CONCATENATE(Feuil1!$C5,Feuil1!$B5,Feuil1!DH$1),'Risk assessment'!$R$12:$R$100,FALSE),1),""))</f>
        <v/>
      </c>
      <c r="DI5" s="9" t="str">
        <f>IF($G5=0,"",IFERROR(INDEX('Risk assessment'!$B$12:$B$100,MATCH(CONCATENATE(Feuil1!$C5,Feuil1!$B5,Feuil1!DI$1),'Risk assessment'!$R$12:$R$100,FALSE),1),""))</f>
        <v/>
      </c>
      <c r="DJ5" s="9" t="str">
        <f>IF($G5=0,"",IFERROR(INDEX('Risk assessment'!$B$12:$B$100,MATCH(CONCATENATE(Feuil1!$C5,Feuil1!$B5,Feuil1!DJ$1),'Risk assessment'!$R$12:$R$100,FALSE),1),""))</f>
        <v/>
      </c>
      <c r="DK5" s="9" t="str">
        <f>IF($G5=0,"",IFERROR(INDEX('Risk assessment'!$B$12:$B$100,MATCH(CONCATENATE(Feuil1!$C5,Feuil1!$B5,Feuil1!DK$1),'Risk assessment'!$R$12:$R$100,FALSE),1),""))</f>
        <v/>
      </c>
    </row>
    <row r="6" spans="2:127" x14ac:dyDescent="0.25">
      <c r="B6" s="9">
        <f>IF(B5+1&lt;='Rating tables'!E$11,B5+1,1)</f>
        <v>1</v>
      </c>
      <c r="C6" s="9">
        <f>IFERROR(IF(IF(B6=1,C5+1,C5)&lt;='Rating tables'!J$11,IF(B6=1,C5+1,C5),""),"")</f>
        <v>2</v>
      </c>
      <c r="D6" s="9" t="str">
        <f t="shared" si="0"/>
        <v>1-2</v>
      </c>
      <c r="E6" s="9" t="str">
        <f t="shared" si="1"/>
        <v/>
      </c>
      <c r="F6" s="9" t="str">
        <f t="shared" si="2"/>
        <v/>
      </c>
      <c r="G6" s="9">
        <f>COUNTIFS('Risk assessment'!D$12:D$100,Feuil1!C6,'Risk assessment'!E$12:E$100,B6)</f>
        <v>0</v>
      </c>
      <c r="H6" s="9" t="str">
        <f>IF($G6=0,"",IFERROR(CONCATENATE(INDEX('Risk assessment'!$B$12:$B$100,MATCH(CONCATENATE(Feuil1!$C6,"-",Feuil1!$B6,"-",Feuil1!H$1),'Risk assessment'!$R$12:$R$100,FALSE),1)," ;"),""))</f>
        <v/>
      </c>
      <c r="I6" s="9" t="str">
        <f>IF($G6=0,"",IFERROR(CONCATENATE(INDEX('Risk assessment'!$B$12:$B$100,MATCH(CONCATENATE(Feuil1!$C6,"-",Feuil1!$B6,"-",Feuil1!I$1),'Risk assessment'!$R$12:$R$100,FALSE),1)," ;"),""))</f>
        <v/>
      </c>
      <c r="J6" s="9" t="str">
        <f>IF($G6=0,"",IFERROR(CONCATENATE(INDEX('Risk assessment'!$B$12:$B$100,MATCH(CONCATENATE(Feuil1!$C6,"-",Feuil1!$B6,"-",Feuil1!J$1),'Risk assessment'!$R$12:$R$100,FALSE),1)," ;"),""))</f>
        <v/>
      </c>
      <c r="K6" s="9" t="str">
        <f>IF($G6=0,"",IFERROR(CONCATENATE(INDEX('Risk assessment'!$B$12:$B$100,MATCH(CONCATENATE(Feuil1!$C6,"-",Feuil1!$B6,"-",Feuil1!K$1),'Risk assessment'!$R$12:$R$100,FALSE),1)," ;"),""))</f>
        <v/>
      </c>
      <c r="L6" s="9" t="str">
        <f>IF($G6=0,"",IFERROR(CONCATENATE(INDEX('Risk assessment'!$B$12:$B$100,MATCH(CONCATENATE(Feuil1!$C6,"-",Feuil1!$B6,"-",Feuil1!L$1),'Risk assessment'!$R$12:$R$100,FALSE),1)," ;"),""))</f>
        <v/>
      </c>
      <c r="M6" s="9" t="str">
        <f>IF($G6=0,"",IFERROR(CONCATENATE(INDEX('Risk assessment'!$B$12:$B$100,MATCH(CONCATENATE(Feuil1!$C6,"-",Feuil1!$B6,"-",Feuil1!M$1),'Risk assessment'!$R$12:$R$100,FALSE),1)," ;"),""))</f>
        <v/>
      </c>
      <c r="N6" s="9" t="str">
        <f>IF($G6=0,"",IFERROR(CONCATENATE(INDEX('Risk assessment'!$B$12:$B$100,MATCH(CONCATENATE(Feuil1!$C6,"-",Feuil1!$B6,"-",Feuil1!N$1),'Risk assessment'!$R$12:$R$100,FALSE),1)," ;"),""))</f>
        <v/>
      </c>
      <c r="O6" s="9" t="str">
        <f>IF($G6=0,"",IFERROR(CONCATENATE(INDEX('Risk assessment'!$B$12:$B$100,MATCH(CONCATENATE(Feuil1!$C6,"-",Feuil1!$B6,"-",Feuil1!O$1),'Risk assessment'!$R$12:$R$100,FALSE),1)," ;"),""))</f>
        <v/>
      </c>
      <c r="P6" s="9" t="str">
        <f>IF($G6=0,"",IFERROR(CONCATENATE(INDEX('Risk assessment'!$B$12:$B$100,MATCH(CONCATENATE(Feuil1!$C6,"-",Feuil1!$B6,"-",Feuil1!P$1),'Risk assessment'!$R$12:$R$100,FALSE),1)," ;"),""))</f>
        <v/>
      </c>
      <c r="Q6" s="9" t="str">
        <f>IF($G6=0,"",IFERROR(CONCATENATE(INDEX('Risk assessment'!$B$12:$B$100,MATCH(CONCATENATE(Feuil1!$C6,"-",Feuil1!$B6,"-",Feuil1!Q$1),'Risk assessment'!$R$12:$R$100,FALSE),1)," ;"),""))</f>
        <v/>
      </c>
      <c r="R6" s="9" t="str">
        <f>IF($G6=0,"",IFERROR(CONCATENATE(INDEX('Risk assessment'!$B$12:$B$100,MATCH(CONCATENATE(Feuil1!$C6,"-",Feuil1!$B6,"-",Feuil1!R$1),'Risk assessment'!$R$12:$R$100,FALSE),1)," ;"),""))</f>
        <v/>
      </c>
      <c r="S6" s="9" t="str">
        <f>IF($G6=0,"",IFERROR(CONCATENATE(INDEX('Risk assessment'!$B$12:$B$100,MATCH(CONCATENATE(Feuil1!$C6,"-",Feuil1!$B6,"-",Feuil1!S$1),'Risk assessment'!$R$12:$R$100,FALSE),1)," ;"),""))</f>
        <v/>
      </c>
      <c r="T6" s="9" t="str">
        <f>IF($G6=0,"",IFERROR(CONCATENATE(INDEX('Risk assessment'!$B$12:$B$100,MATCH(CONCATENATE(Feuil1!$C6,"-",Feuil1!$B6,"-",Feuil1!T$1),'Risk assessment'!$R$12:$R$100,FALSE),1)," ;"),""))</f>
        <v/>
      </c>
      <c r="U6" s="9" t="str">
        <f>IF($G6=0,"",IFERROR(CONCATENATE(INDEX('Risk assessment'!$B$12:$B$100,MATCH(CONCATENATE(Feuil1!$C6,"-",Feuil1!$B6,"-",Feuil1!U$1),'Risk assessment'!$R$12:$R$100,FALSE),1)," ;"),""))</f>
        <v/>
      </c>
      <c r="V6" s="9" t="str">
        <f>IF($G6=0,"",IFERROR(CONCATENATE(INDEX('Risk assessment'!$B$12:$B$100,MATCH(CONCATENATE(Feuil1!$C6,"-",Feuil1!$B6,"-",Feuil1!V$1),'Risk assessment'!$R$12:$R$100,FALSE),1)," ;"),""))</f>
        <v/>
      </c>
      <c r="W6" s="9" t="str">
        <f>IF($G6=0,"",IFERROR(CONCATENATE(INDEX('Risk assessment'!$B$12:$B$100,MATCH(CONCATENATE(Feuil1!$C6,"-",Feuil1!$B6,"-",Feuil1!W$1),'Risk assessment'!$R$12:$R$100,FALSE),1)," ;"),""))</f>
        <v/>
      </c>
      <c r="X6" s="9" t="str">
        <f>IF($G6=0,"",IFERROR(CONCATENATE(INDEX('Risk assessment'!$B$12:$B$100,MATCH(CONCATENATE(Feuil1!$C6,"-",Feuil1!$B6,"-",Feuil1!X$1),'Risk assessment'!$R$12:$R$100,FALSE),1)," ;"),""))</f>
        <v/>
      </c>
      <c r="Y6" s="9" t="str">
        <f>IF($G6=0,"",IFERROR(CONCATENATE(INDEX('Risk assessment'!$B$12:$B$100,MATCH(CONCATENATE(Feuil1!$C6,"-",Feuil1!$B6,"-",Feuil1!Y$1),'Risk assessment'!$R$12:$R$100,FALSE),1)," ;"),""))</f>
        <v/>
      </c>
      <c r="Z6" s="9" t="str">
        <f>IF($G6=0,"",IFERROR(CONCATENATE(INDEX('Risk assessment'!$B$12:$B$100,MATCH(CONCATENATE(Feuil1!$C6,"-",Feuil1!$B6,"-",Feuil1!Z$1),'Risk assessment'!$R$12:$R$100,FALSE),1)," ;"),""))</f>
        <v/>
      </c>
      <c r="AA6" s="9" t="str">
        <f>IF($G6=0,"",IFERROR(CONCATENATE(INDEX('Risk assessment'!$B$12:$B$100,MATCH(CONCATENATE(Feuil1!$C6,"-",Feuil1!$B6,"-",Feuil1!AA$1),'Risk assessment'!$R$12:$R$100,FALSE),1)," ;"),""))</f>
        <v/>
      </c>
      <c r="AB6" s="9" t="str">
        <f>IF($G6=0,"",IFERROR(CONCATENATE(INDEX('Risk assessment'!$B$12:$B$100,MATCH(CONCATENATE(Feuil1!$C6,"-",Feuil1!$B6,"-",Feuil1!AB$1),'Risk assessment'!$R$12:$R$100,FALSE),1)," ;"),""))</f>
        <v/>
      </c>
      <c r="AC6" s="9" t="str">
        <f>IF($G6=0,"",IFERROR(CONCATENATE(INDEX('Risk assessment'!$B$12:$B$100,MATCH(CONCATENATE(Feuil1!$C6,"-",Feuil1!$B6,"-",Feuil1!AC$1),'Risk assessment'!$R$12:$R$100,FALSE),1)," ;"),""))</f>
        <v/>
      </c>
      <c r="AD6" s="9" t="str">
        <f>IF($G6=0,"",IFERROR(CONCATENATE(INDEX('Risk assessment'!$B$12:$B$100,MATCH(CONCATENATE(Feuil1!$C6,"-",Feuil1!$B6,"-",Feuil1!AD$1),'Risk assessment'!$R$12:$R$100,FALSE),1)," ;"),""))</f>
        <v/>
      </c>
      <c r="AE6" s="9" t="str">
        <f>IF($G6=0,"",IFERROR(CONCATENATE(INDEX('Risk assessment'!$B$12:$B$100,MATCH(CONCATENATE(Feuil1!$C6,"-",Feuil1!$B6,"-",Feuil1!AE$1),'Risk assessment'!$R$12:$R$100,FALSE),1)," ;"),""))</f>
        <v/>
      </c>
      <c r="AF6" s="9" t="str">
        <f>IF($G6=0,"",IFERROR(CONCATENATE(INDEX('Risk assessment'!$B$12:$B$100,MATCH(CONCATENATE(Feuil1!$C6,"-",Feuil1!$B6,"-",Feuil1!AF$1),'Risk assessment'!$R$12:$R$100,FALSE),1)," ;"),""))</f>
        <v/>
      </c>
      <c r="AG6" s="9" t="str">
        <f>IF($G6=0,"",IFERROR(CONCATENATE(INDEX('Risk assessment'!$B$12:$B$100,MATCH(CONCATENATE(Feuil1!$C6,"-",Feuil1!$B6,"-",Feuil1!AG$1),'Risk assessment'!$R$12:$R$100,FALSE),1)," ;"),""))</f>
        <v/>
      </c>
      <c r="AH6" s="9" t="str">
        <f>IF($G6=0,"",IFERROR(CONCATENATE(INDEX('Risk assessment'!$B$12:$B$100,MATCH(CONCATENATE(Feuil1!$C6,"-",Feuil1!$B6,"-",Feuil1!AH$1),'Risk assessment'!$R$12:$R$100,FALSE),1)," ;"),""))</f>
        <v/>
      </c>
      <c r="AI6" s="9" t="str">
        <f>IF($G6=0,"",IFERROR(CONCATENATE(INDEX('Risk assessment'!$B$12:$B$100,MATCH(CONCATENATE(Feuil1!$C6,"-",Feuil1!$B6,"-",Feuil1!AI$1),'Risk assessment'!$R$12:$R$100,FALSE),1)," ;"),""))</f>
        <v/>
      </c>
      <c r="AJ6" s="9" t="str">
        <f>IF($G6=0,"",IFERROR(CONCATENATE(INDEX('Risk assessment'!$B$12:$B$100,MATCH(CONCATENATE(Feuil1!$C6,"-",Feuil1!$B6,"-",Feuil1!AJ$1),'Risk assessment'!$R$12:$R$100,FALSE),1)," ;"),""))</f>
        <v/>
      </c>
      <c r="AK6" s="9" t="str">
        <f>IF($G6=0,"",IFERROR(CONCATENATE(INDEX('Risk assessment'!$B$12:$B$100,MATCH(CONCATENATE(Feuil1!$C6,"-",Feuil1!$B6,"-",Feuil1!AK$1),'Risk assessment'!$R$12:$R$100,FALSE),1)," ;"),""))</f>
        <v/>
      </c>
      <c r="AL6" s="9" t="str">
        <f>IF($G6=0,"",IFERROR(CONCATENATE(INDEX('Risk assessment'!$B$12:$B$100,MATCH(CONCATENATE(Feuil1!$C6,"-",Feuil1!$B6,"-",Feuil1!AL$1),'Risk assessment'!$R$12:$R$100,FALSE),1)," ;"),""))</f>
        <v/>
      </c>
      <c r="AM6" s="9" t="str">
        <f>IF($G6=0,"",IFERROR(CONCATENATE(INDEX('Risk assessment'!$B$12:$B$100,MATCH(CONCATENATE(Feuil1!$C6,"-",Feuil1!$B6,"-",Feuil1!AM$1),'Risk assessment'!$R$12:$R$100,FALSE),1)," ;"),""))</f>
        <v/>
      </c>
      <c r="AN6" s="9" t="str">
        <f>IF($G6=0,"",IFERROR(CONCATENATE(INDEX('Risk assessment'!$B$12:$B$100,MATCH(CONCATENATE(Feuil1!$C6,"-",Feuil1!$B6,"-",Feuil1!AN$1),'Risk assessment'!$R$12:$R$100,FALSE),1)," ;"),""))</f>
        <v/>
      </c>
      <c r="AO6" s="9" t="str">
        <f>IF($G6=0,"",IFERROR(CONCATENATE(INDEX('Risk assessment'!$B$12:$B$100,MATCH(CONCATENATE(Feuil1!$C6,"-",Feuil1!$B6,"-",Feuil1!AO$1),'Risk assessment'!$R$12:$R$100,FALSE),1)," ;"),""))</f>
        <v/>
      </c>
      <c r="AP6" s="9" t="str">
        <f>IF($G6=0,"",IFERROR(CONCATENATE(INDEX('Risk assessment'!$B$12:$B$100,MATCH(CONCATENATE(Feuil1!$C6,"-",Feuil1!$B6,"-",Feuil1!AP$1),'Risk assessment'!$R$12:$R$100,FALSE),1)," ;"),""))</f>
        <v/>
      </c>
      <c r="AQ6" s="9" t="str">
        <f>IF($G6=0,"",IFERROR(CONCATENATE(INDEX('Risk assessment'!$B$12:$B$100,MATCH(CONCATENATE(Feuil1!$C6,"-",Feuil1!$B6,"-",Feuil1!AQ$1),'Risk assessment'!$R$12:$R$100,FALSE),1)," ;"),""))</f>
        <v/>
      </c>
      <c r="AR6" s="9" t="str">
        <f>IF($G6=0,"",IFERROR(CONCATENATE(INDEX('Risk assessment'!$B$12:$B$100,MATCH(CONCATENATE(Feuil1!$C6,"-",Feuil1!$B6,"-",Feuil1!AR$1),'Risk assessment'!$R$12:$R$100,FALSE),1)," ;"),""))</f>
        <v/>
      </c>
      <c r="AS6" s="9" t="str">
        <f>IF($G6=0,"",IFERROR(CONCATENATE(INDEX('Risk assessment'!$B$12:$B$100,MATCH(CONCATENATE(Feuil1!$C6,"-",Feuil1!$B6,"-",Feuil1!AS$1),'Risk assessment'!$R$12:$R$100,FALSE),1)," ;"),""))</f>
        <v/>
      </c>
      <c r="AT6" s="9" t="str">
        <f>IF($G6=0,"",IFERROR(CONCATENATE(INDEX('Risk assessment'!$B$12:$B$100,MATCH(CONCATENATE(Feuil1!$C6,"-",Feuil1!$B6,"-",Feuil1!AT$1),'Risk assessment'!$R$12:$R$100,FALSE),1)," ;"),""))</f>
        <v/>
      </c>
      <c r="AU6" s="9" t="str">
        <f>IF($G6=0,"",IFERROR(CONCATENATE(INDEX('Risk assessment'!$B$12:$B$100,MATCH(CONCATENATE(Feuil1!$C6,"-",Feuil1!$B6,"-",Feuil1!AU$1),'Risk assessment'!$R$12:$R$100,FALSE),1)," ;"),""))</f>
        <v/>
      </c>
      <c r="AV6" s="9" t="str">
        <f>IF($G6=0,"",IFERROR(CONCATENATE(INDEX('Risk assessment'!$B$12:$B$100,MATCH(CONCATENATE(Feuil1!$C6,"-",Feuil1!$B6,"-",Feuil1!AV$1),'Risk assessment'!$R$12:$R$100,FALSE),1)," ;"),""))</f>
        <v/>
      </c>
      <c r="AW6" s="9" t="str">
        <f>IF($G6=0,"",IFERROR(CONCATENATE(INDEX('Risk assessment'!$B$12:$B$100,MATCH(CONCATENATE(Feuil1!$C6,"-",Feuil1!$B6,"-",Feuil1!AW$1),'Risk assessment'!$R$12:$R$100,FALSE),1)," ;"),""))</f>
        <v/>
      </c>
      <c r="AX6" s="9" t="str">
        <f>IF($G6=0,"",IFERROR(CONCATENATE(INDEX('Risk assessment'!$B$12:$B$100,MATCH(CONCATENATE(Feuil1!$C6,"-",Feuil1!$B6,"-",Feuil1!AX$1),'Risk assessment'!$R$12:$R$100,FALSE),1)," ;"),""))</f>
        <v/>
      </c>
      <c r="AY6" s="9" t="str">
        <f>IF($G6=0,"",IFERROR(CONCATENATE(INDEX('Risk assessment'!$B$12:$B$100,MATCH(CONCATENATE(Feuil1!$C6,"-",Feuil1!$B6,"-",Feuil1!AY$1),'Risk assessment'!$R$12:$R$100,FALSE),1)," ;"),""))</f>
        <v/>
      </c>
      <c r="AZ6" s="9" t="str">
        <f>IF($G6=0,"",IFERROR(CONCATENATE(INDEX('Risk assessment'!$B$12:$B$100,MATCH(CONCATENATE(Feuil1!$C6,"-",Feuil1!$B6,"-",Feuil1!AZ$1),'Risk assessment'!$R$12:$R$100,FALSE),1)," ;"),""))</f>
        <v/>
      </c>
      <c r="BA6" s="9" t="str">
        <f>IF($G6=0,"",IFERROR(CONCATENATE(INDEX('Risk assessment'!$B$12:$B$100,MATCH(CONCATENATE(Feuil1!$C6,"-",Feuil1!$B6,"-",Feuil1!BA$1),'Risk assessment'!$R$12:$R$100,FALSE),1)," ;"),""))</f>
        <v/>
      </c>
      <c r="BB6" s="9" t="str">
        <f>IF($G6=0,"",IFERROR(CONCATENATE(INDEX('Risk assessment'!$B$12:$B$100,MATCH(CONCATENATE(Feuil1!$C6,"-",Feuil1!$B6,"-",Feuil1!BB$1),'Risk assessment'!$R$12:$R$100,FALSE),1)," ;"),""))</f>
        <v/>
      </c>
      <c r="BC6" s="9" t="str">
        <f>IF($G6=0,"",IFERROR(CONCATENATE(INDEX('Risk assessment'!$B$12:$B$100,MATCH(CONCATENATE(Feuil1!$C6,"-",Feuil1!$B6,"-",Feuil1!BC$1),'Risk assessment'!$R$12:$R$100,FALSE),1)," ;"),""))</f>
        <v/>
      </c>
      <c r="BD6" s="9" t="str">
        <f>IF($G6=0,"",IFERROR(CONCATENATE(INDEX('Risk assessment'!$B$12:$B$100,MATCH(CONCATENATE(Feuil1!$C6,"-",Feuil1!$B6,"-",Feuil1!BD$1),'Risk assessment'!$R$12:$R$100,FALSE),1)," ;"),""))</f>
        <v/>
      </c>
      <c r="BE6" s="9" t="str">
        <f>IF($G6=0,"",IFERROR(CONCATENATE(INDEX('Risk assessment'!$B$12:$B$100,MATCH(CONCATENATE(Feuil1!$C6,"-",Feuil1!$B6,"-",Feuil1!BE$1),'Risk assessment'!$R$12:$R$100,FALSE),1)," ;"),""))</f>
        <v/>
      </c>
      <c r="BF6" s="9" t="str">
        <f>IF($G6=0,"",IFERROR(CONCATENATE(INDEX('Risk assessment'!$B$12:$B$100,MATCH(CONCATENATE(Feuil1!$C6,"-",Feuil1!$B6,"-",Feuil1!BF$1),'Risk assessment'!$R$12:$R$100,FALSE),1)," ;"),""))</f>
        <v/>
      </c>
      <c r="BG6" s="9" t="str">
        <f>IF($G6=0,"",IFERROR(CONCATENATE(INDEX('Risk assessment'!$B$12:$B$100,MATCH(CONCATENATE(Feuil1!$C6,"-",Feuil1!$B6,"-",Feuil1!BG$1),'Risk assessment'!$R$12:$R$100,FALSE),1)," ;"),""))</f>
        <v/>
      </c>
      <c r="BH6" s="9" t="str">
        <f>IF($G6=0,"",IFERROR(CONCATENATE(INDEX('Risk assessment'!$B$12:$B$100,MATCH(CONCATENATE(Feuil1!$C6,"-",Feuil1!$B6,"-",Feuil1!BH$1),'Risk assessment'!$R$12:$R$100,FALSE),1)," ;"),""))</f>
        <v/>
      </c>
      <c r="BI6" s="9" t="str">
        <f>IF($G6=0,"",IFERROR(CONCATENATE(INDEX('Risk assessment'!$B$12:$B$100,MATCH(CONCATENATE(Feuil1!$C6,"-",Feuil1!$B6,"-",Feuil1!BI$1),'Risk assessment'!$R$12:$R$100,FALSE),1)," ;"),""))</f>
        <v/>
      </c>
      <c r="BJ6" s="9" t="str">
        <f>IF($G6=0,"",IFERROR(CONCATENATE(INDEX('Risk assessment'!$B$12:$B$100,MATCH(CONCATENATE(Feuil1!$C6,"-",Feuil1!$B6,"-",Feuil1!BJ$1),'Risk assessment'!$R$12:$R$100,FALSE),1)," ;"),""))</f>
        <v/>
      </c>
      <c r="BK6" s="9" t="str">
        <f>IF($G6=0,"",IFERROR(CONCATENATE(INDEX('Risk assessment'!$B$12:$B$100,MATCH(CONCATENATE(Feuil1!$C6,"-",Feuil1!$B6,"-",Feuil1!BK$1),'Risk assessment'!$R$12:$R$100,FALSE),1)," ;"),""))</f>
        <v/>
      </c>
      <c r="BL6" s="9" t="str">
        <f>IF($G6=0,"",IFERROR(CONCATENATE(INDEX('Risk assessment'!$B$12:$B$100,MATCH(CONCATENATE(Feuil1!$C6,"-",Feuil1!$B6,"-",Feuil1!BL$1),'Risk assessment'!$R$12:$R$100,FALSE),1)," ;"),""))</f>
        <v/>
      </c>
      <c r="BM6" s="9" t="str">
        <f>IF($G6=0,"",IFERROR(CONCATENATE(INDEX('Risk assessment'!$B$12:$B$100,MATCH(CONCATENATE(Feuil1!$C6,"-",Feuil1!$B6,"-",Feuil1!BM$1),'Risk assessment'!$R$12:$R$100,FALSE),1)," ;"),""))</f>
        <v/>
      </c>
      <c r="BN6" s="9" t="str">
        <f>IF($G6=0,"",IFERROR(CONCATENATE(INDEX('Risk assessment'!$B$12:$B$100,MATCH(CONCATENATE(Feuil1!$C6,"-",Feuil1!$B6,"-",Feuil1!BN$1),'Risk assessment'!$R$12:$R$100,FALSE),1)," ;"),""))</f>
        <v/>
      </c>
      <c r="BO6" s="9" t="str">
        <f>IF($G6=0,"",IFERROR(CONCATENATE(INDEX('Risk assessment'!$B$12:$B$100,MATCH(CONCATENATE(Feuil1!$C6,"-",Feuil1!$B6,"-",Feuil1!BO$1),'Risk assessment'!$R$12:$R$100,FALSE),1)," ;"),""))</f>
        <v/>
      </c>
      <c r="BP6" s="9" t="str">
        <f>IF($G6=0,"",IFERROR(CONCATENATE(INDEX('Risk assessment'!$B$12:$B$100,MATCH(CONCATENATE(Feuil1!$C6,"-",Feuil1!$B6,"-",Feuil1!BP$1),'Risk assessment'!$R$12:$R$100,FALSE),1)," ;"),""))</f>
        <v/>
      </c>
      <c r="BQ6" s="9" t="str">
        <f>IF($G6=0,"",IFERROR(CONCATENATE(INDEX('Risk assessment'!$B$12:$B$100,MATCH(CONCATENATE(Feuil1!$C6,"-",Feuil1!$B6,"-",Feuil1!BQ$1),'Risk assessment'!$R$12:$R$100,FALSE),1)," ;"),""))</f>
        <v/>
      </c>
      <c r="BR6" s="9" t="str">
        <f>IF($G6=0,"",IFERROR(INDEX('Risk assessment'!$B$12:$B$100,MATCH(CONCATENATE(Feuil1!$C6,Feuil1!$B6,Feuil1!BR$1),'Risk assessment'!$R$12:$R$100,FALSE),1),""))</f>
        <v/>
      </c>
      <c r="BS6" s="9" t="str">
        <f>IF($G6=0,"",IFERROR(INDEX('Risk assessment'!$B$12:$B$100,MATCH(CONCATENATE(Feuil1!$C6,Feuil1!$B6,Feuil1!BS$1),'Risk assessment'!$R$12:$R$100,FALSE),1),""))</f>
        <v/>
      </c>
      <c r="BT6" s="9" t="str">
        <f>IF($G6=0,"",IFERROR(INDEX('Risk assessment'!$B$12:$B$100,MATCH(CONCATENATE(Feuil1!$C6,Feuil1!$B6,Feuil1!BT$1),'Risk assessment'!$R$12:$R$100,FALSE),1),""))</f>
        <v/>
      </c>
      <c r="BU6" s="9" t="str">
        <f>IF($G6=0,"",IFERROR(INDEX('Risk assessment'!$B$12:$B$100,MATCH(CONCATENATE(Feuil1!$C6,Feuil1!$B6,Feuil1!BU$1),'Risk assessment'!$R$12:$R$100,FALSE),1),""))</f>
        <v/>
      </c>
      <c r="BV6" s="9" t="str">
        <f>IF($G6=0,"",IFERROR(INDEX('Risk assessment'!$B$12:$B$100,MATCH(CONCATENATE(Feuil1!$C6,Feuil1!$B6,Feuil1!BV$1),'Risk assessment'!$R$12:$R$100,FALSE),1),""))</f>
        <v/>
      </c>
      <c r="BW6" s="9" t="str">
        <f>IF($G6=0,"",IFERROR(INDEX('Risk assessment'!$B$12:$B$100,MATCH(CONCATENATE(Feuil1!$C6,Feuil1!$B6,Feuil1!BW$1),'Risk assessment'!$R$12:$R$100,FALSE),1),""))</f>
        <v/>
      </c>
      <c r="BX6" s="9" t="str">
        <f>IF($G6=0,"",IFERROR(INDEX('Risk assessment'!$B$12:$B$100,MATCH(CONCATENATE(Feuil1!$C6,Feuil1!$B6,Feuil1!BX$1),'Risk assessment'!$R$12:$R$100,FALSE),1),""))</f>
        <v/>
      </c>
      <c r="BY6" s="9" t="str">
        <f>IF($G6=0,"",IFERROR(INDEX('Risk assessment'!$B$12:$B$100,MATCH(CONCATENATE(Feuil1!$C6,Feuil1!$B6,Feuil1!BY$1),'Risk assessment'!$R$12:$R$100,FALSE),1),""))</f>
        <v/>
      </c>
      <c r="BZ6" s="9" t="str">
        <f>IF($G6=0,"",IFERROR(INDEX('Risk assessment'!$B$12:$B$100,MATCH(CONCATENATE(Feuil1!$C6,Feuil1!$B6,Feuil1!BZ$1),'Risk assessment'!$R$12:$R$100,FALSE),1),""))</f>
        <v/>
      </c>
      <c r="CA6" s="9" t="str">
        <f>IF($G6=0,"",IFERROR(INDEX('Risk assessment'!$B$12:$B$100,MATCH(CONCATENATE(Feuil1!$C6,Feuil1!$B6,Feuil1!CA$1),'Risk assessment'!$R$12:$R$100,FALSE),1),""))</f>
        <v/>
      </c>
      <c r="CB6" s="9" t="str">
        <f>IF($G6=0,"",IFERROR(INDEX('Risk assessment'!$B$12:$B$100,MATCH(CONCATENATE(Feuil1!$C6,Feuil1!$B6,Feuil1!CB$1),'Risk assessment'!$R$12:$R$100,FALSE),1),""))</f>
        <v/>
      </c>
      <c r="CC6" s="9" t="str">
        <f>IF($G6=0,"",IFERROR(INDEX('Risk assessment'!$B$12:$B$100,MATCH(CONCATENATE(Feuil1!$C6,Feuil1!$B6,Feuil1!CC$1),'Risk assessment'!$R$12:$R$100,FALSE),1),""))</f>
        <v/>
      </c>
      <c r="CD6" s="9" t="str">
        <f>IF($G6=0,"",IFERROR(INDEX('Risk assessment'!$B$12:$B$100,MATCH(CONCATENATE(Feuil1!$C6,Feuil1!$B6,Feuil1!CD$1),'Risk assessment'!$R$12:$R$100,FALSE),1),""))</f>
        <v/>
      </c>
      <c r="CE6" s="9" t="str">
        <f>IF($G6=0,"",IFERROR(INDEX('Risk assessment'!$B$12:$B$100,MATCH(CONCATENATE(Feuil1!$C6,Feuil1!$B6,Feuil1!CE$1),'Risk assessment'!$R$12:$R$100,FALSE),1),""))</f>
        <v/>
      </c>
      <c r="CF6" s="9" t="str">
        <f>IF($G6=0,"",IFERROR(INDEX('Risk assessment'!$B$12:$B$100,MATCH(CONCATENATE(Feuil1!$C6,Feuil1!$B6,Feuil1!CF$1),'Risk assessment'!$R$12:$R$100,FALSE),1),""))</f>
        <v/>
      </c>
      <c r="CG6" s="9" t="str">
        <f>IF($G6=0,"",IFERROR(INDEX('Risk assessment'!$B$12:$B$100,MATCH(CONCATENATE(Feuil1!$C6,Feuil1!$B6,Feuil1!CG$1),'Risk assessment'!$R$12:$R$100,FALSE),1),""))</f>
        <v/>
      </c>
      <c r="CH6" s="9" t="str">
        <f>IF($G6=0,"",IFERROR(INDEX('Risk assessment'!$B$12:$B$100,MATCH(CONCATENATE(Feuil1!$C6,Feuil1!$B6,Feuil1!CH$1),'Risk assessment'!$R$12:$R$100,FALSE),1),""))</f>
        <v/>
      </c>
      <c r="CI6" s="9" t="str">
        <f>IF($G6=0,"",IFERROR(INDEX('Risk assessment'!$B$12:$B$100,MATCH(CONCATENATE(Feuil1!$C6,Feuil1!$B6,Feuil1!CI$1),'Risk assessment'!$R$12:$R$100,FALSE),1),""))</f>
        <v/>
      </c>
      <c r="CJ6" s="9" t="str">
        <f>IF($G6=0,"",IFERROR(INDEX('Risk assessment'!$B$12:$B$100,MATCH(CONCATENATE(Feuil1!$C6,Feuil1!$B6,Feuil1!CJ$1),'Risk assessment'!$R$12:$R$100,FALSE),1),""))</f>
        <v/>
      </c>
      <c r="CK6" s="9" t="str">
        <f>IF($G6=0,"",IFERROR(INDEX('Risk assessment'!$B$12:$B$100,MATCH(CONCATENATE(Feuil1!$C6,Feuil1!$B6,Feuil1!CK$1),'Risk assessment'!$R$12:$R$100,FALSE),1),""))</f>
        <v/>
      </c>
      <c r="CL6" s="9" t="str">
        <f>IF($G6=0,"",IFERROR(INDEX('Risk assessment'!$B$12:$B$100,MATCH(CONCATENATE(Feuil1!$C6,Feuil1!$B6,Feuil1!CL$1),'Risk assessment'!$R$12:$R$100,FALSE),1),""))</f>
        <v/>
      </c>
      <c r="CM6" s="9" t="str">
        <f>IF($G6=0,"",IFERROR(INDEX('Risk assessment'!$B$12:$B$100,MATCH(CONCATENATE(Feuil1!$C6,Feuil1!$B6,Feuil1!CM$1),'Risk assessment'!$R$12:$R$100,FALSE),1),""))</f>
        <v/>
      </c>
      <c r="CN6" s="9" t="str">
        <f>IF($G6=0,"",IFERROR(INDEX('Risk assessment'!$B$12:$B$100,MATCH(CONCATENATE(Feuil1!$C6,Feuil1!$B6,Feuil1!CN$1),'Risk assessment'!$R$12:$R$100,FALSE),1),""))</f>
        <v/>
      </c>
      <c r="CO6" s="9" t="str">
        <f>IF($G6=0,"",IFERROR(INDEX('Risk assessment'!$B$12:$B$100,MATCH(CONCATENATE(Feuil1!$C6,Feuil1!$B6,Feuil1!CO$1),'Risk assessment'!$R$12:$R$100,FALSE),1),""))</f>
        <v/>
      </c>
      <c r="CP6" s="9" t="str">
        <f>IF($G6=0,"",IFERROR(INDEX('Risk assessment'!$B$12:$B$100,MATCH(CONCATENATE(Feuil1!$C6,Feuil1!$B6,Feuil1!CP$1),'Risk assessment'!$R$12:$R$100,FALSE),1),""))</f>
        <v/>
      </c>
      <c r="CQ6" s="9" t="str">
        <f>IF($G6=0,"",IFERROR(INDEX('Risk assessment'!$B$12:$B$100,MATCH(CONCATENATE(Feuil1!$C6,Feuil1!$B6,Feuil1!CQ$1),'Risk assessment'!$R$12:$R$100,FALSE),1),""))</f>
        <v/>
      </c>
      <c r="CR6" s="9" t="str">
        <f>IF($G6=0,"",IFERROR(INDEX('Risk assessment'!$B$12:$B$100,MATCH(CONCATENATE(Feuil1!$C6,Feuil1!$B6,Feuil1!CR$1),'Risk assessment'!$R$12:$R$100,FALSE),1),""))</f>
        <v/>
      </c>
      <c r="CS6" s="9" t="str">
        <f>IF($G6=0,"",IFERROR(INDEX('Risk assessment'!$B$12:$B$100,MATCH(CONCATENATE(Feuil1!$C6,Feuil1!$B6,Feuil1!CS$1),'Risk assessment'!$R$12:$R$100,FALSE),1),""))</f>
        <v/>
      </c>
      <c r="CT6" s="9" t="str">
        <f>IF($G6=0,"",IFERROR(INDEX('Risk assessment'!$B$12:$B$100,MATCH(CONCATENATE(Feuil1!$C6,Feuil1!$B6,Feuil1!CT$1),'Risk assessment'!$R$12:$R$100,FALSE),1),""))</f>
        <v/>
      </c>
      <c r="CU6" s="9" t="str">
        <f>IF($G6=0,"",IFERROR(INDEX('Risk assessment'!$B$12:$B$100,MATCH(CONCATENATE(Feuil1!$C6,Feuil1!$B6,Feuil1!CU$1),'Risk assessment'!$R$12:$R$100,FALSE),1),""))</f>
        <v/>
      </c>
      <c r="CV6" s="9" t="str">
        <f>IF($G6=0,"",IFERROR(INDEX('Risk assessment'!$B$12:$B$100,MATCH(CONCATENATE(Feuil1!$C6,Feuil1!$B6,Feuil1!CV$1),'Risk assessment'!$R$12:$R$100,FALSE),1),""))</f>
        <v/>
      </c>
      <c r="CW6" s="9" t="str">
        <f>IF($G6=0,"",IFERROR(INDEX('Risk assessment'!$B$12:$B$100,MATCH(CONCATENATE(Feuil1!$C6,Feuil1!$B6,Feuil1!CW$1),'Risk assessment'!$R$12:$R$100,FALSE),1),""))</f>
        <v/>
      </c>
      <c r="CX6" s="9" t="str">
        <f>IF($G6=0,"",IFERROR(INDEX('Risk assessment'!$B$12:$B$100,MATCH(CONCATENATE(Feuil1!$C6,Feuil1!$B6,Feuil1!CX$1),'Risk assessment'!$R$12:$R$100,FALSE),1),""))</f>
        <v/>
      </c>
      <c r="CY6" s="9" t="str">
        <f>IF($G6=0,"",IFERROR(INDEX('Risk assessment'!$B$12:$B$100,MATCH(CONCATENATE(Feuil1!$C6,Feuil1!$B6,Feuil1!CY$1),'Risk assessment'!$R$12:$R$100,FALSE),1),""))</f>
        <v/>
      </c>
      <c r="CZ6" s="9" t="str">
        <f>IF($G6=0,"",IFERROR(INDEX('Risk assessment'!$B$12:$B$100,MATCH(CONCATENATE(Feuil1!$C6,Feuil1!$B6,Feuil1!CZ$1),'Risk assessment'!$R$12:$R$100,FALSE),1),""))</f>
        <v/>
      </c>
      <c r="DA6" s="9" t="str">
        <f>IF($G6=0,"",IFERROR(INDEX('Risk assessment'!$B$12:$B$100,MATCH(CONCATENATE(Feuil1!$C6,Feuil1!$B6,Feuil1!DA$1),'Risk assessment'!$R$12:$R$100,FALSE),1),""))</f>
        <v/>
      </c>
      <c r="DB6" s="9" t="str">
        <f>IF($G6=0,"",IFERROR(INDEX('Risk assessment'!$B$12:$B$100,MATCH(CONCATENATE(Feuil1!$C6,Feuil1!$B6,Feuil1!DB$1),'Risk assessment'!$R$12:$R$100,FALSE),1),""))</f>
        <v/>
      </c>
      <c r="DC6" s="9" t="str">
        <f>IF($G6=0,"",IFERROR(INDEX('Risk assessment'!$B$12:$B$100,MATCH(CONCATENATE(Feuil1!$C6,Feuil1!$B6,Feuil1!DC$1),'Risk assessment'!$R$12:$R$100,FALSE),1),""))</f>
        <v/>
      </c>
      <c r="DD6" s="9" t="str">
        <f>IF($G6=0,"",IFERROR(INDEX('Risk assessment'!$B$12:$B$100,MATCH(CONCATENATE(Feuil1!$C6,Feuil1!$B6,Feuil1!DD$1),'Risk assessment'!$R$12:$R$100,FALSE),1),""))</f>
        <v/>
      </c>
      <c r="DE6" s="9" t="str">
        <f>IF($G6=0,"",IFERROR(INDEX('Risk assessment'!$B$12:$B$100,MATCH(CONCATENATE(Feuil1!$C6,Feuil1!$B6,Feuil1!DE$1),'Risk assessment'!$R$12:$R$100,FALSE),1),""))</f>
        <v/>
      </c>
      <c r="DF6" s="9" t="str">
        <f>IF($G6=0,"",IFERROR(INDEX('Risk assessment'!$B$12:$B$100,MATCH(CONCATENATE(Feuil1!$C6,Feuil1!$B6,Feuil1!DF$1),'Risk assessment'!$R$12:$R$100,FALSE),1),""))</f>
        <v/>
      </c>
      <c r="DG6" s="9" t="str">
        <f>IF($G6=0,"",IFERROR(INDEX('Risk assessment'!$B$12:$B$100,MATCH(CONCATENATE(Feuil1!$C6,Feuil1!$B6,Feuil1!DG$1),'Risk assessment'!$R$12:$R$100,FALSE),1),""))</f>
        <v/>
      </c>
      <c r="DH6" s="9" t="str">
        <f>IF($G6=0,"",IFERROR(INDEX('Risk assessment'!$B$12:$B$100,MATCH(CONCATENATE(Feuil1!$C6,Feuil1!$B6,Feuil1!DH$1),'Risk assessment'!$R$12:$R$100,FALSE),1),""))</f>
        <v/>
      </c>
      <c r="DI6" s="9" t="str">
        <f>IF($G6=0,"",IFERROR(INDEX('Risk assessment'!$B$12:$B$100,MATCH(CONCATENATE(Feuil1!$C6,Feuil1!$B6,Feuil1!DI$1),'Risk assessment'!$R$12:$R$100,FALSE),1),""))</f>
        <v/>
      </c>
      <c r="DJ6" s="9" t="str">
        <f>IF($G6=0,"",IFERROR(INDEX('Risk assessment'!$B$12:$B$100,MATCH(CONCATENATE(Feuil1!$C6,Feuil1!$B6,Feuil1!DJ$1),'Risk assessment'!$R$12:$R$100,FALSE),1),""))</f>
        <v/>
      </c>
      <c r="DK6" s="9" t="str">
        <f>IF($G6=0,"",IFERROR(INDEX('Risk assessment'!$B$12:$B$100,MATCH(CONCATENATE(Feuil1!$C6,Feuil1!$B6,Feuil1!DK$1),'Risk assessment'!$R$12:$R$100,FALSE),1),""))</f>
        <v/>
      </c>
    </row>
    <row r="7" spans="2:127" x14ac:dyDescent="0.25">
      <c r="B7" s="9">
        <f>IF(B6+1&lt;='Rating tables'!E$11,B6+1,1)</f>
        <v>2</v>
      </c>
      <c r="C7" s="9">
        <f>IFERROR(IF(IF(B7=1,C6+1,C6)&lt;='Rating tables'!J$11,IF(B7=1,C6+1,C6),""),"")</f>
        <v>2</v>
      </c>
      <c r="D7" s="9" t="str">
        <f t="shared" si="0"/>
        <v>2-2</v>
      </c>
      <c r="E7" s="9" t="str">
        <f t="shared" si="1"/>
        <v/>
      </c>
      <c r="F7" s="9" t="str">
        <f t="shared" si="2"/>
        <v/>
      </c>
      <c r="G7" s="9">
        <f>COUNTIFS('Risk assessment'!D$12:D$100,Feuil1!C7,'Risk assessment'!E$12:E$100,B7)</f>
        <v>0</v>
      </c>
      <c r="H7" s="9" t="str">
        <f>IF($G7=0,"",IFERROR(CONCATENATE(INDEX('Risk assessment'!$B$12:$B$100,MATCH(CONCATENATE(Feuil1!$C7,"-",Feuil1!$B7,"-",Feuil1!H$1),'Risk assessment'!$R$12:$R$100,FALSE),1)," ;"),""))</f>
        <v/>
      </c>
      <c r="I7" s="9" t="str">
        <f>IF($G7=0,"",IFERROR(CONCATENATE(INDEX('Risk assessment'!$B$12:$B$100,MATCH(CONCATENATE(Feuil1!$C7,"-",Feuil1!$B7,"-",Feuil1!I$1),'Risk assessment'!$R$12:$R$100,FALSE),1)," ;"),""))</f>
        <v/>
      </c>
      <c r="J7" s="9" t="str">
        <f>IF($G7=0,"",IFERROR(CONCATENATE(INDEX('Risk assessment'!$B$12:$B$100,MATCH(CONCATENATE(Feuil1!$C7,"-",Feuil1!$B7,"-",Feuil1!J$1),'Risk assessment'!$R$12:$R$100,FALSE),1)," ;"),""))</f>
        <v/>
      </c>
      <c r="K7" s="9" t="str">
        <f>IF($G7=0,"",IFERROR(CONCATENATE(INDEX('Risk assessment'!$B$12:$B$100,MATCH(CONCATENATE(Feuil1!$C7,"-",Feuil1!$B7,"-",Feuil1!K$1),'Risk assessment'!$R$12:$R$100,FALSE),1)," ;"),""))</f>
        <v/>
      </c>
      <c r="L7" s="9" t="str">
        <f>IF($G7=0,"",IFERROR(CONCATENATE(INDEX('Risk assessment'!$B$12:$B$100,MATCH(CONCATENATE(Feuil1!$C7,"-",Feuil1!$B7,"-",Feuil1!L$1),'Risk assessment'!$R$12:$R$100,FALSE),1)," ;"),""))</f>
        <v/>
      </c>
      <c r="M7" s="9" t="str">
        <f>IF($G7=0,"",IFERROR(CONCATENATE(INDEX('Risk assessment'!$B$12:$B$100,MATCH(CONCATENATE(Feuil1!$C7,"-",Feuil1!$B7,"-",Feuil1!M$1),'Risk assessment'!$R$12:$R$100,FALSE),1)," ;"),""))</f>
        <v/>
      </c>
      <c r="N7" s="9" t="str">
        <f>IF($G7=0,"",IFERROR(CONCATENATE(INDEX('Risk assessment'!$B$12:$B$100,MATCH(CONCATENATE(Feuil1!$C7,"-",Feuil1!$B7,"-",Feuil1!N$1),'Risk assessment'!$R$12:$R$100,FALSE),1)," ;"),""))</f>
        <v/>
      </c>
      <c r="O7" s="9" t="str">
        <f>IF($G7=0,"",IFERROR(CONCATENATE(INDEX('Risk assessment'!$B$12:$B$100,MATCH(CONCATENATE(Feuil1!$C7,"-",Feuil1!$B7,"-",Feuil1!O$1),'Risk assessment'!$R$12:$R$100,FALSE),1)," ;"),""))</f>
        <v/>
      </c>
      <c r="P7" s="9" t="str">
        <f>IF($G7=0,"",IFERROR(CONCATENATE(INDEX('Risk assessment'!$B$12:$B$100,MATCH(CONCATENATE(Feuil1!$C7,"-",Feuil1!$B7,"-",Feuil1!P$1),'Risk assessment'!$R$12:$R$100,FALSE),1)," ;"),""))</f>
        <v/>
      </c>
      <c r="Q7" s="9" t="str">
        <f>IF($G7=0,"",IFERROR(CONCATENATE(INDEX('Risk assessment'!$B$12:$B$100,MATCH(CONCATENATE(Feuil1!$C7,"-",Feuil1!$B7,"-",Feuil1!Q$1),'Risk assessment'!$R$12:$R$100,FALSE),1)," ;"),""))</f>
        <v/>
      </c>
      <c r="R7" s="9" t="str">
        <f>IF($G7=0,"",IFERROR(CONCATENATE(INDEX('Risk assessment'!$B$12:$B$100,MATCH(CONCATENATE(Feuil1!$C7,"-",Feuil1!$B7,"-",Feuil1!R$1),'Risk assessment'!$R$12:$R$100,FALSE),1)," ;"),""))</f>
        <v/>
      </c>
      <c r="S7" s="9" t="str">
        <f>IF($G7=0,"",IFERROR(CONCATENATE(INDEX('Risk assessment'!$B$12:$B$100,MATCH(CONCATENATE(Feuil1!$C7,"-",Feuil1!$B7,"-",Feuil1!S$1),'Risk assessment'!$R$12:$R$100,FALSE),1)," ;"),""))</f>
        <v/>
      </c>
      <c r="T7" s="9" t="str">
        <f>IF($G7=0,"",IFERROR(CONCATENATE(INDEX('Risk assessment'!$B$12:$B$100,MATCH(CONCATENATE(Feuil1!$C7,"-",Feuil1!$B7,"-",Feuil1!T$1),'Risk assessment'!$R$12:$R$100,FALSE),1)," ;"),""))</f>
        <v/>
      </c>
      <c r="U7" s="9" t="str">
        <f>IF($G7=0,"",IFERROR(CONCATENATE(INDEX('Risk assessment'!$B$12:$B$100,MATCH(CONCATENATE(Feuil1!$C7,"-",Feuil1!$B7,"-",Feuil1!U$1),'Risk assessment'!$R$12:$R$100,FALSE),1)," ;"),""))</f>
        <v/>
      </c>
      <c r="V7" s="9" t="str">
        <f>IF($G7=0,"",IFERROR(CONCATENATE(INDEX('Risk assessment'!$B$12:$B$100,MATCH(CONCATENATE(Feuil1!$C7,"-",Feuil1!$B7,"-",Feuil1!V$1),'Risk assessment'!$R$12:$R$100,FALSE),1)," ;"),""))</f>
        <v/>
      </c>
      <c r="W7" s="9" t="str">
        <f>IF($G7=0,"",IFERROR(CONCATENATE(INDEX('Risk assessment'!$B$12:$B$100,MATCH(CONCATENATE(Feuil1!$C7,"-",Feuil1!$B7,"-",Feuil1!W$1),'Risk assessment'!$R$12:$R$100,FALSE),1)," ;"),""))</f>
        <v/>
      </c>
      <c r="X7" s="9" t="str">
        <f>IF($G7=0,"",IFERROR(CONCATENATE(INDEX('Risk assessment'!$B$12:$B$100,MATCH(CONCATENATE(Feuil1!$C7,"-",Feuil1!$B7,"-",Feuil1!X$1),'Risk assessment'!$R$12:$R$100,FALSE),1)," ;"),""))</f>
        <v/>
      </c>
      <c r="Y7" s="9" t="str">
        <f>IF($G7=0,"",IFERROR(CONCATENATE(INDEX('Risk assessment'!$B$12:$B$100,MATCH(CONCATENATE(Feuil1!$C7,"-",Feuil1!$B7,"-",Feuil1!Y$1),'Risk assessment'!$R$12:$R$100,FALSE),1)," ;"),""))</f>
        <v/>
      </c>
      <c r="Z7" s="9" t="str">
        <f>IF($G7=0,"",IFERROR(CONCATENATE(INDEX('Risk assessment'!$B$12:$B$100,MATCH(CONCATENATE(Feuil1!$C7,"-",Feuil1!$B7,"-",Feuil1!Z$1),'Risk assessment'!$R$12:$R$100,FALSE),1)," ;"),""))</f>
        <v/>
      </c>
      <c r="AA7" s="9" t="str">
        <f>IF($G7=0,"",IFERROR(CONCATENATE(INDEX('Risk assessment'!$B$12:$B$100,MATCH(CONCATENATE(Feuil1!$C7,"-",Feuil1!$B7,"-",Feuil1!AA$1),'Risk assessment'!$R$12:$R$100,FALSE),1)," ;"),""))</f>
        <v/>
      </c>
      <c r="AB7" s="9" t="str">
        <f>IF($G7=0,"",IFERROR(CONCATENATE(INDEX('Risk assessment'!$B$12:$B$100,MATCH(CONCATENATE(Feuil1!$C7,"-",Feuil1!$B7,"-",Feuil1!AB$1),'Risk assessment'!$R$12:$R$100,FALSE),1)," ;"),""))</f>
        <v/>
      </c>
      <c r="AC7" s="9" t="str">
        <f>IF($G7=0,"",IFERROR(CONCATENATE(INDEX('Risk assessment'!$B$12:$B$100,MATCH(CONCATENATE(Feuil1!$C7,"-",Feuil1!$B7,"-",Feuil1!AC$1),'Risk assessment'!$R$12:$R$100,FALSE),1)," ;"),""))</f>
        <v/>
      </c>
      <c r="AD7" s="9" t="str">
        <f>IF($G7=0,"",IFERROR(CONCATENATE(INDEX('Risk assessment'!$B$12:$B$100,MATCH(CONCATENATE(Feuil1!$C7,"-",Feuil1!$B7,"-",Feuil1!AD$1),'Risk assessment'!$R$12:$R$100,FALSE),1)," ;"),""))</f>
        <v/>
      </c>
      <c r="AE7" s="9" t="str">
        <f>IF($G7=0,"",IFERROR(CONCATENATE(INDEX('Risk assessment'!$B$12:$B$100,MATCH(CONCATENATE(Feuil1!$C7,"-",Feuil1!$B7,"-",Feuil1!AE$1),'Risk assessment'!$R$12:$R$100,FALSE),1)," ;"),""))</f>
        <v/>
      </c>
      <c r="AF7" s="9" t="str">
        <f>IF($G7=0,"",IFERROR(CONCATENATE(INDEX('Risk assessment'!$B$12:$B$100,MATCH(CONCATENATE(Feuil1!$C7,"-",Feuil1!$B7,"-",Feuil1!AF$1),'Risk assessment'!$R$12:$R$100,FALSE),1)," ;"),""))</f>
        <v/>
      </c>
      <c r="AG7" s="9" t="str">
        <f>IF($G7=0,"",IFERROR(CONCATENATE(INDEX('Risk assessment'!$B$12:$B$100,MATCH(CONCATENATE(Feuil1!$C7,"-",Feuil1!$B7,"-",Feuil1!AG$1),'Risk assessment'!$R$12:$R$100,FALSE),1)," ;"),""))</f>
        <v/>
      </c>
      <c r="AH7" s="9" t="str">
        <f>IF($G7=0,"",IFERROR(CONCATENATE(INDEX('Risk assessment'!$B$12:$B$100,MATCH(CONCATENATE(Feuil1!$C7,"-",Feuil1!$B7,"-",Feuil1!AH$1),'Risk assessment'!$R$12:$R$100,FALSE),1)," ;"),""))</f>
        <v/>
      </c>
      <c r="AI7" s="9" t="str">
        <f>IF($G7=0,"",IFERROR(CONCATENATE(INDEX('Risk assessment'!$B$12:$B$100,MATCH(CONCATENATE(Feuil1!$C7,"-",Feuil1!$B7,"-",Feuil1!AI$1),'Risk assessment'!$R$12:$R$100,FALSE),1)," ;"),""))</f>
        <v/>
      </c>
      <c r="AJ7" s="9" t="str">
        <f>IF($G7=0,"",IFERROR(CONCATENATE(INDEX('Risk assessment'!$B$12:$B$100,MATCH(CONCATENATE(Feuil1!$C7,"-",Feuil1!$B7,"-",Feuil1!AJ$1),'Risk assessment'!$R$12:$R$100,FALSE),1)," ;"),""))</f>
        <v/>
      </c>
      <c r="AK7" s="9" t="str">
        <f>IF($G7=0,"",IFERROR(CONCATENATE(INDEX('Risk assessment'!$B$12:$B$100,MATCH(CONCATENATE(Feuil1!$C7,"-",Feuil1!$B7,"-",Feuil1!AK$1),'Risk assessment'!$R$12:$R$100,FALSE),1)," ;"),""))</f>
        <v/>
      </c>
      <c r="AL7" s="9" t="str">
        <f>IF($G7=0,"",IFERROR(CONCATENATE(INDEX('Risk assessment'!$B$12:$B$100,MATCH(CONCATENATE(Feuil1!$C7,"-",Feuil1!$B7,"-",Feuil1!AL$1),'Risk assessment'!$R$12:$R$100,FALSE),1)," ;"),""))</f>
        <v/>
      </c>
      <c r="AM7" s="9" t="str">
        <f>IF($G7=0,"",IFERROR(CONCATENATE(INDEX('Risk assessment'!$B$12:$B$100,MATCH(CONCATENATE(Feuil1!$C7,"-",Feuil1!$B7,"-",Feuil1!AM$1),'Risk assessment'!$R$12:$R$100,FALSE),1)," ;"),""))</f>
        <v/>
      </c>
      <c r="AN7" s="9" t="str">
        <f>IF($G7=0,"",IFERROR(CONCATENATE(INDEX('Risk assessment'!$B$12:$B$100,MATCH(CONCATENATE(Feuil1!$C7,"-",Feuil1!$B7,"-",Feuil1!AN$1),'Risk assessment'!$R$12:$R$100,FALSE),1)," ;"),""))</f>
        <v/>
      </c>
      <c r="AO7" s="9" t="str">
        <f>IF($G7=0,"",IFERROR(CONCATENATE(INDEX('Risk assessment'!$B$12:$B$100,MATCH(CONCATENATE(Feuil1!$C7,"-",Feuil1!$B7,"-",Feuil1!AO$1),'Risk assessment'!$R$12:$R$100,FALSE),1)," ;"),""))</f>
        <v/>
      </c>
      <c r="AP7" s="9" t="str">
        <f>IF($G7=0,"",IFERROR(CONCATENATE(INDEX('Risk assessment'!$B$12:$B$100,MATCH(CONCATENATE(Feuil1!$C7,"-",Feuil1!$B7,"-",Feuil1!AP$1),'Risk assessment'!$R$12:$R$100,FALSE),1)," ;"),""))</f>
        <v/>
      </c>
      <c r="AQ7" s="9" t="str">
        <f>IF($G7=0,"",IFERROR(CONCATENATE(INDEX('Risk assessment'!$B$12:$B$100,MATCH(CONCATENATE(Feuil1!$C7,"-",Feuil1!$B7,"-",Feuil1!AQ$1),'Risk assessment'!$R$12:$R$100,FALSE),1)," ;"),""))</f>
        <v/>
      </c>
      <c r="AR7" s="9" t="str">
        <f>IF($G7=0,"",IFERROR(CONCATENATE(INDEX('Risk assessment'!$B$12:$B$100,MATCH(CONCATENATE(Feuil1!$C7,"-",Feuil1!$B7,"-",Feuil1!AR$1),'Risk assessment'!$R$12:$R$100,FALSE),1)," ;"),""))</f>
        <v/>
      </c>
      <c r="AS7" s="9" t="str">
        <f>IF($G7=0,"",IFERROR(CONCATENATE(INDEX('Risk assessment'!$B$12:$B$100,MATCH(CONCATENATE(Feuil1!$C7,"-",Feuil1!$B7,"-",Feuil1!AS$1),'Risk assessment'!$R$12:$R$100,FALSE),1)," ;"),""))</f>
        <v/>
      </c>
      <c r="AT7" s="9" t="str">
        <f>IF($G7=0,"",IFERROR(CONCATENATE(INDEX('Risk assessment'!$B$12:$B$100,MATCH(CONCATENATE(Feuil1!$C7,"-",Feuil1!$B7,"-",Feuil1!AT$1),'Risk assessment'!$R$12:$R$100,FALSE),1)," ;"),""))</f>
        <v/>
      </c>
      <c r="AU7" s="9" t="str">
        <f>IF($G7=0,"",IFERROR(CONCATENATE(INDEX('Risk assessment'!$B$12:$B$100,MATCH(CONCATENATE(Feuil1!$C7,"-",Feuil1!$B7,"-",Feuil1!AU$1),'Risk assessment'!$R$12:$R$100,FALSE),1)," ;"),""))</f>
        <v/>
      </c>
      <c r="AV7" s="9" t="str">
        <f>IF($G7=0,"",IFERROR(CONCATENATE(INDEX('Risk assessment'!$B$12:$B$100,MATCH(CONCATENATE(Feuil1!$C7,"-",Feuil1!$B7,"-",Feuil1!AV$1),'Risk assessment'!$R$12:$R$100,FALSE),1)," ;"),""))</f>
        <v/>
      </c>
      <c r="AW7" s="9" t="str">
        <f>IF($G7=0,"",IFERROR(CONCATENATE(INDEX('Risk assessment'!$B$12:$B$100,MATCH(CONCATENATE(Feuil1!$C7,"-",Feuil1!$B7,"-",Feuil1!AW$1),'Risk assessment'!$R$12:$R$100,FALSE),1)," ;"),""))</f>
        <v/>
      </c>
      <c r="AX7" s="9" t="str">
        <f>IF($G7=0,"",IFERROR(CONCATENATE(INDEX('Risk assessment'!$B$12:$B$100,MATCH(CONCATENATE(Feuil1!$C7,"-",Feuil1!$B7,"-",Feuil1!AX$1),'Risk assessment'!$R$12:$R$100,FALSE),1)," ;"),""))</f>
        <v/>
      </c>
      <c r="AY7" s="9" t="str">
        <f>IF($G7=0,"",IFERROR(CONCATENATE(INDEX('Risk assessment'!$B$12:$B$100,MATCH(CONCATENATE(Feuil1!$C7,"-",Feuil1!$B7,"-",Feuil1!AY$1),'Risk assessment'!$R$12:$R$100,FALSE),1)," ;"),""))</f>
        <v/>
      </c>
      <c r="AZ7" s="9" t="str">
        <f>IF($G7=0,"",IFERROR(CONCATENATE(INDEX('Risk assessment'!$B$12:$B$100,MATCH(CONCATENATE(Feuil1!$C7,"-",Feuil1!$B7,"-",Feuil1!AZ$1),'Risk assessment'!$R$12:$R$100,FALSE),1)," ;"),""))</f>
        <v/>
      </c>
      <c r="BA7" s="9" t="str">
        <f>IF($G7=0,"",IFERROR(CONCATENATE(INDEX('Risk assessment'!$B$12:$B$100,MATCH(CONCATENATE(Feuil1!$C7,"-",Feuil1!$B7,"-",Feuil1!BA$1),'Risk assessment'!$R$12:$R$100,FALSE),1)," ;"),""))</f>
        <v/>
      </c>
      <c r="BB7" s="9" t="str">
        <f>IF($G7=0,"",IFERROR(CONCATENATE(INDEX('Risk assessment'!$B$12:$B$100,MATCH(CONCATENATE(Feuil1!$C7,"-",Feuil1!$B7,"-",Feuil1!BB$1),'Risk assessment'!$R$12:$R$100,FALSE),1)," ;"),""))</f>
        <v/>
      </c>
      <c r="BC7" s="9" t="str">
        <f>IF($G7=0,"",IFERROR(CONCATENATE(INDEX('Risk assessment'!$B$12:$B$100,MATCH(CONCATENATE(Feuil1!$C7,"-",Feuil1!$B7,"-",Feuil1!BC$1),'Risk assessment'!$R$12:$R$100,FALSE),1)," ;"),""))</f>
        <v/>
      </c>
      <c r="BD7" s="9" t="str">
        <f>IF($G7=0,"",IFERROR(CONCATENATE(INDEX('Risk assessment'!$B$12:$B$100,MATCH(CONCATENATE(Feuil1!$C7,"-",Feuil1!$B7,"-",Feuil1!BD$1),'Risk assessment'!$R$12:$R$100,FALSE),1)," ;"),""))</f>
        <v/>
      </c>
      <c r="BE7" s="9" t="str">
        <f>IF($G7=0,"",IFERROR(CONCATENATE(INDEX('Risk assessment'!$B$12:$B$100,MATCH(CONCATENATE(Feuil1!$C7,"-",Feuil1!$B7,"-",Feuil1!BE$1),'Risk assessment'!$R$12:$R$100,FALSE),1)," ;"),""))</f>
        <v/>
      </c>
      <c r="BF7" s="9" t="str">
        <f>IF($G7=0,"",IFERROR(CONCATENATE(INDEX('Risk assessment'!$B$12:$B$100,MATCH(CONCATENATE(Feuil1!$C7,"-",Feuil1!$B7,"-",Feuil1!BF$1),'Risk assessment'!$R$12:$R$100,FALSE),1)," ;"),""))</f>
        <v/>
      </c>
      <c r="BG7" s="9" t="str">
        <f>IF($G7=0,"",IFERROR(CONCATENATE(INDEX('Risk assessment'!$B$12:$B$100,MATCH(CONCATENATE(Feuil1!$C7,"-",Feuil1!$B7,"-",Feuil1!BG$1),'Risk assessment'!$R$12:$R$100,FALSE),1)," ;"),""))</f>
        <v/>
      </c>
      <c r="BH7" s="9" t="str">
        <f>IF($G7=0,"",IFERROR(CONCATENATE(INDEX('Risk assessment'!$B$12:$B$100,MATCH(CONCATENATE(Feuil1!$C7,"-",Feuil1!$B7,"-",Feuil1!BH$1),'Risk assessment'!$R$12:$R$100,FALSE),1)," ;"),""))</f>
        <v/>
      </c>
      <c r="BI7" s="9" t="str">
        <f>IF($G7=0,"",IFERROR(CONCATENATE(INDEX('Risk assessment'!$B$12:$B$100,MATCH(CONCATENATE(Feuil1!$C7,"-",Feuil1!$B7,"-",Feuil1!BI$1),'Risk assessment'!$R$12:$R$100,FALSE),1)," ;"),""))</f>
        <v/>
      </c>
      <c r="BJ7" s="9" t="str">
        <f>IF($G7=0,"",IFERROR(CONCATENATE(INDEX('Risk assessment'!$B$12:$B$100,MATCH(CONCATENATE(Feuil1!$C7,"-",Feuil1!$B7,"-",Feuil1!BJ$1),'Risk assessment'!$R$12:$R$100,FALSE),1)," ;"),""))</f>
        <v/>
      </c>
      <c r="BK7" s="9" t="str">
        <f>IF($G7=0,"",IFERROR(CONCATENATE(INDEX('Risk assessment'!$B$12:$B$100,MATCH(CONCATENATE(Feuil1!$C7,"-",Feuil1!$B7,"-",Feuil1!BK$1),'Risk assessment'!$R$12:$R$100,FALSE),1)," ;"),""))</f>
        <v/>
      </c>
      <c r="BL7" s="9" t="str">
        <f>IF($G7=0,"",IFERROR(CONCATENATE(INDEX('Risk assessment'!$B$12:$B$100,MATCH(CONCATENATE(Feuil1!$C7,"-",Feuil1!$B7,"-",Feuil1!BL$1),'Risk assessment'!$R$12:$R$100,FALSE),1)," ;"),""))</f>
        <v/>
      </c>
      <c r="BM7" s="9" t="str">
        <f>IF($G7=0,"",IFERROR(CONCATENATE(INDEX('Risk assessment'!$B$12:$B$100,MATCH(CONCATENATE(Feuil1!$C7,"-",Feuil1!$B7,"-",Feuil1!BM$1),'Risk assessment'!$R$12:$R$100,FALSE),1)," ;"),""))</f>
        <v/>
      </c>
      <c r="BN7" s="9" t="str">
        <f>IF($G7=0,"",IFERROR(CONCATENATE(INDEX('Risk assessment'!$B$12:$B$100,MATCH(CONCATENATE(Feuil1!$C7,"-",Feuil1!$B7,"-",Feuil1!BN$1),'Risk assessment'!$R$12:$R$100,FALSE),1)," ;"),""))</f>
        <v/>
      </c>
      <c r="BO7" s="9" t="str">
        <f>IF($G7=0,"",IFERROR(CONCATENATE(INDEX('Risk assessment'!$B$12:$B$100,MATCH(CONCATENATE(Feuil1!$C7,"-",Feuil1!$B7,"-",Feuil1!BO$1),'Risk assessment'!$R$12:$R$100,FALSE),1)," ;"),""))</f>
        <v/>
      </c>
      <c r="BP7" s="9" t="str">
        <f>IF($G7=0,"",IFERROR(CONCATENATE(INDEX('Risk assessment'!$B$12:$B$100,MATCH(CONCATENATE(Feuil1!$C7,"-",Feuil1!$B7,"-",Feuil1!BP$1),'Risk assessment'!$R$12:$R$100,FALSE),1)," ;"),""))</f>
        <v/>
      </c>
      <c r="BQ7" s="9" t="str">
        <f>IF($G7=0,"",IFERROR(CONCATENATE(INDEX('Risk assessment'!$B$12:$B$100,MATCH(CONCATENATE(Feuil1!$C7,"-",Feuil1!$B7,"-",Feuil1!BQ$1),'Risk assessment'!$R$12:$R$100,FALSE),1)," ;"),""))</f>
        <v/>
      </c>
      <c r="BR7" s="9" t="str">
        <f>IF($G7=0,"",IFERROR(INDEX('Risk assessment'!$B$12:$B$100,MATCH(CONCATENATE(Feuil1!$C7,Feuil1!$B7,Feuil1!BR$1),'Risk assessment'!$R$12:$R$100,FALSE),1),""))</f>
        <v/>
      </c>
      <c r="BS7" s="9" t="str">
        <f>IF($G7=0,"",IFERROR(INDEX('Risk assessment'!$B$12:$B$100,MATCH(CONCATENATE(Feuil1!$C7,Feuil1!$B7,Feuil1!BS$1),'Risk assessment'!$R$12:$R$100,FALSE),1),""))</f>
        <v/>
      </c>
      <c r="BT7" s="9" t="str">
        <f>IF($G7=0,"",IFERROR(INDEX('Risk assessment'!$B$12:$B$100,MATCH(CONCATENATE(Feuil1!$C7,Feuil1!$B7,Feuil1!BT$1),'Risk assessment'!$R$12:$R$100,FALSE),1),""))</f>
        <v/>
      </c>
      <c r="BU7" s="9" t="str">
        <f>IF($G7=0,"",IFERROR(INDEX('Risk assessment'!$B$12:$B$100,MATCH(CONCATENATE(Feuil1!$C7,Feuil1!$B7,Feuil1!BU$1),'Risk assessment'!$R$12:$R$100,FALSE),1),""))</f>
        <v/>
      </c>
      <c r="BV7" s="9" t="str">
        <f>IF($G7=0,"",IFERROR(INDEX('Risk assessment'!$B$12:$B$100,MATCH(CONCATENATE(Feuil1!$C7,Feuil1!$B7,Feuil1!BV$1),'Risk assessment'!$R$12:$R$100,FALSE),1),""))</f>
        <v/>
      </c>
      <c r="BW7" s="9" t="str">
        <f>IF($G7=0,"",IFERROR(INDEX('Risk assessment'!$B$12:$B$100,MATCH(CONCATENATE(Feuil1!$C7,Feuil1!$B7,Feuil1!BW$1),'Risk assessment'!$R$12:$R$100,FALSE),1),""))</f>
        <v/>
      </c>
      <c r="BX7" s="9" t="str">
        <f>IF($G7=0,"",IFERROR(INDEX('Risk assessment'!$B$12:$B$100,MATCH(CONCATENATE(Feuil1!$C7,Feuil1!$B7,Feuil1!BX$1),'Risk assessment'!$R$12:$R$100,FALSE),1),""))</f>
        <v/>
      </c>
      <c r="BY7" s="9" t="str">
        <f>IF($G7=0,"",IFERROR(INDEX('Risk assessment'!$B$12:$B$100,MATCH(CONCATENATE(Feuil1!$C7,Feuil1!$B7,Feuil1!BY$1),'Risk assessment'!$R$12:$R$100,FALSE),1),""))</f>
        <v/>
      </c>
      <c r="BZ7" s="9" t="str">
        <f>IF($G7=0,"",IFERROR(INDEX('Risk assessment'!$B$12:$B$100,MATCH(CONCATENATE(Feuil1!$C7,Feuil1!$B7,Feuil1!BZ$1),'Risk assessment'!$R$12:$R$100,FALSE),1),""))</f>
        <v/>
      </c>
      <c r="CA7" s="9" t="str">
        <f>IF($G7=0,"",IFERROR(INDEX('Risk assessment'!$B$12:$B$100,MATCH(CONCATENATE(Feuil1!$C7,Feuil1!$B7,Feuil1!CA$1),'Risk assessment'!$R$12:$R$100,FALSE),1),""))</f>
        <v/>
      </c>
      <c r="CB7" s="9" t="str">
        <f>IF($G7=0,"",IFERROR(INDEX('Risk assessment'!$B$12:$B$100,MATCH(CONCATENATE(Feuil1!$C7,Feuil1!$B7,Feuil1!CB$1),'Risk assessment'!$R$12:$R$100,FALSE),1),""))</f>
        <v/>
      </c>
      <c r="CC7" s="9" t="str">
        <f>IF($G7=0,"",IFERROR(INDEX('Risk assessment'!$B$12:$B$100,MATCH(CONCATENATE(Feuil1!$C7,Feuil1!$B7,Feuil1!CC$1),'Risk assessment'!$R$12:$R$100,FALSE),1),""))</f>
        <v/>
      </c>
      <c r="CD7" s="9" t="str">
        <f>IF($G7=0,"",IFERROR(INDEX('Risk assessment'!$B$12:$B$100,MATCH(CONCATENATE(Feuil1!$C7,Feuil1!$B7,Feuil1!CD$1),'Risk assessment'!$R$12:$R$100,FALSE),1),""))</f>
        <v/>
      </c>
      <c r="CE7" s="9" t="str">
        <f>IF($G7=0,"",IFERROR(INDEX('Risk assessment'!$B$12:$B$100,MATCH(CONCATENATE(Feuil1!$C7,Feuil1!$B7,Feuil1!CE$1),'Risk assessment'!$R$12:$R$100,FALSE),1),""))</f>
        <v/>
      </c>
      <c r="CF7" s="9" t="str">
        <f>IF($G7=0,"",IFERROR(INDEX('Risk assessment'!$B$12:$B$100,MATCH(CONCATENATE(Feuil1!$C7,Feuil1!$B7,Feuil1!CF$1),'Risk assessment'!$R$12:$R$100,FALSE),1),""))</f>
        <v/>
      </c>
      <c r="CG7" s="9" t="str">
        <f>IF($G7=0,"",IFERROR(INDEX('Risk assessment'!$B$12:$B$100,MATCH(CONCATENATE(Feuil1!$C7,Feuil1!$B7,Feuil1!CG$1),'Risk assessment'!$R$12:$R$100,FALSE),1),""))</f>
        <v/>
      </c>
      <c r="CH7" s="9" t="str">
        <f>IF($G7=0,"",IFERROR(INDEX('Risk assessment'!$B$12:$B$100,MATCH(CONCATENATE(Feuil1!$C7,Feuil1!$B7,Feuil1!CH$1),'Risk assessment'!$R$12:$R$100,FALSE),1),""))</f>
        <v/>
      </c>
      <c r="CI7" s="9" t="str">
        <f>IF($G7=0,"",IFERROR(INDEX('Risk assessment'!$B$12:$B$100,MATCH(CONCATENATE(Feuil1!$C7,Feuil1!$B7,Feuil1!CI$1),'Risk assessment'!$R$12:$R$100,FALSE),1),""))</f>
        <v/>
      </c>
      <c r="CJ7" s="9" t="str">
        <f>IF($G7=0,"",IFERROR(INDEX('Risk assessment'!$B$12:$B$100,MATCH(CONCATENATE(Feuil1!$C7,Feuil1!$B7,Feuil1!CJ$1),'Risk assessment'!$R$12:$R$100,FALSE),1),""))</f>
        <v/>
      </c>
      <c r="CK7" s="9" t="str">
        <f>IF($G7=0,"",IFERROR(INDEX('Risk assessment'!$B$12:$B$100,MATCH(CONCATENATE(Feuil1!$C7,Feuil1!$B7,Feuil1!CK$1),'Risk assessment'!$R$12:$R$100,FALSE),1),""))</f>
        <v/>
      </c>
      <c r="CL7" s="9" t="str">
        <f>IF($G7=0,"",IFERROR(INDEX('Risk assessment'!$B$12:$B$100,MATCH(CONCATENATE(Feuil1!$C7,Feuil1!$B7,Feuil1!CL$1),'Risk assessment'!$R$12:$R$100,FALSE),1),""))</f>
        <v/>
      </c>
      <c r="CM7" s="9" t="str">
        <f>IF($G7=0,"",IFERROR(INDEX('Risk assessment'!$B$12:$B$100,MATCH(CONCATENATE(Feuil1!$C7,Feuil1!$B7,Feuil1!CM$1),'Risk assessment'!$R$12:$R$100,FALSE),1),""))</f>
        <v/>
      </c>
      <c r="CN7" s="9" t="str">
        <f>IF($G7=0,"",IFERROR(INDEX('Risk assessment'!$B$12:$B$100,MATCH(CONCATENATE(Feuil1!$C7,Feuil1!$B7,Feuil1!CN$1),'Risk assessment'!$R$12:$R$100,FALSE),1),""))</f>
        <v/>
      </c>
      <c r="CO7" s="9" t="str">
        <f>IF($G7=0,"",IFERROR(INDEX('Risk assessment'!$B$12:$B$100,MATCH(CONCATENATE(Feuil1!$C7,Feuil1!$B7,Feuil1!CO$1),'Risk assessment'!$R$12:$R$100,FALSE),1),""))</f>
        <v/>
      </c>
      <c r="CP7" s="9" t="str">
        <f>IF($G7=0,"",IFERROR(INDEX('Risk assessment'!$B$12:$B$100,MATCH(CONCATENATE(Feuil1!$C7,Feuil1!$B7,Feuil1!CP$1),'Risk assessment'!$R$12:$R$100,FALSE),1),""))</f>
        <v/>
      </c>
      <c r="CQ7" s="9" t="str">
        <f>IF($G7=0,"",IFERROR(INDEX('Risk assessment'!$B$12:$B$100,MATCH(CONCATENATE(Feuil1!$C7,Feuil1!$B7,Feuil1!CQ$1),'Risk assessment'!$R$12:$R$100,FALSE),1),""))</f>
        <v/>
      </c>
      <c r="CR7" s="9" t="str">
        <f>IF($G7=0,"",IFERROR(INDEX('Risk assessment'!$B$12:$B$100,MATCH(CONCATENATE(Feuil1!$C7,Feuil1!$B7,Feuil1!CR$1),'Risk assessment'!$R$12:$R$100,FALSE),1),""))</f>
        <v/>
      </c>
      <c r="CS7" s="9" t="str">
        <f>IF($G7=0,"",IFERROR(INDEX('Risk assessment'!$B$12:$B$100,MATCH(CONCATENATE(Feuil1!$C7,Feuil1!$B7,Feuil1!CS$1),'Risk assessment'!$R$12:$R$100,FALSE),1),""))</f>
        <v/>
      </c>
      <c r="CT7" s="9" t="str">
        <f>IF($G7=0,"",IFERROR(INDEX('Risk assessment'!$B$12:$B$100,MATCH(CONCATENATE(Feuil1!$C7,Feuil1!$B7,Feuil1!CT$1),'Risk assessment'!$R$12:$R$100,FALSE),1),""))</f>
        <v/>
      </c>
      <c r="CU7" s="9" t="str">
        <f>IF($G7=0,"",IFERROR(INDEX('Risk assessment'!$B$12:$B$100,MATCH(CONCATENATE(Feuil1!$C7,Feuil1!$B7,Feuil1!CU$1),'Risk assessment'!$R$12:$R$100,FALSE),1),""))</f>
        <v/>
      </c>
      <c r="CV7" s="9" t="str">
        <f>IF($G7=0,"",IFERROR(INDEX('Risk assessment'!$B$12:$B$100,MATCH(CONCATENATE(Feuil1!$C7,Feuil1!$B7,Feuil1!CV$1),'Risk assessment'!$R$12:$R$100,FALSE),1),""))</f>
        <v/>
      </c>
      <c r="CW7" s="9" t="str">
        <f>IF($G7=0,"",IFERROR(INDEX('Risk assessment'!$B$12:$B$100,MATCH(CONCATENATE(Feuil1!$C7,Feuil1!$B7,Feuil1!CW$1),'Risk assessment'!$R$12:$R$100,FALSE),1),""))</f>
        <v/>
      </c>
      <c r="CX7" s="9" t="str">
        <f>IF($G7=0,"",IFERROR(INDEX('Risk assessment'!$B$12:$B$100,MATCH(CONCATENATE(Feuil1!$C7,Feuil1!$B7,Feuil1!CX$1),'Risk assessment'!$R$12:$R$100,FALSE),1),""))</f>
        <v/>
      </c>
      <c r="CY7" s="9" t="str">
        <f>IF($G7=0,"",IFERROR(INDEX('Risk assessment'!$B$12:$B$100,MATCH(CONCATENATE(Feuil1!$C7,Feuil1!$B7,Feuil1!CY$1),'Risk assessment'!$R$12:$R$100,FALSE),1),""))</f>
        <v/>
      </c>
      <c r="CZ7" s="9" t="str">
        <f>IF($G7=0,"",IFERROR(INDEX('Risk assessment'!$B$12:$B$100,MATCH(CONCATENATE(Feuil1!$C7,Feuil1!$B7,Feuil1!CZ$1),'Risk assessment'!$R$12:$R$100,FALSE),1),""))</f>
        <v/>
      </c>
      <c r="DA7" s="9" t="str">
        <f>IF($G7=0,"",IFERROR(INDEX('Risk assessment'!$B$12:$B$100,MATCH(CONCATENATE(Feuil1!$C7,Feuil1!$B7,Feuil1!DA$1),'Risk assessment'!$R$12:$R$100,FALSE),1),""))</f>
        <v/>
      </c>
      <c r="DB7" s="9" t="str">
        <f>IF($G7=0,"",IFERROR(INDEX('Risk assessment'!$B$12:$B$100,MATCH(CONCATENATE(Feuil1!$C7,Feuil1!$B7,Feuil1!DB$1),'Risk assessment'!$R$12:$R$100,FALSE),1),""))</f>
        <v/>
      </c>
      <c r="DC7" s="9" t="str">
        <f>IF($G7=0,"",IFERROR(INDEX('Risk assessment'!$B$12:$B$100,MATCH(CONCATENATE(Feuil1!$C7,Feuil1!$B7,Feuil1!DC$1),'Risk assessment'!$R$12:$R$100,FALSE),1),""))</f>
        <v/>
      </c>
      <c r="DD7" s="9" t="str">
        <f>IF($G7=0,"",IFERROR(INDEX('Risk assessment'!$B$12:$B$100,MATCH(CONCATENATE(Feuil1!$C7,Feuil1!$B7,Feuil1!DD$1),'Risk assessment'!$R$12:$R$100,FALSE),1),""))</f>
        <v/>
      </c>
      <c r="DE7" s="9" t="str">
        <f>IF($G7=0,"",IFERROR(INDEX('Risk assessment'!$B$12:$B$100,MATCH(CONCATENATE(Feuil1!$C7,Feuil1!$B7,Feuil1!DE$1),'Risk assessment'!$R$12:$R$100,FALSE),1),""))</f>
        <v/>
      </c>
      <c r="DF7" s="9" t="str">
        <f>IF($G7=0,"",IFERROR(INDEX('Risk assessment'!$B$12:$B$100,MATCH(CONCATENATE(Feuil1!$C7,Feuil1!$B7,Feuil1!DF$1),'Risk assessment'!$R$12:$R$100,FALSE),1),""))</f>
        <v/>
      </c>
      <c r="DG7" s="9" t="str">
        <f>IF($G7=0,"",IFERROR(INDEX('Risk assessment'!$B$12:$B$100,MATCH(CONCATENATE(Feuil1!$C7,Feuil1!$B7,Feuil1!DG$1),'Risk assessment'!$R$12:$R$100,FALSE),1),""))</f>
        <v/>
      </c>
      <c r="DH7" s="9" t="str">
        <f>IF($G7=0,"",IFERROR(INDEX('Risk assessment'!$B$12:$B$100,MATCH(CONCATENATE(Feuil1!$C7,Feuil1!$B7,Feuil1!DH$1),'Risk assessment'!$R$12:$R$100,FALSE),1),""))</f>
        <v/>
      </c>
      <c r="DI7" s="9" t="str">
        <f>IF($G7=0,"",IFERROR(INDEX('Risk assessment'!$B$12:$B$100,MATCH(CONCATENATE(Feuil1!$C7,Feuil1!$B7,Feuil1!DI$1),'Risk assessment'!$R$12:$R$100,FALSE),1),""))</f>
        <v/>
      </c>
      <c r="DJ7" s="9" t="str">
        <f>IF($G7=0,"",IFERROR(INDEX('Risk assessment'!$B$12:$B$100,MATCH(CONCATENATE(Feuil1!$C7,Feuil1!$B7,Feuil1!DJ$1),'Risk assessment'!$R$12:$R$100,FALSE),1),""))</f>
        <v/>
      </c>
      <c r="DK7" s="9" t="str">
        <f>IF($G7=0,"",IFERROR(INDEX('Risk assessment'!$B$12:$B$100,MATCH(CONCATENATE(Feuil1!$C7,Feuil1!$B7,Feuil1!DK$1),'Risk assessment'!$R$12:$R$100,FALSE),1),""))</f>
        <v/>
      </c>
    </row>
    <row r="8" spans="2:127" x14ac:dyDescent="0.25">
      <c r="B8" s="9">
        <f>IF(B7+1&lt;='Rating tables'!E$11,B7+1,1)</f>
        <v>3</v>
      </c>
      <c r="C8" s="9">
        <f>IFERROR(IF(IF(B8=1,C7+1,C7)&lt;='Rating tables'!J$11,IF(B8=1,C7+1,C7),""),"")</f>
        <v>2</v>
      </c>
      <c r="D8" s="9" t="str">
        <f t="shared" si="0"/>
        <v>3-2</v>
      </c>
      <c r="E8" s="9" t="str">
        <f t="shared" si="1"/>
        <v/>
      </c>
      <c r="F8" s="9" t="str">
        <f t="shared" si="2"/>
        <v/>
      </c>
      <c r="G8" s="9">
        <f>COUNTIFS('Risk assessment'!D$12:D$100,Feuil1!C8,'Risk assessment'!E$12:E$100,B8)</f>
        <v>0</v>
      </c>
      <c r="H8" s="9" t="str">
        <f>IF($G8=0,"",IFERROR(CONCATENATE(INDEX('Risk assessment'!$B$12:$B$100,MATCH(CONCATENATE(Feuil1!$C8,"-",Feuil1!$B8,"-",Feuil1!H$1),'Risk assessment'!$R$12:$R$100,FALSE),1)," ;"),""))</f>
        <v/>
      </c>
      <c r="I8" s="9" t="str">
        <f>IF($G8=0,"",IFERROR(CONCATENATE(INDEX('Risk assessment'!$B$12:$B$100,MATCH(CONCATENATE(Feuil1!$C8,"-",Feuil1!$B8,"-",Feuil1!I$1),'Risk assessment'!$R$12:$R$100,FALSE),1)," ;"),""))</f>
        <v/>
      </c>
      <c r="J8" s="9" t="str">
        <f>IF($G8=0,"",IFERROR(CONCATENATE(INDEX('Risk assessment'!$B$12:$B$100,MATCH(CONCATENATE(Feuil1!$C8,"-",Feuil1!$B8,"-",Feuil1!J$1),'Risk assessment'!$R$12:$R$100,FALSE),1)," ;"),""))</f>
        <v/>
      </c>
      <c r="K8" s="9" t="str">
        <f>IF($G8=0,"",IFERROR(CONCATENATE(INDEX('Risk assessment'!$B$12:$B$100,MATCH(CONCATENATE(Feuil1!$C8,"-",Feuil1!$B8,"-",Feuil1!K$1),'Risk assessment'!$R$12:$R$100,FALSE),1)," ;"),""))</f>
        <v/>
      </c>
      <c r="L8" s="9" t="str">
        <f>IF($G8=0,"",IFERROR(CONCATENATE(INDEX('Risk assessment'!$B$12:$B$100,MATCH(CONCATENATE(Feuil1!$C8,"-",Feuil1!$B8,"-",Feuil1!L$1),'Risk assessment'!$R$12:$R$100,FALSE),1)," ;"),""))</f>
        <v/>
      </c>
      <c r="M8" s="9" t="str">
        <f>IF($G8=0,"",IFERROR(CONCATENATE(INDEX('Risk assessment'!$B$12:$B$100,MATCH(CONCATENATE(Feuil1!$C8,"-",Feuil1!$B8,"-",Feuil1!M$1),'Risk assessment'!$R$12:$R$100,FALSE),1)," ;"),""))</f>
        <v/>
      </c>
      <c r="N8" s="9" t="str">
        <f>IF($G8=0,"",IFERROR(CONCATENATE(INDEX('Risk assessment'!$B$12:$B$100,MATCH(CONCATENATE(Feuil1!$C8,"-",Feuil1!$B8,"-",Feuil1!N$1),'Risk assessment'!$R$12:$R$100,FALSE),1)," ;"),""))</f>
        <v/>
      </c>
      <c r="O8" s="9" t="str">
        <f>IF($G8=0,"",IFERROR(CONCATENATE(INDEX('Risk assessment'!$B$12:$B$100,MATCH(CONCATENATE(Feuil1!$C8,"-",Feuil1!$B8,"-",Feuil1!O$1),'Risk assessment'!$R$12:$R$100,FALSE),1)," ;"),""))</f>
        <v/>
      </c>
      <c r="P8" s="9" t="str">
        <f>IF($G8=0,"",IFERROR(CONCATENATE(INDEX('Risk assessment'!$B$12:$B$100,MATCH(CONCATENATE(Feuil1!$C8,"-",Feuil1!$B8,"-",Feuil1!P$1),'Risk assessment'!$R$12:$R$100,FALSE),1)," ;"),""))</f>
        <v/>
      </c>
      <c r="Q8" s="9" t="str">
        <f>IF($G8=0,"",IFERROR(CONCATENATE(INDEX('Risk assessment'!$B$12:$B$100,MATCH(CONCATENATE(Feuil1!$C8,"-",Feuil1!$B8,"-",Feuil1!Q$1),'Risk assessment'!$R$12:$R$100,FALSE),1)," ;"),""))</f>
        <v/>
      </c>
      <c r="R8" s="9" t="str">
        <f>IF($G8=0,"",IFERROR(CONCATENATE(INDEX('Risk assessment'!$B$12:$B$100,MATCH(CONCATENATE(Feuil1!$C8,"-",Feuil1!$B8,"-",Feuil1!R$1),'Risk assessment'!$R$12:$R$100,FALSE),1)," ;"),""))</f>
        <v/>
      </c>
      <c r="S8" s="9" t="str">
        <f>IF($G8=0,"",IFERROR(CONCATENATE(INDEX('Risk assessment'!$B$12:$B$100,MATCH(CONCATENATE(Feuil1!$C8,"-",Feuil1!$B8,"-",Feuil1!S$1),'Risk assessment'!$R$12:$R$100,FALSE),1)," ;"),""))</f>
        <v/>
      </c>
      <c r="T8" s="9" t="str">
        <f>IF($G8=0,"",IFERROR(CONCATENATE(INDEX('Risk assessment'!$B$12:$B$100,MATCH(CONCATENATE(Feuil1!$C8,"-",Feuil1!$B8,"-",Feuil1!T$1),'Risk assessment'!$R$12:$R$100,FALSE),1)," ;"),""))</f>
        <v/>
      </c>
      <c r="U8" s="9" t="str">
        <f>IF($G8=0,"",IFERROR(CONCATENATE(INDEX('Risk assessment'!$B$12:$B$100,MATCH(CONCATENATE(Feuil1!$C8,"-",Feuil1!$B8,"-",Feuil1!U$1),'Risk assessment'!$R$12:$R$100,FALSE),1)," ;"),""))</f>
        <v/>
      </c>
      <c r="V8" s="9" t="str">
        <f>IF($G8=0,"",IFERROR(CONCATENATE(INDEX('Risk assessment'!$B$12:$B$100,MATCH(CONCATENATE(Feuil1!$C8,"-",Feuil1!$B8,"-",Feuil1!V$1),'Risk assessment'!$R$12:$R$100,FALSE),1)," ;"),""))</f>
        <v/>
      </c>
      <c r="W8" s="9" t="str">
        <f>IF($G8=0,"",IFERROR(CONCATENATE(INDEX('Risk assessment'!$B$12:$B$100,MATCH(CONCATENATE(Feuil1!$C8,"-",Feuil1!$B8,"-",Feuil1!W$1),'Risk assessment'!$R$12:$R$100,FALSE),1)," ;"),""))</f>
        <v/>
      </c>
      <c r="X8" s="9" t="str">
        <f>IF($G8=0,"",IFERROR(CONCATENATE(INDEX('Risk assessment'!$B$12:$B$100,MATCH(CONCATENATE(Feuil1!$C8,"-",Feuil1!$B8,"-",Feuil1!X$1),'Risk assessment'!$R$12:$R$100,FALSE),1)," ;"),""))</f>
        <v/>
      </c>
      <c r="Y8" s="9" t="str">
        <f>IF($G8=0,"",IFERROR(CONCATENATE(INDEX('Risk assessment'!$B$12:$B$100,MATCH(CONCATENATE(Feuil1!$C8,"-",Feuil1!$B8,"-",Feuil1!Y$1),'Risk assessment'!$R$12:$R$100,FALSE),1)," ;"),""))</f>
        <v/>
      </c>
      <c r="Z8" s="9" t="str">
        <f>IF($G8=0,"",IFERROR(CONCATENATE(INDEX('Risk assessment'!$B$12:$B$100,MATCH(CONCATENATE(Feuil1!$C8,"-",Feuil1!$B8,"-",Feuil1!Z$1),'Risk assessment'!$R$12:$R$100,FALSE),1)," ;"),""))</f>
        <v/>
      </c>
      <c r="AA8" s="9" t="str">
        <f>IF($G8=0,"",IFERROR(CONCATENATE(INDEX('Risk assessment'!$B$12:$B$100,MATCH(CONCATENATE(Feuil1!$C8,"-",Feuil1!$B8,"-",Feuil1!AA$1),'Risk assessment'!$R$12:$R$100,FALSE),1)," ;"),""))</f>
        <v/>
      </c>
      <c r="AB8" s="9" t="str">
        <f>IF($G8=0,"",IFERROR(CONCATENATE(INDEX('Risk assessment'!$B$12:$B$100,MATCH(CONCATENATE(Feuil1!$C8,"-",Feuil1!$B8,"-",Feuil1!AB$1),'Risk assessment'!$R$12:$R$100,FALSE),1)," ;"),""))</f>
        <v/>
      </c>
      <c r="AC8" s="9" t="str">
        <f>IF($G8=0,"",IFERROR(CONCATENATE(INDEX('Risk assessment'!$B$12:$B$100,MATCH(CONCATENATE(Feuil1!$C8,"-",Feuil1!$B8,"-",Feuil1!AC$1),'Risk assessment'!$R$12:$R$100,FALSE),1)," ;"),""))</f>
        <v/>
      </c>
      <c r="AD8" s="9" t="str">
        <f>IF($G8=0,"",IFERROR(CONCATENATE(INDEX('Risk assessment'!$B$12:$B$100,MATCH(CONCATENATE(Feuil1!$C8,"-",Feuil1!$B8,"-",Feuil1!AD$1),'Risk assessment'!$R$12:$R$100,FALSE),1)," ;"),""))</f>
        <v/>
      </c>
      <c r="AE8" s="9" t="str">
        <f>IF($G8=0,"",IFERROR(CONCATENATE(INDEX('Risk assessment'!$B$12:$B$100,MATCH(CONCATENATE(Feuil1!$C8,"-",Feuil1!$B8,"-",Feuil1!AE$1),'Risk assessment'!$R$12:$R$100,FALSE),1)," ;"),""))</f>
        <v/>
      </c>
      <c r="AF8" s="9" t="str">
        <f>IF($G8=0,"",IFERROR(CONCATENATE(INDEX('Risk assessment'!$B$12:$B$100,MATCH(CONCATENATE(Feuil1!$C8,"-",Feuil1!$B8,"-",Feuil1!AF$1),'Risk assessment'!$R$12:$R$100,FALSE),1)," ;"),""))</f>
        <v/>
      </c>
      <c r="AG8" s="9" t="str">
        <f>IF($G8=0,"",IFERROR(CONCATENATE(INDEX('Risk assessment'!$B$12:$B$100,MATCH(CONCATENATE(Feuil1!$C8,"-",Feuil1!$B8,"-",Feuil1!AG$1),'Risk assessment'!$R$12:$R$100,FALSE),1)," ;"),""))</f>
        <v/>
      </c>
      <c r="AH8" s="9" t="str">
        <f>IF($G8=0,"",IFERROR(CONCATENATE(INDEX('Risk assessment'!$B$12:$B$100,MATCH(CONCATENATE(Feuil1!$C8,"-",Feuil1!$B8,"-",Feuil1!AH$1),'Risk assessment'!$R$12:$R$100,FALSE),1)," ;"),""))</f>
        <v/>
      </c>
      <c r="AI8" s="9" t="str">
        <f>IF($G8=0,"",IFERROR(CONCATENATE(INDEX('Risk assessment'!$B$12:$B$100,MATCH(CONCATENATE(Feuil1!$C8,"-",Feuil1!$B8,"-",Feuil1!AI$1),'Risk assessment'!$R$12:$R$100,FALSE),1)," ;"),""))</f>
        <v/>
      </c>
      <c r="AJ8" s="9" t="str">
        <f>IF($G8=0,"",IFERROR(CONCATENATE(INDEX('Risk assessment'!$B$12:$B$100,MATCH(CONCATENATE(Feuil1!$C8,"-",Feuil1!$B8,"-",Feuil1!AJ$1),'Risk assessment'!$R$12:$R$100,FALSE),1)," ;"),""))</f>
        <v/>
      </c>
      <c r="AK8" s="9" t="str">
        <f>IF($G8=0,"",IFERROR(CONCATENATE(INDEX('Risk assessment'!$B$12:$B$100,MATCH(CONCATENATE(Feuil1!$C8,"-",Feuil1!$B8,"-",Feuil1!AK$1),'Risk assessment'!$R$12:$R$100,FALSE),1)," ;"),""))</f>
        <v/>
      </c>
      <c r="AL8" s="9" t="str">
        <f>IF($G8=0,"",IFERROR(CONCATENATE(INDEX('Risk assessment'!$B$12:$B$100,MATCH(CONCATENATE(Feuil1!$C8,"-",Feuil1!$B8,"-",Feuil1!AL$1),'Risk assessment'!$R$12:$R$100,FALSE),1)," ;"),""))</f>
        <v/>
      </c>
      <c r="AM8" s="9" t="str">
        <f>IF($G8=0,"",IFERROR(CONCATENATE(INDEX('Risk assessment'!$B$12:$B$100,MATCH(CONCATENATE(Feuil1!$C8,"-",Feuil1!$B8,"-",Feuil1!AM$1),'Risk assessment'!$R$12:$R$100,FALSE),1)," ;"),""))</f>
        <v/>
      </c>
      <c r="AN8" s="9" t="str">
        <f>IF($G8=0,"",IFERROR(CONCATENATE(INDEX('Risk assessment'!$B$12:$B$100,MATCH(CONCATENATE(Feuil1!$C8,"-",Feuil1!$B8,"-",Feuil1!AN$1),'Risk assessment'!$R$12:$R$100,FALSE),1)," ;"),""))</f>
        <v/>
      </c>
      <c r="AO8" s="9" t="str">
        <f>IF($G8=0,"",IFERROR(CONCATENATE(INDEX('Risk assessment'!$B$12:$B$100,MATCH(CONCATENATE(Feuil1!$C8,"-",Feuil1!$B8,"-",Feuil1!AO$1),'Risk assessment'!$R$12:$R$100,FALSE),1)," ;"),""))</f>
        <v/>
      </c>
      <c r="AP8" s="9" t="str">
        <f>IF($G8=0,"",IFERROR(CONCATENATE(INDEX('Risk assessment'!$B$12:$B$100,MATCH(CONCATENATE(Feuil1!$C8,"-",Feuil1!$B8,"-",Feuil1!AP$1),'Risk assessment'!$R$12:$R$100,FALSE),1)," ;"),""))</f>
        <v/>
      </c>
      <c r="AQ8" s="9" t="str">
        <f>IF($G8=0,"",IFERROR(CONCATENATE(INDEX('Risk assessment'!$B$12:$B$100,MATCH(CONCATENATE(Feuil1!$C8,"-",Feuil1!$B8,"-",Feuil1!AQ$1),'Risk assessment'!$R$12:$R$100,FALSE),1)," ;"),""))</f>
        <v/>
      </c>
      <c r="AR8" s="9" t="str">
        <f>IF($G8=0,"",IFERROR(CONCATENATE(INDEX('Risk assessment'!$B$12:$B$100,MATCH(CONCATENATE(Feuil1!$C8,"-",Feuil1!$B8,"-",Feuil1!AR$1),'Risk assessment'!$R$12:$R$100,FALSE),1)," ;"),""))</f>
        <v/>
      </c>
      <c r="AS8" s="9" t="str">
        <f>IF($G8=0,"",IFERROR(CONCATENATE(INDEX('Risk assessment'!$B$12:$B$100,MATCH(CONCATENATE(Feuil1!$C8,"-",Feuil1!$B8,"-",Feuil1!AS$1),'Risk assessment'!$R$12:$R$100,FALSE),1)," ;"),""))</f>
        <v/>
      </c>
      <c r="AT8" s="9" t="str">
        <f>IF($G8=0,"",IFERROR(CONCATENATE(INDEX('Risk assessment'!$B$12:$B$100,MATCH(CONCATENATE(Feuil1!$C8,"-",Feuil1!$B8,"-",Feuil1!AT$1),'Risk assessment'!$R$12:$R$100,FALSE),1)," ;"),""))</f>
        <v/>
      </c>
      <c r="AU8" s="9" t="str">
        <f>IF($G8=0,"",IFERROR(CONCATENATE(INDEX('Risk assessment'!$B$12:$B$100,MATCH(CONCATENATE(Feuil1!$C8,"-",Feuil1!$B8,"-",Feuil1!AU$1),'Risk assessment'!$R$12:$R$100,FALSE),1)," ;"),""))</f>
        <v/>
      </c>
      <c r="AV8" s="9" t="str">
        <f>IF($G8=0,"",IFERROR(CONCATENATE(INDEX('Risk assessment'!$B$12:$B$100,MATCH(CONCATENATE(Feuil1!$C8,"-",Feuil1!$B8,"-",Feuil1!AV$1),'Risk assessment'!$R$12:$R$100,FALSE),1)," ;"),""))</f>
        <v/>
      </c>
      <c r="AW8" s="9" t="str">
        <f>IF($G8=0,"",IFERROR(CONCATENATE(INDEX('Risk assessment'!$B$12:$B$100,MATCH(CONCATENATE(Feuil1!$C8,"-",Feuil1!$B8,"-",Feuil1!AW$1),'Risk assessment'!$R$12:$R$100,FALSE),1)," ;"),""))</f>
        <v/>
      </c>
      <c r="AX8" s="9" t="str">
        <f>IF($G8=0,"",IFERROR(CONCATENATE(INDEX('Risk assessment'!$B$12:$B$100,MATCH(CONCATENATE(Feuil1!$C8,"-",Feuil1!$B8,"-",Feuil1!AX$1),'Risk assessment'!$R$12:$R$100,FALSE),1)," ;"),""))</f>
        <v/>
      </c>
      <c r="AY8" s="9" t="str">
        <f>IF($G8=0,"",IFERROR(CONCATENATE(INDEX('Risk assessment'!$B$12:$B$100,MATCH(CONCATENATE(Feuil1!$C8,"-",Feuil1!$B8,"-",Feuil1!AY$1),'Risk assessment'!$R$12:$R$100,FALSE),1)," ;"),""))</f>
        <v/>
      </c>
      <c r="AZ8" s="9" t="str">
        <f>IF($G8=0,"",IFERROR(CONCATENATE(INDEX('Risk assessment'!$B$12:$B$100,MATCH(CONCATENATE(Feuil1!$C8,"-",Feuil1!$B8,"-",Feuil1!AZ$1),'Risk assessment'!$R$12:$R$100,FALSE),1)," ;"),""))</f>
        <v/>
      </c>
      <c r="BA8" s="9" t="str">
        <f>IF($G8=0,"",IFERROR(CONCATENATE(INDEX('Risk assessment'!$B$12:$B$100,MATCH(CONCATENATE(Feuil1!$C8,"-",Feuil1!$B8,"-",Feuil1!BA$1),'Risk assessment'!$R$12:$R$100,FALSE),1)," ;"),""))</f>
        <v/>
      </c>
      <c r="BB8" s="9" t="str">
        <f>IF($G8=0,"",IFERROR(CONCATENATE(INDEX('Risk assessment'!$B$12:$B$100,MATCH(CONCATENATE(Feuil1!$C8,"-",Feuil1!$B8,"-",Feuil1!BB$1),'Risk assessment'!$R$12:$R$100,FALSE),1)," ;"),""))</f>
        <v/>
      </c>
      <c r="BC8" s="9" t="str">
        <f>IF($G8=0,"",IFERROR(CONCATENATE(INDEX('Risk assessment'!$B$12:$B$100,MATCH(CONCATENATE(Feuil1!$C8,"-",Feuil1!$B8,"-",Feuil1!BC$1),'Risk assessment'!$R$12:$R$100,FALSE),1)," ;"),""))</f>
        <v/>
      </c>
      <c r="BD8" s="9" t="str">
        <f>IF($G8=0,"",IFERROR(CONCATENATE(INDEX('Risk assessment'!$B$12:$B$100,MATCH(CONCATENATE(Feuil1!$C8,"-",Feuil1!$B8,"-",Feuil1!BD$1),'Risk assessment'!$R$12:$R$100,FALSE),1)," ;"),""))</f>
        <v/>
      </c>
      <c r="BE8" s="9" t="str">
        <f>IF($G8=0,"",IFERROR(CONCATENATE(INDEX('Risk assessment'!$B$12:$B$100,MATCH(CONCATENATE(Feuil1!$C8,"-",Feuil1!$B8,"-",Feuil1!BE$1),'Risk assessment'!$R$12:$R$100,FALSE),1)," ;"),""))</f>
        <v/>
      </c>
      <c r="BF8" s="9" t="str">
        <f>IF($G8=0,"",IFERROR(CONCATENATE(INDEX('Risk assessment'!$B$12:$B$100,MATCH(CONCATENATE(Feuil1!$C8,"-",Feuil1!$B8,"-",Feuil1!BF$1),'Risk assessment'!$R$12:$R$100,FALSE),1)," ;"),""))</f>
        <v/>
      </c>
      <c r="BG8" s="9" t="str">
        <f>IF($G8=0,"",IFERROR(CONCATENATE(INDEX('Risk assessment'!$B$12:$B$100,MATCH(CONCATENATE(Feuil1!$C8,"-",Feuil1!$B8,"-",Feuil1!BG$1),'Risk assessment'!$R$12:$R$100,FALSE),1)," ;"),""))</f>
        <v/>
      </c>
      <c r="BH8" s="9" t="str">
        <f>IF($G8=0,"",IFERROR(CONCATENATE(INDEX('Risk assessment'!$B$12:$B$100,MATCH(CONCATENATE(Feuil1!$C8,"-",Feuil1!$B8,"-",Feuil1!BH$1),'Risk assessment'!$R$12:$R$100,FALSE),1)," ;"),""))</f>
        <v/>
      </c>
      <c r="BI8" s="9" t="str">
        <f>IF($G8=0,"",IFERROR(CONCATENATE(INDEX('Risk assessment'!$B$12:$B$100,MATCH(CONCATENATE(Feuil1!$C8,"-",Feuil1!$B8,"-",Feuil1!BI$1),'Risk assessment'!$R$12:$R$100,FALSE),1)," ;"),""))</f>
        <v/>
      </c>
      <c r="BJ8" s="9" t="str">
        <f>IF($G8=0,"",IFERROR(CONCATENATE(INDEX('Risk assessment'!$B$12:$B$100,MATCH(CONCATENATE(Feuil1!$C8,"-",Feuil1!$B8,"-",Feuil1!BJ$1),'Risk assessment'!$R$12:$R$100,FALSE),1)," ;"),""))</f>
        <v/>
      </c>
      <c r="BK8" s="9" t="str">
        <f>IF($G8=0,"",IFERROR(CONCATENATE(INDEX('Risk assessment'!$B$12:$B$100,MATCH(CONCATENATE(Feuil1!$C8,"-",Feuil1!$B8,"-",Feuil1!BK$1),'Risk assessment'!$R$12:$R$100,FALSE),1)," ;"),""))</f>
        <v/>
      </c>
      <c r="BL8" s="9" t="str">
        <f>IF($G8=0,"",IFERROR(CONCATENATE(INDEX('Risk assessment'!$B$12:$B$100,MATCH(CONCATENATE(Feuil1!$C8,"-",Feuil1!$B8,"-",Feuil1!BL$1),'Risk assessment'!$R$12:$R$100,FALSE),1)," ;"),""))</f>
        <v/>
      </c>
      <c r="BM8" s="9" t="str">
        <f>IF($G8=0,"",IFERROR(CONCATENATE(INDEX('Risk assessment'!$B$12:$B$100,MATCH(CONCATENATE(Feuil1!$C8,"-",Feuil1!$B8,"-",Feuil1!BM$1),'Risk assessment'!$R$12:$R$100,FALSE),1)," ;"),""))</f>
        <v/>
      </c>
      <c r="BN8" s="9" t="str">
        <f>IF($G8=0,"",IFERROR(CONCATENATE(INDEX('Risk assessment'!$B$12:$B$100,MATCH(CONCATENATE(Feuil1!$C8,"-",Feuil1!$B8,"-",Feuil1!BN$1),'Risk assessment'!$R$12:$R$100,FALSE),1)," ;"),""))</f>
        <v/>
      </c>
      <c r="BO8" s="9" t="str">
        <f>IF($G8=0,"",IFERROR(CONCATENATE(INDEX('Risk assessment'!$B$12:$B$100,MATCH(CONCATENATE(Feuil1!$C8,"-",Feuil1!$B8,"-",Feuil1!BO$1),'Risk assessment'!$R$12:$R$100,FALSE),1)," ;"),""))</f>
        <v/>
      </c>
      <c r="BP8" s="9" t="str">
        <f>IF($G8=0,"",IFERROR(CONCATENATE(INDEX('Risk assessment'!$B$12:$B$100,MATCH(CONCATENATE(Feuil1!$C8,"-",Feuil1!$B8,"-",Feuil1!BP$1),'Risk assessment'!$R$12:$R$100,FALSE),1)," ;"),""))</f>
        <v/>
      </c>
      <c r="BQ8" s="9" t="str">
        <f>IF($G8=0,"",IFERROR(CONCATENATE(INDEX('Risk assessment'!$B$12:$B$100,MATCH(CONCATENATE(Feuil1!$C8,"-",Feuil1!$B8,"-",Feuil1!BQ$1),'Risk assessment'!$R$12:$R$100,FALSE),1)," ;"),""))</f>
        <v/>
      </c>
      <c r="BR8" s="9" t="str">
        <f>IF($G8=0,"",IFERROR(INDEX('Risk assessment'!$B$12:$B$100,MATCH(CONCATENATE(Feuil1!$C8,Feuil1!$B8,Feuil1!BR$1),'Risk assessment'!$R$12:$R$100,FALSE),1),""))</f>
        <v/>
      </c>
      <c r="BS8" s="9" t="str">
        <f>IF($G8=0,"",IFERROR(INDEX('Risk assessment'!$B$12:$B$100,MATCH(CONCATENATE(Feuil1!$C8,Feuil1!$B8,Feuil1!BS$1),'Risk assessment'!$R$12:$R$100,FALSE),1),""))</f>
        <v/>
      </c>
      <c r="BT8" s="9" t="str">
        <f>IF($G8=0,"",IFERROR(INDEX('Risk assessment'!$B$12:$B$100,MATCH(CONCATENATE(Feuil1!$C8,Feuil1!$B8,Feuil1!BT$1),'Risk assessment'!$R$12:$R$100,FALSE),1),""))</f>
        <v/>
      </c>
      <c r="BU8" s="9" t="str">
        <f>IF($G8=0,"",IFERROR(INDEX('Risk assessment'!$B$12:$B$100,MATCH(CONCATENATE(Feuil1!$C8,Feuil1!$B8,Feuil1!BU$1),'Risk assessment'!$R$12:$R$100,FALSE),1),""))</f>
        <v/>
      </c>
      <c r="BV8" s="9" t="str">
        <f>IF($G8=0,"",IFERROR(INDEX('Risk assessment'!$B$12:$B$100,MATCH(CONCATENATE(Feuil1!$C8,Feuil1!$B8,Feuil1!BV$1),'Risk assessment'!$R$12:$R$100,FALSE),1),""))</f>
        <v/>
      </c>
      <c r="BW8" s="9" t="str">
        <f>IF($G8=0,"",IFERROR(INDEX('Risk assessment'!$B$12:$B$100,MATCH(CONCATENATE(Feuil1!$C8,Feuil1!$B8,Feuil1!BW$1),'Risk assessment'!$R$12:$R$100,FALSE),1),""))</f>
        <v/>
      </c>
      <c r="BX8" s="9" t="str">
        <f>IF($G8=0,"",IFERROR(INDEX('Risk assessment'!$B$12:$B$100,MATCH(CONCATENATE(Feuil1!$C8,Feuil1!$B8,Feuil1!BX$1),'Risk assessment'!$R$12:$R$100,FALSE),1),""))</f>
        <v/>
      </c>
      <c r="BY8" s="9" t="str">
        <f>IF($G8=0,"",IFERROR(INDEX('Risk assessment'!$B$12:$B$100,MATCH(CONCATENATE(Feuil1!$C8,Feuil1!$B8,Feuil1!BY$1),'Risk assessment'!$R$12:$R$100,FALSE),1),""))</f>
        <v/>
      </c>
      <c r="BZ8" s="9" t="str">
        <f>IF($G8=0,"",IFERROR(INDEX('Risk assessment'!$B$12:$B$100,MATCH(CONCATENATE(Feuil1!$C8,Feuil1!$B8,Feuil1!BZ$1),'Risk assessment'!$R$12:$R$100,FALSE),1),""))</f>
        <v/>
      </c>
      <c r="CA8" s="9" t="str">
        <f>IF($G8=0,"",IFERROR(INDEX('Risk assessment'!$B$12:$B$100,MATCH(CONCATENATE(Feuil1!$C8,Feuil1!$B8,Feuil1!CA$1),'Risk assessment'!$R$12:$R$100,FALSE),1),""))</f>
        <v/>
      </c>
      <c r="CB8" s="9" t="str">
        <f>IF($G8=0,"",IFERROR(INDEX('Risk assessment'!$B$12:$B$100,MATCH(CONCATENATE(Feuil1!$C8,Feuil1!$B8,Feuil1!CB$1),'Risk assessment'!$R$12:$R$100,FALSE),1),""))</f>
        <v/>
      </c>
      <c r="CC8" s="9" t="str">
        <f>IF($G8=0,"",IFERROR(INDEX('Risk assessment'!$B$12:$B$100,MATCH(CONCATENATE(Feuil1!$C8,Feuil1!$B8,Feuil1!CC$1),'Risk assessment'!$R$12:$R$100,FALSE),1),""))</f>
        <v/>
      </c>
      <c r="CD8" s="9" t="str">
        <f>IF($G8=0,"",IFERROR(INDEX('Risk assessment'!$B$12:$B$100,MATCH(CONCATENATE(Feuil1!$C8,Feuil1!$B8,Feuil1!CD$1),'Risk assessment'!$R$12:$R$100,FALSE),1),""))</f>
        <v/>
      </c>
      <c r="CE8" s="9" t="str">
        <f>IF($G8=0,"",IFERROR(INDEX('Risk assessment'!$B$12:$B$100,MATCH(CONCATENATE(Feuil1!$C8,Feuil1!$B8,Feuil1!CE$1),'Risk assessment'!$R$12:$R$100,FALSE),1),""))</f>
        <v/>
      </c>
      <c r="CF8" s="9" t="str">
        <f>IF($G8=0,"",IFERROR(INDEX('Risk assessment'!$B$12:$B$100,MATCH(CONCATENATE(Feuil1!$C8,Feuil1!$B8,Feuil1!CF$1),'Risk assessment'!$R$12:$R$100,FALSE),1),""))</f>
        <v/>
      </c>
      <c r="CG8" s="9" t="str">
        <f>IF($G8=0,"",IFERROR(INDEX('Risk assessment'!$B$12:$B$100,MATCH(CONCATENATE(Feuil1!$C8,Feuil1!$B8,Feuil1!CG$1),'Risk assessment'!$R$12:$R$100,FALSE),1),""))</f>
        <v/>
      </c>
      <c r="CH8" s="9" t="str">
        <f>IF($G8=0,"",IFERROR(INDEX('Risk assessment'!$B$12:$B$100,MATCH(CONCATENATE(Feuil1!$C8,Feuil1!$B8,Feuil1!CH$1),'Risk assessment'!$R$12:$R$100,FALSE),1),""))</f>
        <v/>
      </c>
      <c r="CI8" s="9" t="str">
        <f>IF($G8=0,"",IFERROR(INDEX('Risk assessment'!$B$12:$B$100,MATCH(CONCATENATE(Feuil1!$C8,Feuil1!$B8,Feuil1!CI$1),'Risk assessment'!$R$12:$R$100,FALSE),1),""))</f>
        <v/>
      </c>
      <c r="CJ8" s="9" t="str">
        <f>IF($G8=0,"",IFERROR(INDEX('Risk assessment'!$B$12:$B$100,MATCH(CONCATENATE(Feuil1!$C8,Feuil1!$B8,Feuil1!CJ$1),'Risk assessment'!$R$12:$R$100,FALSE),1),""))</f>
        <v/>
      </c>
      <c r="CK8" s="9" t="str">
        <f>IF($G8=0,"",IFERROR(INDEX('Risk assessment'!$B$12:$B$100,MATCH(CONCATENATE(Feuil1!$C8,Feuil1!$B8,Feuil1!CK$1),'Risk assessment'!$R$12:$R$100,FALSE),1),""))</f>
        <v/>
      </c>
      <c r="CL8" s="9" t="str">
        <f>IF($G8=0,"",IFERROR(INDEX('Risk assessment'!$B$12:$B$100,MATCH(CONCATENATE(Feuil1!$C8,Feuil1!$B8,Feuil1!CL$1),'Risk assessment'!$R$12:$R$100,FALSE),1),""))</f>
        <v/>
      </c>
      <c r="CM8" s="9" t="str">
        <f>IF($G8=0,"",IFERROR(INDEX('Risk assessment'!$B$12:$B$100,MATCH(CONCATENATE(Feuil1!$C8,Feuil1!$B8,Feuil1!CM$1),'Risk assessment'!$R$12:$R$100,FALSE),1),""))</f>
        <v/>
      </c>
      <c r="CN8" s="9" t="str">
        <f>IF($G8=0,"",IFERROR(INDEX('Risk assessment'!$B$12:$B$100,MATCH(CONCATENATE(Feuil1!$C8,Feuil1!$B8,Feuil1!CN$1),'Risk assessment'!$R$12:$R$100,FALSE),1),""))</f>
        <v/>
      </c>
      <c r="CO8" s="9" t="str">
        <f>IF($G8=0,"",IFERROR(INDEX('Risk assessment'!$B$12:$B$100,MATCH(CONCATENATE(Feuil1!$C8,Feuil1!$B8,Feuil1!CO$1),'Risk assessment'!$R$12:$R$100,FALSE),1),""))</f>
        <v/>
      </c>
      <c r="CP8" s="9" t="str">
        <f>IF($G8=0,"",IFERROR(INDEX('Risk assessment'!$B$12:$B$100,MATCH(CONCATENATE(Feuil1!$C8,Feuil1!$B8,Feuil1!CP$1),'Risk assessment'!$R$12:$R$100,FALSE),1),""))</f>
        <v/>
      </c>
      <c r="CQ8" s="9" t="str">
        <f>IF($G8=0,"",IFERROR(INDEX('Risk assessment'!$B$12:$B$100,MATCH(CONCATENATE(Feuil1!$C8,Feuil1!$B8,Feuil1!CQ$1),'Risk assessment'!$R$12:$R$100,FALSE),1),""))</f>
        <v/>
      </c>
      <c r="CR8" s="9" t="str">
        <f>IF($G8=0,"",IFERROR(INDEX('Risk assessment'!$B$12:$B$100,MATCH(CONCATENATE(Feuil1!$C8,Feuil1!$B8,Feuil1!CR$1),'Risk assessment'!$R$12:$R$100,FALSE),1),""))</f>
        <v/>
      </c>
      <c r="CS8" s="9" t="str">
        <f>IF($G8=0,"",IFERROR(INDEX('Risk assessment'!$B$12:$B$100,MATCH(CONCATENATE(Feuil1!$C8,Feuil1!$B8,Feuil1!CS$1),'Risk assessment'!$R$12:$R$100,FALSE),1),""))</f>
        <v/>
      </c>
      <c r="CT8" s="9" t="str">
        <f>IF($G8=0,"",IFERROR(INDEX('Risk assessment'!$B$12:$B$100,MATCH(CONCATENATE(Feuil1!$C8,Feuil1!$B8,Feuil1!CT$1),'Risk assessment'!$R$12:$R$100,FALSE),1),""))</f>
        <v/>
      </c>
      <c r="CU8" s="9" t="str">
        <f>IF($G8=0,"",IFERROR(INDEX('Risk assessment'!$B$12:$B$100,MATCH(CONCATENATE(Feuil1!$C8,Feuil1!$B8,Feuil1!CU$1),'Risk assessment'!$R$12:$R$100,FALSE),1),""))</f>
        <v/>
      </c>
      <c r="CV8" s="9" t="str">
        <f>IF($G8=0,"",IFERROR(INDEX('Risk assessment'!$B$12:$B$100,MATCH(CONCATENATE(Feuil1!$C8,Feuil1!$B8,Feuil1!CV$1),'Risk assessment'!$R$12:$R$100,FALSE),1),""))</f>
        <v/>
      </c>
      <c r="CW8" s="9" t="str">
        <f>IF($G8=0,"",IFERROR(INDEX('Risk assessment'!$B$12:$B$100,MATCH(CONCATENATE(Feuil1!$C8,Feuil1!$B8,Feuil1!CW$1),'Risk assessment'!$R$12:$R$100,FALSE),1),""))</f>
        <v/>
      </c>
      <c r="CX8" s="9" t="str">
        <f>IF($G8=0,"",IFERROR(INDEX('Risk assessment'!$B$12:$B$100,MATCH(CONCATENATE(Feuil1!$C8,Feuil1!$B8,Feuil1!CX$1),'Risk assessment'!$R$12:$R$100,FALSE),1),""))</f>
        <v/>
      </c>
      <c r="CY8" s="9" t="str">
        <f>IF($G8=0,"",IFERROR(INDEX('Risk assessment'!$B$12:$B$100,MATCH(CONCATENATE(Feuil1!$C8,Feuil1!$B8,Feuil1!CY$1),'Risk assessment'!$R$12:$R$100,FALSE),1),""))</f>
        <v/>
      </c>
      <c r="CZ8" s="9" t="str">
        <f>IF($G8=0,"",IFERROR(INDEX('Risk assessment'!$B$12:$B$100,MATCH(CONCATENATE(Feuil1!$C8,Feuil1!$B8,Feuil1!CZ$1),'Risk assessment'!$R$12:$R$100,FALSE),1),""))</f>
        <v/>
      </c>
      <c r="DA8" s="9" t="str">
        <f>IF($G8=0,"",IFERROR(INDEX('Risk assessment'!$B$12:$B$100,MATCH(CONCATENATE(Feuil1!$C8,Feuil1!$B8,Feuil1!DA$1),'Risk assessment'!$R$12:$R$100,FALSE),1),""))</f>
        <v/>
      </c>
      <c r="DB8" s="9" t="str">
        <f>IF($G8=0,"",IFERROR(INDEX('Risk assessment'!$B$12:$B$100,MATCH(CONCATENATE(Feuil1!$C8,Feuil1!$B8,Feuil1!DB$1),'Risk assessment'!$R$12:$R$100,FALSE),1),""))</f>
        <v/>
      </c>
      <c r="DC8" s="9" t="str">
        <f>IF($G8=0,"",IFERROR(INDEX('Risk assessment'!$B$12:$B$100,MATCH(CONCATENATE(Feuil1!$C8,Feuil1!$B8,Feuil1!DC$1),'Risk assessment'!$R$12:$R$100,FALSE),1),""))</f>
        <v/>
      </c>
      <c r="DD8" s="9" t="str">
        <f>IF($G8=0,"",IFERROR(INDEX('Risk assessment'!$B$12:$B$100,MATCH(CONCATENATE(Feuil1!$C8,Feuil1!$B8,Feuil1!DD$1),'Risk assessment'!$R$12:$R$100,FALSE),1),""))</f>
        <v/>
      </c>
      <c r="DE8" s="9" t="str">
        <f>IF($G8=0,"",IFERROR(INDEX('Risk assessment'!$B$12:$B$100,MATCH(CONCATENATE(Feuil1!$C8,Feuil1!$B8,Feuil1!DE$1),'Risk assessment'!$R$12:$R$100,FALSE),1),""))</f>
        <v/>
      </c>
      <c r="DF8" s="9" t="str">
        <f>IF($G8=0,"",IFERROR(INDEX('Risk assessment'!$B$12:$B$100,MATCH(CONCATENATE(Feuil1!$C8,Feuil1!$B8,Feuil1!DF$1),'Risk assessment'!$R$12:$R$100,FALSE),1),""))</f>
        <v/>
      </c>
      <c r="DG8" s="9" t="str">
        <f>IF($G8=0,"",IFERROR(INDEX('Risk assessment'!$B$12:$B$100,MATCH(CONCATENATE(Feuil1!$C8,Feuil1!$B8,Feuil1!DG$1),'Risk assessment'!$R$12:$R$100,FALSE),1),""))</f>
        <v/>
      </c>
      <c r="DH8" s="9" t="str">
        <f>IF($G8=0,"",IFERROR(INDEX('Risk assessment'!$B$12:$B$100,MATCH(CONCATENATE(Feuil1!$C8,Feuil1!$B8,Feuil1!DH$1),'Risk assessment'!$R$12:$R$100,FALSE),1),""))</f>
        <v/>
      </c>
      <c r="DI8" s="9" t="str">
        <f>IF($G8=0,"",IFERROR(INDEX('Risk assessment'!$B$12:$B$100,MATCH(CONCATENATE(Feuil1!$C8,Feuil1!$B8,Feuil1!DI$1),'Risk assessment'!$R$12:$R$100,FALSE),1),""))</f>
        <v/>
      </c>
      <c r="DJ8" s="9" t="str">
        <f>IF($G8=0,"",IFERROR(INDEX('Risk assessment'!$B$12:$B$100,MATCH(CONCATENATE(Feuil1!$C8,Feuil1!$B8,Feuil1!DJ$1),'Risk assessment'!$R$12:$R$100,FALSE),1),""))</f>
        <v/>
      </c>
      <c r="DK8" s="9" t="str">
        <f>IF($G8=0,"",IFERROR(INDEX('Risk assessment'!$B$12:$B$100,MATCH(CONCATENATE(Feuil1!$C8,Feuil1!$B8,Feuil1!DK$1),'Risk assessment'!$R$12:$R$100,FALSE),1),""))</f>
        <v/>
      </c>
    </row>
    <row r="9" spans="2:127" x14ac:dyDescent="0.25">
      <c r="B9" s="9">
        <f>IF(B8+1&lt;='Rating tables'!E$11,B8+1,1)</f>
        <v>4</v>
      </c>
      <c r="C9" s="9">
        <f>IFERROR(IF(IF(B9=1,C8+1,C8)&lt;='Rating tables'!J$11,IF(B9=1,C8+1,C8),""),"")</f>
        <v>2</v>
      </c>
      <c r="D9" s="9" t="str">
        <f t="shared" si="0"/>
        <v>4-2</v>
      </c>
      <c r="E9" s="9" t="str">
        <f t="shared" si="1"/>
        <v/>
      </c>
      <c r="F9" s="9" t="str">
        <f t="shared" si="2"/>
        <v/>
      </c>
      <c r="G9" s="9">
        <f>COUNTIFS('Risk assessment'!D$12:D$100,Feuil1!C9,'Risk assessment'!E$12:E$100,B9)</f>
        <v>0</v>
      </c>
      <c r="H9" s="9" t="str">
        <f>IF($G9=0,"",IFERROR(CONCATENATE(INDEX('Risk assessment'!$B$12:$B$100,MATCH(CONCATENATE(Feuil1!$C9,"-",Feuil1!$B9,"-",Feuil1!H$1),'Risk assessment'!$R$12:$R$100,FALSE),1)," ;"),""))</f>
        <v/>
      </c>
      <c r="I9" s="9" t="str">
        <f>IF($G9=0,"",IFERROR(CONCATENATE(INDEX('Risk assessment'!$B$12:$B$100,MATCH(CONCATENATE(Feuil1!$C9,"-",Feuil1!$B9,"-",Feuil1!I$1),'Risk assessment'!$R$12:$R$100,FALSE),1)," ;"),""))</f>
        <v/>
      </c>
      <c r="J9" s="9" t="str">
        <f>IF($G9=0,"",IFERROR(CONCATENATE(INDEX('Risk assessment'!$B$12:$B$100,MATCH(CONCATENATE(Feuil1!$C9,"-",Feuil1!$B9,"-",Feuil1!J$1),'Risk assessment'!$R$12:$R$100,FALSE),1)," ;"),""))</f>
        <v/>
      </c>
      <c r="K9" s="9" t="str">
        <f>IF($G9=0,"",IFERROR(CONCATENATE(INDEX('Risk assessment'!$B$12:$B$100,MATCH(CONCATENATE(Feuil1!$C9,"-",Feuil1!$B9,"-",Feuil1!K$1),'Risk assessment'!$R$12:$R$100,FALSE),1)," ;"),""))</f>
        <v/>
      </c>
      <c r="L9" s="9" t="str">
        <f>IF($G9=0,"",IFERROR(CONCATENATE(INDEX('Risk assessment'!$B$12:$B$100,MATCH(CONCATENATE(Feuil1!$C9,"-",Feuil1!$B9,"-",Feuil1!L$1),'Risk assessment'!$R$12:$R$100,FALSE),1)," ;"),""))</f>
        <v/>
      </c>
      <c r="M9" s="9" t="str">
        <f>IF($G9=0,"",IFERROR(CONCATENATE(INDEX('Risk assessment'!$B$12:$B$100,MATCH(CONCATENATE(Feuil1!$C9,"-",Feuil1!$B9,"-",Feuil1!M$1),'Risk assessment'!$R$12:$R$100,FALSE),1)," ;"),""))</f>
        <v/>
      </c>
      <c r="N9" s="9" t="str">
        <f>IF($G9=0,"",IFERROR(CONCATENATE(INDEX('Risk assessment'!$B$12:$B$100,MATCH(CONCATENATE(Feuil1!$C9,"-",Feuil1!$B9,"-",Feuil1!N$1),'Risk assessment'!$R$12:$R$100,FALSE),1)," ;"),""))</f>
        <v/>
      </c>
      <c r="O9" s="9" t="str">
        <f>IF($G9=0,"",IFERROR(CONCATENATE(INDEX('Risk assessment'!$B$12:$B$100,MATCH(CONCATENATE(Feuil1!$C9,"-",Feuil1!$B9,"-",Feuil1!O$1),'Risk assessment'!$R$12:$R$100,FALSE),1)," ;"),""))</f>
        <v/>
      </c>
      <c r="P9" s="9" t="str">
        <f>IF($G9=0,"",IFERROR(CONCATENATE(INDEX('Risk assessment'!$B$12:$B$100,MATCH(CONCATENATE(Feuil1!$C9,"-",Feuil1!$B9,"-",Feuil1!P$1),'Risk assessment'!$R$12:$R$100,FALSE),1)," ;"),""))</f>
        <v/>
      </c>
      <c r="Q9" s="9" t="str">
        <f>IF($G9=0,"",IFERROR(CONCATENATE(INDEX('Risk assessment'!$B$12:$B$100,MATCH(CONCATENATE(Feuil1!$C9,"-",Feuil1!$B9,"-",Feuil1!Q$1),'Risk assessment'!$R$12:$R$100,FALSE),1)," ;"),""))</f>
        <v/>
      </c>
      <c r="R9" s="9" t="str">
        <f>IF($G9=0,"",IFERROR(CONCATENATE(INDEX('Risk assessment'!$B$12:$B$100,MATCH(CONCATENATE(Feuil1!$C9,"-",Feuil1!$B9,"-",Feuil1!R$1),'Risk assessment'!$R$12:$R$100,FALSE),1)," ;"),""))</f>
        <v/>
      </c>
      <c r="S9" s="9" t="str">
        <f>IF($G9=0,"",IFERROR(CONCATENATE(INDEX('Risk assessment'!$B$12:$B$100,MATCH(CONCATENATE(Feuil1!$C9,"-",Feuil1!$B9,"-",Feuil1!S$1),'Risk assessment'!$R$12:$R$100,FALSE),1)," ;"),""))</f>
        <v/>
      </c>
      <c r="T9" s="9" t="str">
        <f>IF($G9=0,"",IFERROR(CONCATENATE(INDEX('Risk assessment'!$B$12:$B$100,MATCH(CONCATENATE(Feuil1!$C9,"-",Feuil1!$B9,"-",Feuil1!T$1),'Risk assessment'!$R$12:$R$100,FALSE),1)," ;"),""))</f>
        <v/>
      </c>
      <c r="U9" s="9" t="str">
        <f>IF($G9=0,"",IFERROR(CONCATENATE(INDEX('Risk assessment'!$B$12:$B$100,MATCH(CONCATENATE(Feuil1!$C9,"-",Feuil1!$B9,"-",Feuil1!U$1),'Risk assessment'!$R$12:$R$100,FALSE),1)," ;"),""))</f>
        <v/>
      </c>
      <c r="V9" s="9" t="str">
        <f>IF($G9=0,"",IFERROR(CONCATENATE(INDEX('Risk assessment'!$B$12:$B$100,MATCH(CONCATENATE(Feuil1!$C9,"-",Feuil1!$B9,"-",Feuil1!V$1),'Risk assessment'!$R$12:$R$100,FALSE),1)," ;"),""))</f>
        <v/>
      </c>
      <c r="W9" s="9" t="str">
        <f>IF($G9=0,"",IFERROR(CONCATENATE(INDEX('Risk assessment'!$B$12:$B$100,MATCH(CONCATENATE(Feuil1!$C9,"-",Feuil1!$B9,"-",Feuil1!W$1),'Risk assessment'!$R$12:$R$100,FALSE),1)," ;"),""))</f>
        <v/>
      </c>
      <c r="X9" s="9" t="str">
        <f>IF($G9=0,"",IFERROR(CONCATENATE(INDEX('Risk assessment'!$B$12:$B$100,MATCH(CONCATENATE(Feuil1!$C9,"-",Feuil1!$B9,"-",Feuil1!X$1),'Risk assessment'!$R$12:$R$100,FALSE),1)," ;"),""))</f>
        <v/>
      </c>
      <c r="Y9" s="9" t="str">
        <f>IF($G9=0,"",IFERROR(CONCATENATE(INDEX('Risk assessment'!$B$12:$B$100,MATCH(CONCATENATE(Feuil1!$C9,"-",Feuil1!$B9,"-",Feuil1!Y$1),'Risk assessment'!$R$12:$R$100,FALSE),1)," ;"),""))</f>
        <v/>
      </c>
      <c r="Z9" s="9" t="str">
        <f>IF($G9=0,"",IFERROR(CONCATENATE(INDEX('Risk assessment'!$B$12:$B$100,MATCH(CONCATENATE(Feuil1!$C9,"-",Feuil1!$B9,"-",Feuil1!Z$1),'Risk assessment'!$R$12:$R$100,FALSE),1)," ;"),""))</f>
        <v/>
      </c>
      <c r="AA9" s="9" t="str">
        <f>IF($G9=0,"",IFERROR(CONCATENATE(INDEX('Risk assessment'!$B$12:$B$100,MATCH(CONCATENATE(Feuil1!$C9,"-",Feuil1!$B9,"-",Feuil1!AA$1),'Risk assessment'!$R$12:$R$100,FALSE),1)," ;"),""))</f>
        <v/>
      </c>
      <c r="AB9" s="9" t="str">
        <f>IF($G9=0,"",IFERROR(CONCATENATE(INDEX('Risk assessment'!$B$12:$B$100,MATCH(CONCATENATE(Feuil1!$C9,"-",Feuil1!$B9,"-",Feuil1!AB$1),'Risk assessment'!$R$12:$R$100,FALSE),1)," ;"),""))</f>
        <v/>
      </c>
      <c r="AC9" s="9" t="str">
        <f>IF($G9=0,"",IFERROR(CONCATENATE(INDEX('Risk assessment'!$B$12:$B$100,MATCH(CONCATENATE(Feuil1!$C9,"-",Feuil1!$B9,"-",Feuil1!AC$1),'Risk assessment'!$R$12:$R$100,FALSE),1)," ;"),""))</f>
        <v/>
      </c>
      <c r="AD9" s="9" t="str">
        <f>IF($G9=0,"",IFERROR(CONCATENATE(INDEX('Risk assessment'!$B$12:$B$100,MATCH(CONCATENATE(Feuil1!$C9,"-",Feuil1!$B9,"-",Feuil1!AD$1),'Risk assessment'!$R$12:$R$100,FALSE),1)," ;"),""))</f>
        <v/>
      </c>
      <c r="AE9" s="9" t="str">
        <f>IF($G9=0,"",IFERROR(CONCATENATE(INDEX('Risk assessment'!$B$12:$B$100,MATCH(CONCATENATE(Feuil1!$C9,"-",Feuil1!$B9,"-",Feuil1!AE$1),'Risk assessment'!$R$12:$R$100,FALSE),1)," ;"),""))</f>
        <v/>
      </c>
      <c r="AF9" s="9" t="str">
        <f>IF($G9=0,"",IFERROR(CONCATENATE(INDEX('Risk assessment'!$B$12:$B$100,MATCH(CONCATENATE(Feuil1!$C9,"-",Feuil1!$B9,"-",Feuil1!AF$1),'Risk assessment'!$R$12:$R$100,FALSE),1)," ;"),""))</f>
        <v/>
      </c>
      <c r="AG9" s="9" t="str">
        <f>IF($G9=0,"",IFERROR(CONCATENATE(INDEX('Risk assessment'!$B$12:$B$100,MATCH(CONCATENATE(Feuil1!$C9,"-",Feuil1!$B9,"-",Feuil1!AG$1),'Risk assessment'!$R$12:$R$100,FALSE),1)," ;"),""))</f>
        <v/>
      </c>
      <c r="AH9" s="9" t="str">
        <f>IF($G9=0,"",IFERROR(CONCATENATE(INDEX('Risk assessment'!$B$12:$B$100,MATCH(CONCATENATE(Feuil1!$C9,"-",Feuil1!$B9,"-",Feuil1!AH$1),'Risk assessment'!$R$12:$R$100,FALSE),1)," ;"),""))</f>
        <v/>
      </c>
      <c r="AI9" s="9" t="str">
        <f>IF($G9=0,"",IFERROR(CONCATENATE(INDEX('Risk assessment'!$B$12:$B$100,MATCH(CONCATENATE(Feuil1!$C9,"-",Feuil1!$B9,"-",Feuil1!AI$1),'Risk assessment'!$R$12:$R$100,FALSE),1)," ;"),""))</f>
        <v/>
      </c>
      <c r="AJ9" s="9" t="str">
        <f>IF($G9=0,"",IFERROR(CONCATENATE(INDEX('Risk assessment'!$B$12:$B$100,MATCH(CONCATENATE(Feuil1!$C9,"-",Feuil1!$B9,"-",Feuil1!AJ$1),'Risk assessment'!$R$12:$R$100,FALSE),1)," ;"),""))</f>
        <v/>
      </c>
      <c r="AK9" s="9" t="str">
        <f>IF($G9=0,"",IFERROR(CONCATENATE(INDEX('Risk assessment'!$B$12:$B$100,MATCH(CONCATENATE(Feuil1!$C9,"-",Feuil1!$B9,"-",Feuil1!AK$1),'Risk assessment'!$R$12:$R$100,FALSE),1)," ;"),""))</f>
        <v/>
      </c>
      <c r="AL9" s="9" t="str">
        <f>IF($G9=0,"",IFERROR(CONCATENATE(INDEX('Risk assessment'!$B$12:$B$100,MATCH(CONCATENATE(Feuil1!$C9,"-",Feuil1!$B9,"-",Feuil1!AL$1),'Risk assessment'!$R$12:$R$100,FALSE),1)," ;"),""))</f>
        <v/>
      </c>
      <c r="AM9" s="9" t="str">
        <f>IF($G9=0,"",IFERROR(CONCATENATE(INDEX('Risk assessment'!$B$12:$B$100,MATCH(CONCATENATE(Feuil1!$C9,"-",Feuil1!$B9,"-",Feuil1!AM$1),'Risk assessment'!$R$12:$R$100,FALSE),1)," ;"),""))</f>
        <v/>
      </c>
      <c r="AN9" s="9" t="str">
        <f>IF($G9=0,"",IFERROR(CONCATENATE(INDEX('Risk assessment'!$B$12:$B$100,MATCH(CONCATENATE(Feuil1!$C9,"-",Feuil1!$B9,"-",Feuil1!AN$1),'Risk assessment'!$R$12:$R$100,FALSE),1)," ;"),""))</f>
        <v/>
      </c>
      <c r="AO9" s="9" t="str">
        <f>IF($G9=0,"",IFERROR(CONCATENATE(INDEX('Risk assessment'!$B$12:$B$100,MATCH(CONCATENATE(Feuil1!$C9,"-",Feuil1!$B9,"-",Feuil1!AO$1),'Risk assessment'!$R$12:$R$100,FALSE),1)," ;"),""))</f>
        <v/>
      </c>
      <c r="AP9" s="9" t="str">
        <f>IF($G9=0,"",IFERROR(CONCATENATE(INDEX('Risk assessment'!$B$12:$B$100,MATCH(CONCATENATE(Feuil1!$C9,"-",Feuil1!$B9,"-",Feuil1!AP$1),'Risk assessment'!$R$12:$R$100,FALSE),1)," ;"),""))</f>
        <v/>
      </c>
      <c r="AQ9" s="9" t="str">
        <f>IF($G9=0,"",IFERROR(CONCATENATE(INDEX('Risk assessment'!$B$12:$B$100,MATCH(CONCATENATE(Feuil1!$C9,"-",Feuil1!$B9,"-",Feuil1!AQ$1),'Risk assessment'!$R$12:$R$100,FALSE),1)," ;"),""))</f>
        <v/>
      </c>
      <c r="AR9" s="9" t="str">
        <f>IF($G9=0,"",IFERROR(CONCATENATE(INDEX('Risk assessment'!$B$12:$B$100,MATCH(CONCATENATE(Feuil1!$C9,"-",Feuil1!$B9,"-",Feuil1!AR$1),'Risk assessment'!$R$12:$R$100,FALSE),1)," ;"),""))</f>
        <v/>
      </c>
      <c r="AS9" s="9" t="str">
        <f>IF($G9=0,"",IFERROR(CONCATENATE(INDEX('Risk assessment'!$B$12:$B$100,MATCH(CONCATENATE(Feuil1!$C9,"-",Feuil1!$B9,"-",Feuil1!AS$1),'Risk assessment'!$R$12:$R$100,FALSE),1)," ;"),""))</f>
        <v/>
      </c>
      <c r="AT9" s="9" t="str">
        <f>IF($G9=0,"",IFERROR(CONCATENATE(INDEX('Risk assessment'!$B$12:$B$100,MATCH(CONCATENATE(Feuil1!$C9,"-",Feuil1!$B9,"-",Feuil1!AT$1),'Risk assessment'!$R$12:$R$100,FALSE),1)," ;"),""))</f>
        <v/>
      </c>
      <c r="AU9" s="9" t="str">
        <f>IF($G9=0,"",IFERROR(CONCATENATE(INDEX('Risk assessment'!$B$12:$B$100,MATCH(CONCATENATE(Feuil1!$C9,"-",Feuil1!$B9,"-",Feuil1!AU$1),'Risk assessment'!$R$12:$R$100,FALSE),1)," ;"),""))</f>
        <v/>
      </c>
      <c r="AV9" s="9" t="str">
        <f>IF($G9=0,"",IFERROR(CONCATENATE(INDEX('Risk assessment'!$B$12:$B$100,MATCH(CONCATENATE(Feuil1!$C9,"-",Feuil1!$B9,"-",Feuil1!AV$1),'Risk assessment'!$R$12:$R$100,FALSE),1)," ;"),""))</f>
        <v/>
      </c>
      <c r="AW9" s="9" t="str">
        <f>IF($G9=0,"",IFERROR(CONCATENATE(INDEX('Risk assessment'!$B$12:$B$100,MATCH(CONCATENATE(Feuil1!$C9,"-",Feuil1!$B9,"-",Feuil1!AW$1),'Risk assessment'!$R$12:$R$100,FALSE),1)," ;"),""))</f>
        <v/>
      </c>
      <c r="AX9" s="9" t="str">
        <f>IF($G9=0,"",IFERROR(CONCATENATE(INDEX('Risk assessment'!$B$12:$B$100,MATCH(CONCATENATE(Feuil1!$C9,"-",Feuil1!$B9,"-",Feuil1!AX$1),'Risk assessment'!$R$12:$R$100,FALSE),1)," ;"),""))</f>
        <v/>
      </c>
      <c r="AY9" s="9" t="str">
        <f>IF($G9=0,"",IFERROR(CONCATENATE(INDEX('Risk assessment'!$B$12:$B$100,MATCH(CONCATENATE(Feuil1!$C9,"-",Feuil1!$B9,"-",Feuil1!AY$1),'Risk assessment'!$R$12:$R$100,FALSE),1)," ;"),""))</f>
        <v/>
      </c>
      <c r="AZ9" s="9" t="str">
        <f>IF($G9=0,"",IFERROR(CONCATENATE(INDEX('Risk assessment'!$B$12:$B$100,MATCH(CONCATENATE(Feuil1!$C9,"-",Feuil1!$B9,"-",Feuil1!AZ$1),'Risk assessment'!$R$12:$R$100,FALSE),1)," ;"),""))</f>
        <v/>
      </c>
      <c r="BA9" s="9" t="str">
        <f>IF($G9=0,"",IFERROR(CONCATENATE(INDEX('Risk assessment'!$B$12:$B$100,MATCH(CONCATENATE(Feuil1!$C9,"-",Feuil1!$B9,"-",Feuil1!BA$1),'Risk assessment'!$R$12:$R$100,FALSE),1)," ;"),""))</f>
        <v/>
      </c>
      <c r="BB9" s="9" t="str">
        <f>IF($G9=0,"",IFERROR(CONCATENATE(INDEX('Risk assessment'!$B$12:$B$100,MATCH(CONCATENATE(Feuil1!$C9,"-",Feuil1!$B9,"-",Feuil1!BB$1),'Risk assessment'!$R$12:$R$100,FALSE),1)," ;"),""))</f>
        <v/>
      </c>
      <c r="BC9" s="9" t="str">
        <f>IF($G9=0,"",IFERROR(CONCATENATE(INDEX('Risk assessment'!$B$12:$B$100,MATCH(CONCATENATE(Feuil1!$C9,"-",Feuil1!$B9,"-",Feuil1!BC$1),'Risk assessment'!$R$12:$R$100,FALSE),1)," ;"),""))</f>
        <v/>
      </c>
      <c r="BD9" s="9" t="str">
        <f>IF($G9=0,"",IFERROR(CONCATENATE(INDEX('Risk assessment'!$B$12:$B$100,MATCH(CONCATENATE(Feuil1!$C9,"-",Feuil1!$B9,"-",Feuil1!BD$1),'Risk assessment'!$R$12:$R$100,FALSE),1)," ;"),""))</f>
        <v/>
      </c>
      <c r="BE9" s="9" t="str">
        <f>IF($G9=0,"",IFERROR(CONCATENATE(INDEX('Risk assessment'!$B$12:$B$100,MATCH(CONCATENATE(Feuil1!$C9,"-",Feuil1!$B9,"-",Feuil1!BE$1),'Risk assessment'!$R$12:$R$100,FALSE),1)," ;"),""))</f>
        <v/>
      </c>
      <c r="BF9" s="9" t="str">
        <f>IF($G9=0,"",IFERROR(CONCATENATE(INDEX('Risk assessment'!$B$12:$B$100,MATCH(CONCATENATE(Feuil1!$C9,"-",Feuil1!$B9,"-",Feuil1!BF$1),'Risk assessment'!$R$12:$R$100,FALSE),1)," ;"),""))</f>
        <v/>
      </c>
      <c r="BG9" s="9" t="str">
        <f>IF($G9=0,"",IFERROR(CONCATENATE(INDEX('Risk assessment'!$B$12:$B$100,MATCH(CONCATENATE(Feuil1!$C9,"-",Feuil1!$B9,"-",Feuil1!BG$1),'Risk assessment'!$R$12:$R$100,FALSE),1)," ;"),""))</f>
        <v/>
      </c>
      <c r="BH9" s="9" t="str">
        <f>IF($G9=0,"",IFERROR(CONCATENATE(INDEX('Risk assessment'!$B$12:$B$100,MATCH(CONCATENATE(Feuil1!$C9,"-",Feuil1!$B9,"-",Feuil1!BH$1),'Risk assessment'!$R$12:$R$100,FALSE),1)," ;"),""))</f>
        <v/>
      </c>
      <c r="BI9" s="9" t="str">
        <f>IF($G9=0,"",IFERROR(CONCATENATE(INDEX('Risk assessment'!$B$12:$B$100,MATCH(CONCATENATE(Feuil1!$C9,"-",Feuil1!$B9,"-",Feuil1!BI$1),'Risk assessment'!$R$12:$R$100,FALSE),1)," ;"),""))</f>
        <v/>
      </c>
      <c r="BJ9" s="9" t="str">
        <f>IF($G9=0,"",IFERROR(CONCATENATE(INDEX('Risk assessment'!$B$12:$B$100,MATCH(CONCATENATE(Feuil1!$C9,"-",Feuil1!$B9,"-",Feuil1!BJ$1),'Risk assessment'!$R$12:$R$100,FALSE),1)," ;"),""))</f>
        <v/>
      </c>
      <c r="BK9" s="9" t="str">
        <f>IF($G9=0,"",IFERROR(CONCATENATE(INDEX('Risk assessment'!$B$12:$B$100,MATCH(CONCATENATE(Feuil1!$C9,"-",Feuil1!$B9,"-",Feuil1!BK$1),'Risk assessment'!$R$12:$R$100,FALSE),1)," ;"),""))</f>
        <v/>
      </c>
      <c r="BL9" s="9" t="str">
        <f>IF($G9=0,"",IFERROR(CONCATENATE(INDEX('Risk assessment'!$B$12:$B$100,MATCH(CONCATENATE(Feuil1!$C9,"-",Feuil1!$B9,"-",Feuil1!BL$1),'Risk assessment'!$R$12:$R$100,FALSE),1)," ;"),""))</f>
        <v/>
      </c>
      <c r="BM9" s="9" t="str">
        <f>IF($G9=0,"",IFERROR(CONCATENATE(INDEX('Risk assessment'!$B$12:$B$100,MATCH(CONCATENATE(Feuil1!$C9,"-",Feuil1!$B9,"-",Feuil1!BM$1),'Risk assessment'!$R$12:$R$100,FALSE),1)," ;"),""))</f>
        <v/>
      </c>
      <c r="BN9" s="9" t="str">
        <f>IF($G9=0,"",IFERROR(CONCATENATE(INDEX('Risk assessment'!$B$12:$B$100,MATCH(CONCATENATE(Feuil1!$C9,"-",Feuil1!$B9,"-",Feuil1!BN$1),'Risk assessment'!$R$12:$R$100,FALSE),1)," ;"),""))</f>
        <v/>
      </c>
      <c r="BO9" s="9" t="str">
        <f>IF($G9=0,"",IFERROR(CONCATENATE(INDEX('Risk assessment'!$B$12:$B$100,MATCH(CONCATENATE(Feuil1!$C9,"-",Feuil1!$B9,"-",Feuil1!BO$1),'Risk assessment'!$R$12:$R$100,FALSE),1)," ;"),""))</f>
        <v/>
      </c>
      <c r="BP9" s="9" t="str">
        <f>IF($G9=0,"",IFERROR(CONCATENATE(INDEX('Risk assessment'!$B$12:$B$100,MATCH(CONCATENATE(Feuil1!$C9,"-",Feuil1!$B9,"-",Feuil1!BP$1),'Risk assessment'!$R$12:$R$100,FALSE),1)," ;"),""))</f>
        <v/>
      </c>
      <c r="BQ9" s="9" t="str">
        <f>IF($G9=0,"",IFERROR(CONCATENATE(INDEX('Risk assessment'!$B$12:$B$100,MATCH(CONCATENATE(Feuil1!$C9,"-",Feuil1!$B9,"-",Feuil1!BQ$1),'Risk assessment'!$R$12:$R$100,FALSE),1)," ;"),""))</f>
        <v/>
      </c>
      <c r="BR9" s="9" t="str">
        <f>IF($G9=0,"",IFERROR(INDEX('Risk assessment'!$B$12:$B$100,MATCH(CONCATENATE(Feuil1!$C9,Feuil1!$B9,Feuil1!BR$1),'Risk assessment'!$R$12:$R$100,FALSE),1),""))</f>
        <v/>
      </c>
      <c r="BS9" s="9" t="str">
        <f>IF($G9=0,"",IFERROR(INDEX('Risk assessment'!$B$12:$B$100,MATCH(CONCATENATE(Feuil1!$C9,Feuil1!$B9,Feuil1!BS$1),'Risk assessment'!$R$12:$R$100,FALSE),1),""))</f>
        <v/>
      </c>
      <c r="BT9" s="9" t="str">
        <f>IF($G9=0,"",IFERROR(INDEX('Risk assessment'!$B$12:$B$100,MATCH(CONCATENATE(Feuil1!$C9,Feuil1!$B9,Feuil1!BT$1),'Risk assessment'!$R$12:$R$100,FALSE),1),""))</f>
        <v/>
      </c>
      <c r="BU9" s="9" t="str">
        <f>IF($G9=0,"",IFERROR(INDEX('Risk assessment'!$B$12:$B$100,MATCH(CONCATENATE(Feuil1!$C9,Feuil1!$B9,Feuil1!BU$1),'Risk assessment'!$R$12:$R$100,FALSE),1),""))</f>
        <v/>
      </c>
      <c r="BV9" s="9" t="str">
        <f>IF($G9=0,"",IFERROR(INDEX('Risk assessment'!$B$12:$B$100,MATCH(CONCATENATE(Feuil1!$C9,Feuil1!$B9,Feuil1!BV$1),'Risk assessment'!$R$12:$R$100,FALSE),1),""))</f>
        <v/>
      </c>
      <c r="BW9" s="9" t="str">
        <f>IF($G9=0,"",IFERROR(INDEX('Risk assessment'!$B$12:$B$100,MATCH(CONCATENATE(Feuil1!$C9,Feuil1!$B9,Feuil1!BW$1),'Risk assessment'!$R$12:$R$100,FALSE),1),""))</f>
        <v/>
      </c>
      <c r="BX9" s="9" t="str">
        <f>IF($G9=0,"",IFERROR(INDEX('Risk assessment'!$B$12:$B$100,MATCH(CONCATENATE(Feuil1!$C9,Feuil1!$B9,Feuil1!BX$1),'Risk assessment'!$R$12:$R$100,FALSE),1),""))</f>
        <v/>
      </c>
      <c r="BY9" s="9" t="str">
        <f>IF($G9=0,"",IFERROR(INDEX('Risk assessment'!$B$12:$B$100,MATCH(CONCATENATE(Feuil1!$C9,Feuil1!$B9,Feuil1!BY$1),'Risk assessment'!$R$12:$R$100,FALSE),1),""))</f>
        <v/>
      </c>
      <c r="BZ9" s="9" t="str">
        <f>IF($G9=0,"",IFERROR(INDEX('Risk assessment'!$B$12:$B$100,MATCH(CONCATENATE(Feuil1!$C9,Feuil1!$B9,Feuil1!BZ$1),'Risk assessment'!$R$12:$R$100,FALSE),1),""))</f>
        <v/>
      </c>
      <c r="CA9" s="9" t="str">
        <f>IF($G9=0,"",IFERROR(INDEX('Risk assessment'!$B$12:$B$100,MATCH(CONCATENATE(Feuil1!$C9,Feuil1!$B9,Feuil1!CA$1),'Risk assessment'!$R$12:$R$100,FALSE),1),""))</f>
        <v/>
      </c>
      <c r="CB9" s="9" t="str">
        <f>IF($G9=0,"",IFERROR(INDEX('Risk assessment'!$B$12:$B$100,MATCH(CONCATENATE(Feuil1!$C9,Feuil1!$B9,Feuil1!CB$1),'Risk assessment'!$R$12:$R$100,FALSE),1),""))</f>
        <v/>
      </c>
      <c r="CC9" s="9" t="str">
        <f>IF($G9=0,"",IFERROR(INDEX('Risk assessment'!$B$12:$B$100,MATCH(CONCATENATE(Feuil1!$C9,Feuil1!$B9,Feuil1!CC$1),'Risk assessment'!$R$12:$R$100,FALSE),1),""))</f>
        <v/>
      </c>
      <c r="CD9" s="9" t="str">
        <f>IF($G9=0,"",IFERROR(INDEX('Risk assessment'!$B$12:$B$100,MATCH(CONCATENATE(Feuil1!$C9,Feuil1!$B9,Feuil1!CD$1),'Risk assessment'!$R$12:$R$100,FALSE),1),""))</f>
        <v/>
      </c>
      <c r="CE9" s="9" t="str">
        <f>IF($G9=0,"",IFERROR(INDEX('Risk assessment'!$B$12:$B$100,MATCH(CONCATENATE(Feuil1!$C9,Feuil1!$B9,Feuil1!CE$1),'Risk assessment'!$R$12:$R$100,FALSE),1),""))</f>
        <v/>
      </c>
      <c r="CF9" s="9" t="str">
        <f>IF($G9=0,"",IFERROR(INDEX('Risk assessment'!$B$12:$B$100,MATCH(CONCATENATE(Feuil1!$C9,Feuil1!$B9,Feuil1!CF$1),'Risk assessment'!$R$12:$R$100,FALSE),1),""))</f>
        <v/>
      </c>
      <c r="CG9" s="9" t="str">
        <f>IF($G9=0,"",IFERROR(INDEX('Risk assessment'!$B$12:$B$100,MATCH(CONCATENATE(Feuil1!$C9,Feuil1!$B9,Feuil1!CG$1),'Risk assessment'!$R$12:$R$100,FALSE),1),""))</f>
        <v/>
      </c>
      <c r="CH9" s="9" t="str">
        <f>IF($G9=0,"",IFERROR(INDEX('Risk assessment'!$B$12:$B$100,MATCH(CONCATENATE(Feuil1!$C9,Feuil1!$B9,Feuil1!CH$1),'Risk assessment'!$R$12:$R$100,FALSE),1),""))</f>
        <v/>
      </c>
      <c r="CI9" s="9" t="str">
        <f>IF($G9=0,"",IFERROR(INDEX('Risk assessment'!$B$12:$B$100,MATCH(CONCATENATE(Feuil1!$C9,Feuil1!$B9,Feuil1!CI$1),'Risk assessment'!$R$12:$R$100,FALSE),1),""))</f>
        <v/>
      </c>
      <c r="CJ9" s="9" t="str">
        <f>IF($G9=0,"",IFERROR(INDEX('Risk assessment'!$B$12:$B$100,MATCH(CONCATENATE(Feuil1!$C9,Feuil1!$B9,Feuil1!CJ$1),'Risk assessment'!$R$12:$R$100,FALSE),1),""))</f>
        <v/>
      </c>
      <c r="CK9" s="9" t="str">
        <f>IF($G9=0,"",IFERROR(INDEX('Risk assessment'!$B$12:$B$100,MATCH(CONCATENATE(Feuil1!$C9,Feuil1!$B9,Feuil1!CK$1),'Risk assessment'!$R$12:$R$100,FALSE),1),""))</f>
        <v/>
      </c>
      <c r="CL9" s="9" t="str">
        <f>IF($G9=0,"",IFERROR(INDEX('Risk assessment'!$B$12:$B$100,MATCH(CONCATENATE(Feuil1!$C9,Feuil1!$B9,Feuil1!CL$1),'Risk assessment'!$R$12:$R$100,FALSE),1),""))</f>
        <v/>
      </c>
      <c r="CM9" s="9" t="str">
        <f>IF($G9=0,"",IFERROR(INDEX('Risk assessment'!$B$12:$B$100,MATCH(CONCATENATE(Feuil1!$C9,Feuil1!$B9,Feuil1!CM$1),'Risk assessment'!$R$12:$R$100,FALSE),1),""))</f>
        <v/>
      </c>
      <c r="CN9" s="9" t="str">
        <f>IF($G9=0,"",IFERROR(INDEX('Risk assessment'!$B$12:$B$100,MATCH(CONCATENATE(Feuil1!$C9,Feuil1!$B9,Feuil1!CN$1),'Risk assessment'!$R$12:$R$100,FALSE),1),""))</f>
        <v/>
      </c>
      <c r="CO9" s="9" t="str">
        <f>IF($G9=0,"",IFERROR(INDEX('Risk assessment'!$B$12:$B$100,MATCH(CONCATENATE(Feuil1!$C9,Feuil1!$B9,Feuil1!CO$1),'Risk assessment'!$R$12:$R$100,FALSE),1),""))</f>
        <v/>
      </c>
      <c r="CP9" s="9" t="str">
        <f>IF($G9=0,"",IFERROR(INDEX('Risk assessment'!$B$12:$B$100,MATCH(CONCATENATE(Feuil1!$C9,Feuil1!$B9,Feuil1!CP$1),'Risk assessment'!$R$12:$R$100,FALSE),1),""))</f>
        <v/>
      </c>
      <c r="CQ9" s="9" t="str">
        <f>IF($G9=0,"",IFERROR(INDEX('Risk assessment'!$B$12:$B$100,MATCH(CONCATENATE(Feuil1!$C9,Feuil1!$B9,Feuil1!CQ$1),'Risk assessment'!$R$12:$R$100,FALSE),1),""))</f>
        <v/>
      </c>
      <c r="CR9" s="9" t="str">
        <f>IF($G9=0,"",IFERROR(INDEX('Risk assessment'!$B$12:$B$100,MATCH(CONCATENATE(Feuil1!$C9,Feuil1!$B9,Feuil1!CR$1),'Risk assessment'!$R$12:$R$100,FALSE),1),""))</f>
        <v/>
      </c>
      <c r="CS9" s="9" t="str">
        <f>IF($G9=0,"",IFERROR(INDEX('Risk assessment'!$B$12:$B$100,MATCH(CONCATENATE(Feuil1!$C9,Feuil1!$B9,Feuil1!CS$1),'Risk assessment'!$R$12:$R$100,FALSE),1),""))</f>
        <v/>
      </c>
      <c r="CT9" s="9" t="str">
        <f>IF($G9=0,"",IFERROR(INDEX('Risk assessment'!$B$12:$B$100,MATCH(CONCATENATE(Feuil1!$C9,Feuil1!$B9,Feuil1!CT$1),'Risk assessment'!$R$12:$R$100,FALSE),1),""))</f>
        <v/>
      </c>
      <c r="CU9" s="9" t="str">
        <f>IF($G9=0,"",IFERROR(INDEX('Risk assessment'!$B$12:$B$100,MATCH(CONCATENATE(Feuil1!$C9,Feuil1!$B9,Feuil1!CU$1),'Risk assessment'!$R$12:$R$100,FALSE),1),""))</f>
        <v/>
      </c>
      <c r="CV9" s="9" t="str">
        <f>IF($G9=0,"",IFERROR(INDEX('Risk assessment'!$B$12:$B$100,MATCH(CONCATENATE(Feuil1!$C9,Feuil1!$B9,Feuil1!CV$1),'Risk assessment'!$R$12:$R$100,FALSE),1),""))</f>
        <v/>
      </c>
      <c r="CW9" s="9" t="str">
        <f>IF($G9=0,"",IFERROR(INDEX('Risk assessment'!$B$12:$B$100,MATCH(CONCATENATE(Feuil1!$C9,Feuil1!$B9,Feuil1!CW$1),'Risk assessment'!$R$12:$R$100,FALSE),1),""))</f>
        <v/>
      </c>
      <c r="CX9" s="9" t="str">
        <f>IF($G9=0,"",IFERROR(INDEX('Risk assessment'!$B$12:$B$100,MATCH(CONCATENATE(Feuil1!$C9,Feuil1!$B9,Feuil1!CX$1),'Risk assessment'!$R$12:$R$100,FALSE),1),""))</f>
        <v/>
      </c>
      <c r="CY9" s="9" t="str">
        <f>IF($G9=0,"",IFERROR(INDEX('Risk assessment'!$B$12:$B$100,MATCH(CONCATENATE(Feuil1!$C9,Feuil1!$B9,Feuil1!CY$1),'Risk assessment'!$R$12:$R$100,FALSE),1),""))</f>
        <v/>
      </c>
      <c r="CZ9" s="9" t="str">
        <f>IF($G9=0,"",IFERROR(INDEX('Risk assessment'!$B$12:$B$100,MATCH(CONCATENATE(Feuil1!$C9,Feuil1!$B9,Feuil1!CZ$1),'Risk assessment'!$R$12:$R$100,FALSE),1),""))</f>
        <v/>
      </c>
      <c r="DA9" s="9" t="str">
        <f>IF($G9=0,"",IFERROR(INDEX('Risk assessment'!$B$12:$B$100,MATCH(CONCATENATE(Feuil1!$C9,Feuil1!$B9,Feuil1!DA$1),'Risk assessment'!$R$12:$R$100,FALSE),1),""))</f>
        <v/>
      </c>
      <c r="DB9" s="9" t="str">
        <f>IF($G9=0,"",IFERROR(INDEX('Risk assessment'!$B$12:$B$100,MATCH(CONCATENATE(Feuil1!$C9,Feuil1!$B9,Feuil1!DB$1),'Risk assessment'!$R$12:$R$100,FALSE),1),""))</f>
        <v/>
      </c>
      <c r="DC9" s="9" t="str">
        <f>IF($G9=0,"",IFERROR(INDEX('Risk assessment'!$B$12:$B$100,MATCH(CONCATENATE(Feuil1!$C9,Feuil1!$B9,Feuil1!DC$1),'Risk assessment'!$R$12:$R$100,FALSE),1),""))</f>
        <v/>
      </c>
      <c r="DD9" s="9" t="str">
        <f>IF($G9=0,"",IFERROR(INDEX('Risk assessment'!$B$12:$B$100,MATCH(CONCATENATE(Feuil1!$C9,Feuil1!$B9,Feuil1!DD$1),'Risk assessment'!$R$12:$R$100,FALSE),1),""))</f>
        <v/>
      </c>
      <c r="DE9" s="9" t="str">
        <f>IF($G9=0,"",IFERROR(INDEX('Risk assessment'!$B$12:$B$100,MATCH(CONCATENATE(Feuil1!$C9,Feuil1!$B9,Feuil1!DE$1),'Risk assessment'!$R$12:$R$100,FALSE),1),""))</f>
        <v/>
      </c>
      <c r="DF9" s="9" t="str">
        <f>IF($G9=0,"",IFERROR(INDEX('Risk assessment'!$B$12:$B$100,MATCH(CONCATENATE(Feuil1!$C9,Feuil1!$B9,Feuil1!DF$1),'Risk assessment'!$R$12:$R$100,FALSE),1),""))</f>
        <v/>
      </c>
      <c r="DG9" s="9" t="str">
        <f>IF($G9=0,"",IFERROR(INDEX('Risk assessment'!$B$12:$B$100,MATCH(CONCATENATE(Feuil1!$C9,Feuil1!$B9,Feuil1!DG$1),'Risk assessment'!$R$12:$R$100,FALSE),1),""))</f>
        <v/>
      </c>
      <c r="DH9" s="9" t="str">
        <f>IF($G9=0,"",IFERROR(INDEX('Risk assessment'!$B$12:$B$100,MATCH(CONCATENATE(Feuil1!$C9,Feuil1!$B9,Feuil1!DH$1),'Risk assessment'!$R$12:$R$100,FALSE),1),""))</f>
        <v/>
      </c>
      <c r="DI9" s="9" t="str">
        <f>IF($G9=0,"",IFERROR(INDEX('Risk assessment'!$B$12:$B$100,MATCH(CONCATENATE(Feuil1!$C9,Feuil1!$B9,Feuil1!DI$1),'Risk assessment'!$R$12:$R$100,FALSE),1),""))</f>
        <v/>
      </c>
      <c r="DJ9" s="9" t="str">
        <f>IF($G9=0,"",IFERROR(INDEX('Risk assessment'!$B$12:$B$100,MATCH(CONCATENATE(Feuil1!$C9,Feuil1!$B9,Feuil1!DJ$1),'Risk assessment'!$R$12:$R$100,FALSE),1),""))</f>
        <v/>
      </c>
      <c r="DK9" s="9" t="str">
        <f>IF($G9=0,"",IFERROR(INDEX('Risk assessment'!$B$12:$B$100,MATCH(CONCATENATE(Feuil1!$C9,Feuil1!$B9,Feuil1!DK$1),'Risk assessment'!$R$12:$R$100,FALSE),1),""))</f>
        <v/>
      </c>
    </row>
    <row r="10" spans="2:127" x14ac:dyDescent="0.25">
      <c r="B10" s="9">
        <f>IF(B9+1&lt;='Rating tables'!E$11,B9+1,1)</f>
        <v>1</v>
      </c>
      <c r="C10" s="9">
        <f>IFERROR(IF(IF(B10=1,C9+1,C9)&lt;='Rating tables'!J$11,IF(B10=1,C9+1,C9),""),"")</f>
        <v>3</v>
      </c>
      <c r="D10" s="9" t="str">
        <f t="shared" si="0"/>
        <v>1-3</v>
      </c>
      <c r="E10" s="9" t="str">
        <f t="shared" si="1"/>
        <v/>
      </c>
      <c r="F10" s="9" t="str">
        <f t="shared" si="2"/>
        <v/>
      </c>
      <c r="G10" s="9">
        <f>COUNTIFS('Risk assessment'!D$12:D$100,Feuil1!C10,'Risk assessment'!E$12:E$100,B10)</f>
        <v>0</v>
      </c>
      <c r="H10" s="9" t="str">
        <f>IF($G10=0,"",IFERROR(CONCATENATE(INDEX('Risk assessment'!$B$12:$B$100,MATCH(CONCATENATE(Feuil1!$C10,"-",Feuil1!$B10,"-",Feuil1!H$1),'Risk assessment'!$R$12:$R$100,FALSE),1)," ;"),""))</f>
        <v/>
      </c>
      <c r="I10" s="9" t="str">
        <f>IF($G10=0,"",IFERROR(CONCATENATE(INDEX('Risk assessment'!$B$12:$B$100,MATCH(CONCATENATE(Feuil1!$C10,"-",Feuil1!$B10,"-",Feuil1!I$1),'Risk assessment'!$R$12:$R$100,FALSE),1)," ;"),""))</f>
        <v/>
      </c>
      <c r="J10" s="9" t="str">
        <f>IF($G10=0,"",IFERROR(CONCATENATE(INDEX('Risk assessment'!$B$12:$B$100,MATCH(CONCATENATE(Feuil1!$C10,"-",Feuil1!$B10,"-",Feuil1!J$1),'Risk assessment'!$R$12:$R$100,FALSE),1)," ;"),""))</f>
        <v/>
      </c>
      <c r="K10" s="9" t="str">
        <f>IF($G10=0,"",IFERROR(CONCATENATE(INDEX('Risk assessment'!$B$12:$B$100,MATCH(CONCATENATE(Feuil1!$C10,"-",Feuil1!$B10,"-",Feuil1!K$1),'Risk assessment'!$R$12:$R$100,FALSE),1)," ;"),""))</f>
        <v/>
      </c>
      <c r="L10" s="9" t="str">
        <f>IF($G10=0,"",IFERROR(CONCATENATE(INDEX('Risk assessment'!$B$12:$B$100,MATCH(CONCATENATE(Feuil1!$C10,"-",Feuil1!$B10,"-",Feuil1!L$1),'Risk assessment'!$R$12:$R$100,FALSE),1)," ;"),""))</f>
        <v/>
      </c>
      <c r="M10" s="9" t="str">
        <f>IF($G10=0,"",IFERROR(CONCATENATE(INDEX('Risk assessment'!$B$12:$B$100,MATCH(CONCATENATE(Feuil1!$C10,"-",Feuil1!$B10,"-",Feuil1!M$1),'Risk assessment'!$R$12:$R$100,FALSE),1)," ;"),""))</f>
        <v/>
      </c>
      <c r="N10" s="9" t="str">
        <f>IF($G10=0,"",IFERROR(CONCATENATE(INDEX('Risk assessment'!$B$12:$B$100,MATCH(CONCATENATE(Feuil1!$C10,"-",Feuil1!$B10,"-",Feuil1!N$1),'Risk assessment'!$R$12:$R$100,FALSE),1)," ;"),""))</f>
        <v/>
      </c>
      <c r="O10" s="9" t="str">
        <f>IF($G10=0,"",IFERROR(CONCATENATE(INDEX('Risk assessment'!$B$12:$B$100,MATCH(CONCATENATE(Feuil1!$C10,"-",Feuil1!$B10,"-",Feuil1!O$1),'Risk assessment'!$R$12:$R$100,FALSE),1)," ;"),""))</f>
        <v/>
      </c>
      <c r="P10" s="9" t="str">
        <f>IF($G10=0,"",IFERROR(CONCATENATE(INDEX('Risk assessment'!$B$12:$B$100,MATCH(CONCATENATE(Feuil1!$C10,"-",Feuil1!$B10,"-",Feuil1!P$1),'Risk assessment'!$R$12:$R$100,FALSE),1)," ;"),""))</f>
        <v/>
      </c>
      <c r="Q10" s="9" t="str">
        <f>IF($G10=0,"",IFERROR(CONCATENATE(INDEX('Risk assessment'!$B$12:$B$100,MATCH(CONCATENATE(Feuil1!$C10,"-",Feuil1!$B10,"-",Feuil1!Q$1),'Risk assessment'!$R$12:$R$100,FALSE),1)," ;"),""))</f>
        <v/>
      </c>
      <c r="R10" s="9" t="str">
        <f>IF($G10=0,"",IFERROR(CONCATENATE(INDEX('Risk assessment'!$B$12:$B$100,MATCH(CONCATENATE(Feuil1!$C10,"-",Feuil1!$B10,"-",Feuil1!R$1),'Risk assessment'!$R$12:$R$100,FALSE),1)," ;"),""))</f>
        <v/>
      </c>
      <c r="S10" s="9" t="str">
        <f>IF($G10=0,"",IFERROR(CONCATENATE(INDEX('Risk assessment'!$B$12:$B$100,MATCH(CONCATENATE(Feuil1!$C10,"-",Feuil1!$B10,"-",Feuil1!S$1),'Risk assessment'!$R$12:$R$100,FALSE),1)," ;"),""))</f>
        <v/>
      </c>
      <c r="T10" s="9" t="str">
        <f>IF($G10=0,"",IFERROR(CONCATENATE(INDEX('Risk assessment'!$B$12:$B$100,MATCH(CONCATENATE(Feuil1!$C10,"-",Feuil1!$B10,"-",Feuil1!T$1),'Risk assessment'!$R$12:$R$100,FALSE),1)," ;"),""))</f>
        <v/>
      </c>
      <c r="U10" s="9" t="str">
        <f>IF($G10=0,"",IFERROR(CONCATENATE(INDEX('Risk assessment'!$B$12:$B$100,MATCH(CONCATENATE(Feuil1!$C10,"-",Feuil1!$B10,"-",Feuil1!U$1),'Risk assessment'!$R$12:$R$100,FALSE),1)," ;"),""))</f>
        <v/>
      </c>
      <c r="V10" s="9" t="str">
        <f>IF($G10=0,"",IFERROR(CONCATENATE(INDEX('Risk assessment'!$B$12:$B$100,MATCH(CONCATENATE(Feuil1!$C10,"-",Feuil1!$B10,"-",Feuil1!V$1),'Risk assessment'!$R$12:$R$100,FALSE),1)," ;"),""))</f>
        <v/>
      </c>
      <c r="W10" s="9" t="str">
        <f>IF($G10=0,"",IFERROR(CONCATENATE(INDEX('Risk assessment'!$B$12:$B$100,MATCH(CONCATENATE(Feuil1!$C10,"-",Feuil1!$B10,"-",Feuil1!W$1),'Risk assessment'!$R$12:$R$100,FALSE),1)," ;"),""))</f>
        <v/>
      </c>
      <c r="X10" s="9" t="str">
        <f>IF($G10=0,"",IFERROR(CONCATENATE(INDEX('Risk assessment'!$B$12:$B$100,MATCH(CONCATENATE(Feuil1!$C10,"-",Feuil1!$B10,"-",Feuil1!X$1),'Risk assessment'!$R$12:$R$100,FALSE),1)," ;"),""))</f>
        <v/>
      </c>
      <c r="Y10" s="9" t="str">
        <f>IF($G10=0,"",IFERROR(CONCATENATE(INDEX('Risk assessment'!$B$12:$B$100,MATCH(CONCATENATE(Feuil1!$C10,"-",Feuil1!$B10,"-",Feuil1!Y$1),'Risk assessment'!$R$12:$R$100,FALSE),1)," ;"),""))</f>
        <v/>
      </c>
      <c r="Z10" s="9" t="str">
        <f>IF($G10=0,"",IFERROR(CONCATENATE(INDEX('Risk assessment'!$B$12:$B$100,MATCH(CONCATENATE(Feuil1!$C10,"-",Feuil1!$B10,"-",Feuil1!Z$1),'Risk assessment'!$R$12:$R$100,FALSE),1)," ;"),""))</f>
        <v/>
      </c>
      <c r="AA10" s="9" t="str">
        <f>IF($G10=0,"",IFERROR(CONCATENATE(INDEX('Risk assessment'!$B$12:$B$100,MATCH(CONCATENATE(Feuil1!$C10,"-",Feuil1!$B10,"-",Feuil1!AA$1),'Risk assessment'!$R$12:$R$100,FALSE),1)," ;"),""))</f>
        <v/>
      </c>
      <c r="AB10" s="9" t="str">
        <f>IF($G10=0,"",IFERROR(CONCATENATE(INDEX('Risk assessment'!$B$12:$B$100,MATCH(CONCATENATE(Feuil1!$C10,"-",Feuil1!$B10,"-",Feuil1!AB$1),'Risk assessment'!$R$12:$R$100,FALSE),1)," ;"),""))</f>
        <v/>
      </c>
      <c r="AC10" s="9" t="str">
        <f>IF($G10=0,"",IFERROR(CONCATENATE(INDEX('Risk assessment'!$B$12:$B$100,MATCH(CONCATENATE(Feuil1!$C10,"-",Feuil1!$B10,"-",Feuil1!AC$1),'Risk assessment'!$R$12:$R$100,FALSE),1)," ;"),""))</f>
        <v/>
      </c>
      <c r="AD10" s="9" t="str">
        <f>IF($G10=0,"",IFERROR(CONCATENATE(INDEX('Risk assessment'!$B$12:$B$100,MATCH(CONCATENATE(Feuil1!$C10,"-",Feuil1!$B10,"-",Feuil1!AD$1),'Risk assessment'!$R$12:$R$100,FALSE),1)," ;"),""))</f>
        <v/>
      </c>
      <c r="AE10" s="9" t="str">
        <f>IF($G10=0,"",IFERROR(CONCATENATE(INDEX('Risk assessment'!$B$12:$B$100,MATCH(CONCATENATE(Feuil1!$C10,"-",Feuil1!$B10,"-",Feuil1!AE$1),'Risk assessment'!$R$12:$R$100,FALSE),1)," ;"),""))</f>
        <v/>
      </c>
      <c r="AF10" s="9" t="str">
        <f>IF($G10=0,"",IFERROR(CONCATENATE(INDEX('Risk assessment'!$B$12:$B$100,MATCH(CONCATENATE(Feuil1!$C10,"-",Feuil1!$B10,"-",Feuil1!AF$1),'Risk assessment'!$R$12:$R$100,FALSE),1)," ;"),""))</f>
        <v/>
      </c>
      <c r="AG10" s="9" t="str">
        <f>IF($G10=0,"",IFERROR(CONCATENATE(INDEX('Risk assessment'!$B$12:$B$100,MATCH(CONCATENATE(Feuil1!$C10,"-",Feuil1!$B10,"-",Feuil1!AG$1),'Risk assessment'!$R$12:$R$100,FALSE),1)," ;"),""))</f>
        <v/>
      </c>
      <c r="AH10" s="9" t="str">
        <f>IF($G10=0,"",IFERROR(CONCATENATE(INDEX('Risk assessment'!$B$12:$B$100,MATCH(CONCATENATE(Feuil1!$C10,"-",Feuil1!$B10,"-",Feuil1!AH$1),'Risk assessment'!$R$12:$R$100,FALSE),1)," ;"),""))</f>
        <v/>
      </c>
      <c r="AI10" s="9" t="str">
        <f>IF($G10=0,"",IFERROR(CONCATENATE(INDEX('Risk assessment'!$B$12:$B$100,MATCH(CONCATENATE(Feuil1!$C10,"-",Feuil1!$B10,"-",Feuil1!AI$1),'Risk assessment'!$R$12:$R$100,FALSE),1)," ;"),""))</f>
        <v/>
      </c>
      <c r="AJ10" s="9" t="str">
        <f>IF($G10=0,"",IFERROR(CONCATENATE(INDEX('Risk assessment'!$B$12:$B$100,MATCH(CONCATENATE(Feuil1!$C10,"-",Feuil1!$B10,"-",Feuil1!AJ$1),'Risk assessment'!$R$12:$R$100,FALSE),1)," ;"),""))</f>
        <v/>
      </c>
      <c r="AK10" s="9" t="str">
        <f>IF($G10=0,"",IFERROR(CONCATENATE(INDEX('Risk assessment'!$B$12:$B$100,MATCH(CONCATENATE(Feuil1!$C10,"-",Feuil1!$B10,"-",Feuil1!AK$1),'Risk assessment'!$R$12:$R$100,FALSE),1)," ;"),""))</f>
        <v/>
      </c>
      <c r="AL10" s="9" t="str">
        <f>IF($G10=0,"",IFERROR(CONCATENATE(INDEX('Risk assessment'!$B$12:$B$100,MATCH(CONCATENATE(Feuil1!$C10,"-",Feuil1!$B10,"-",Feuil1!AL$1),'Risk assessment'!$R$12:$R$100,FALSE),1)," ;"),""))</f>
        <v/>
      </c>
      <c r="AM10" s="9" t="str">
        <f>IF($G10=0,"",IFERROR(CONCATENATE(INDEX('Risk assessment'!$B$12:$B$100,MATCH(CONCATENATE(Feuil1!$C10,"-",Feuil1!$B10,"-",Feuil1!AM$1),'Risk assessment'!$R$12:$R$100,FALSE),1)," ;"),""))</f>
        <v/>
      </c>
      <c r="AN10" s="9" t="str">
        <f>IF($G10=0,"",IFERROR(CONCATENATE(INDEX('Risk assessment'!$B$12:$B$100,MATCH(CONCATENATE(Feuil1!$C10,"-",Feuil1!$B10,"-",Feuil1!AN$1),'Risk assessment'!$R$12:$R$100,FALSE),1)," ;"),""))</f>
        <v/>
      </c>
      <c r="AO10" s="9" t="str">
        <f>IF($G10=0,"",IFERROR(CONCATENATE(INDEX('Risk assessment'!$B$12:$B$100,MATCH(CONCATENATE(Feuil1!$C10,"-",Feuil1!$B10,"-",Feuil1!AO$1),'Risk assessment'!$R$12:$R$100,FALSE),1)," ;"),""))</f>
        <v/>
      </c>
      <c r="AP10" s="9" t="str">
        <f>IF($G10=0,"",IFERROR(CONCATENATE(INDEX('Risk assessment'!$B$12:$B$100,MATCH(CONCATENATE(Feuil1!$C10,"-",Feuil1!$B10,"-",Feuil1!AP$1),'Risk assessment'!$R$12:$R$100,FALSE),1)," ;"),""))</f>
        <v/>
      </c>
      <c r="AQ10" s="9" t="str">
        <f>IF($G10=0,"",IFERROR(CONCATENATE(INDEX('Risk assessment'!$B$12:$B$100,MATCH(CONCATENATE(Feuil1!$C10,"-",Feuil1!$B10,"-",Feuil1!AQ$1),'Risk assessment'!$R$12:$R$100,FALSE),1)," ;"),""))</f>
        <v/>
      </c>
      <c r="AR10" s="9" t="str">
        <f>IF($G10=0,"",IFERROR(CONCATENATE(INDEX('Risk assessment'!$B$12:$B$100,MATCH(CONCATENATE(Feuil1!$C10,"-",Feuil1!$B10,"-",Feuil1!AR$1),'Risk assessment'!$R$12:$R$100,FALSE),1)," ;"),""))</f>
        <v/>
      </c>
      <c r="AS10" s="9" t="str">
        <f>IF($G10=0,"",IFERROR(CONCATENATE(INDEX('Risk assessment'!$B$12:$B$100,MATCH(CONCATENATE(Feuil1!$C10,"-",Feuil1!$B10,"-",Feuil1!AS$1),'Risk assessment'!$R$12:$R$100,FALSE),1)," ;"),""))</f>
        <v/>
      </c>
      <c r="AT10" s="9" t="str">
        <f>IF($G10=0,"",IFERROR(CONCATENATE(INDEX('Risk assessment'!$B$12:$B$100,MATCH(CONCATENATE(Feuil1!$C10,"-",Feuil1!$B10,"-",Feuil1!AT$1),'Risk assessment'!$R$12:$R$100,FALSE),1)," ;"),""))</f>
        <v/>
      </c>
      <c r="AU10" s="9" t="str">
        <f>IF($G10=0,"",IFERROR(CONCATENATE(INDEX('Risk assessment'!$B$12:$B$100,MATCH(CONCATENATE(Feuil1!$C10,"-",Feuil1!$B10,"-",Feuil1!AU$1),'Risk assessment'!$R$12:$R$100,FALSE),1)," ;"),""))</f>
        <v/>
      </c>
      <c r="AV10" s="9" t="str">
        <f>IF($G10=0,"",IFERROR(CONCATENATE(INDEX('Risk assessment'!$B$12:$B$100,MATCH(CONCATENATE(Feuil1!$C10,"-",Feuil1!$B10,"-",Feuil1!AV$1),'Risk assessment'!$R$12:$R$100,FALSE),1)," ;"),""))</f>
        <v/>
      </c>
      <c r="AW10" s="9" t="str">
        <f>IF($G10=0,"",IFERROR(CONCATENATE(INDEX('Risk assessment'!$B$12:$B$100,MATCH(CONCATENATE(Feuil1!$C10,"-",Feuil1!$B10,"-",Feuil1!AW$1),'Risk assessment'!$R$12:$R$100,FALSE),1)," ;"),""))</f>
        <v/>
      </c>
      <c r="AX10" s="9" t="str">
        <f>IF($G10=0,"",IFERROR(CONCATENATE(INDEX('Risk assessment'!$B$12:$B$100,MATCH(CONCATENATE(Feuil1!$C10,"-",Feuil1!$B10,"-",Feuil1!AX$1),'Risk assessment'!$R$12:$R$100,FALSE),1)," ;"),""))</f>
        <v/>
      </c>
      <c r="AY10" s="9" t="str">
        <f>IF($G10=0,"",IFERROR(CONCATENATE(INDEX('Risk assessment'!$B$12:$B$100,MATCH(CONCATENATE(Feuil1!$C10,"-",Feuil1!$B10,"-",Feuil1!AY$1),'Risk assessment'!$R$12:$R$100,FALSE),1)," ;"),""))</f>
        <v/>
      </c>
      <c r="AZ10" s="9" t="str">
        <f>IF($G10=0,"",IFERROR(CONCATENATE(INDEX('Risk assessment'!$B$12:$B$100,MATCH(CONCATENATE(Feuil1!$C10,"-",Feuil1!$B10,"-",Feuil1!AZ$1),'Risk assessment'!$R$12:$R$100,FALSE),1)," ;"),""))</f>
        <v/>
      </c>
      <c r="BA10" s="9" t="str">
        <f>IF($G10=0,"",IFERROR(CONCATENATE(INDEX('Risk assessment'!$B$12:$B$100,MATCH(CONCATENATE(Feuil1!$C10,"-",Feuil1!$B10,"-",Feuil1!BA$1),'Risk assessment'!$R$12:$R$100,FALSE),1)," ;"),""))</f>
        <v/>
      </c>
      <c r="BB10" s="9" t="str">
        <f>IF($G10=0,"",IFERROR(CONCATENATE(INDEX('Risk assessment'!$B$12:$B$100,MATCH(CONCATENATE(Feuil1!$C10,"-",Feuil1!$B10,"-",Feuil1!BB$1),'Risk assessment'!$R$12:$R$100,FALSE),1)," ;"),""))</f>
        <v/>
      </c>
      <c r="BC10" s="9" t="str">
        <f>IF($G10=0,"",IFERROR(CONCATENATE(INDEX('Risk assessment'!$B$12:$B$100,MATCH(CONCATENATE(Feuil1!$C10,"-",Feuil1!$B10,"-",Feuil1!BC$1),'Risk assessment'!$R$12:$R$100,FALSE),1)," ;"),""))</f>
        <v/>
      </c>
      <c r="BD10" s="9" t="str">
        <f>IF($G10=0,"",IFERROR(CONCATENATE(INDEX('Risk assessment'!$B$12:$B$100,MATCH(CONCATENATE(Feuil1!$C10,"-",Feuil1!$B10,"-",Feuil1!BD$1),'Risk assessment'!$R$12:$R$100,FALSE),1)," ;"),""))</f>
        <v/>
      </c>
      <c r="BE10" s="9" t="str">
        <f>IF($G10=0,"",IFERROR(CONCATENATE(INDEX('Risk assessment'!$B$12:$B$100,MATCH(CONCATENATE(Feuil1!$C10,"-",Feuil1!$B10,"-",Feuil1!BE$1),'Risk assessment'!$R$12:$R$100,FALSE),1)," ;"),""))</f>
        <v/>
      </c>
      <c r="BF10" s="9" t="str">
        <f>IF($G10=0,"",IFERROR(CONCATENATE(INDEX('Risk assessment'!$B$12:$B$100,MATCH(CONCATENATE(Feuil1!$C10,"-",Feuil1!$B10,"-",Feuil1!BF$1),'Risk assessment'!$R$12:$R$100,FALSE),1)," ;"),""))</f>
        <v/>
      </c>
      <c r="BG10" s="9" t="str">
        <f>IF($G10=0,"",IFERROR(CONCATENATE(INDEX('Risk assessment'!$B$12:$B$100,MATCH(CONCATENATE(Feuil1!$C10,"-",Feuil1!$B10,"-",Feuil1!BG$1),'Risk assessment'!$R$12:$R$100,FALSE),1)," ;"),""))</f>
        <v/>
      </c>
      <c r="BH10" s="9" t="str">
        <f>IF($G10=0,"",IFERROR(CONCATENATE(INDEX('Risk assessment'!$B$12:$B$100,MATCH(CONCATENATE(Feuil1!$C10,"-",Feuil1!$B10,"-",Feuil1!BH$1),'Risk assessment'!$R$12:$R$100,FALSE),1)," ;"),""))</f>
        <v/>
      </c>
      <c r="BI10" s="9" t="str">
        <f>IF($G10=0,"",IFERROR(CONCATENATE(INDEX('Risk assessment'!$B$12:$B$100,MATCH(CONCATENATE(Feuil1!$C10,"-",Feuil1!$B10,"-",Feuil1!BI$1),'Risk assessment'!$R$12:$R$100,FALSE),1)," ;"),""))</f>
        <v/>
      </c>
      <c r="BJ10" s="9" t="str">
        <f>IF($G10=0,"",IFERROR(CONCATENATE(INDEX('Risk assessment'!$B$12:$B$100,MATCH(CONCATENATE(Feuil1!$C10,"-",Feuil1!$B10,"-",Feuil1!BJ$1),'Risk assessment'!$R$12:$R$100,FALSE),1)," ;"),""))</f>
        <v/>
      </c>
      <c r="BK10" s="9" t="str">
        <f>IF($G10=0,"",IFERROR(CONCATENATE(INDEX('Risk assessment'!$B$12:$B$100,MATCH(CONCATENATE(Feuil1!$C10,"-",Feuil1!$B10,"-",Feuil1!BK$1),'Risk assessment'!$R$12:$R$100,FALSE),1)," ;"),""))</f>
        <v/>
      </c>
      <c r="BL10" s="9" t="str">
        <f>IF($G10=0,"",IFERROR(CONCATENATE(INDEX('Risk assessment'!$B$12:$B$100,MATCH(CONCATENATE(Feuil1!$C10,"-",Feuil1!$B10,"-",Feuil1!BL$1),'Risk assessment'!$R$12:$R$100,FALSE),1)," ;"),""))</f>
        <v/>
      </c>
      <c r="BM10" s="9" t="str">
        <f>IF($G10=0,"",IFERROR(CONCATENATE(INDEX('Risk assessment'!$B$12:$B$100,MATCH(CONCATENATE(Feuil1!$C10,"-",Feuil1!$B10,"-",Feuil1!BM$1),'Risk assessment'!$R$12:$R$100,FALSE),1)," ;"),""))</f>
        <v/>
      </c>
      <c r="BN10" s="9" t="str">
        <f>IF($G10=0,"",IFERROR(CONCATENATE(INDEX('Risk assessment'!$B$12:$B$100,MATCH(CONCATENATE(Feuil1!$C10,"-",Feuil1!$B10,"-",Feuil1!BN$1),'Risk assessment'!$R$12:$R$100,FALSE),1)," ;"),""))</f>
        <v/>
      </c>
      <c r="BO10" s="9" t="str">
        <f>IF($G10=0,"",IFERROR(CONCATENATE(INDEX('Risk assessment'!$B$12:$B$100,MATCH(CONCATENATE(Feuil1!$C10,"-",Feuil1!$B10,"-",Feuil1!BO$1),'Risk assessment'!$R$12:$R$100,FALSE),1)," ;"),""))</f>
        <v/>
      </c>
      <c r="BP10" s="9" t="str">
        <f>IF($G10=0,"",IFERROR(CONCATENATE(INDEX('Risk assessment'!$B$12:$B$100,MATCH(CONCATENATE(Feuil1!$C10,"-",Feuil1!$B10,"-",Feuil1!BP$1),'Risk assessment'!$R$12:$R$100,FALSE),1)," ;"),""))</f>
        <v/>
      </c>
      <c r="BQ10" s="9" t="str">
        <f>IF($G10=0,"",IFERROR(CONCATENATE(INDEX('Risk assessment'!$B$12:$B$100,MATCH(CONCATENATE(Feuil1!$C10,"-",Feuil1!$B10,"-",Feuil1!BQ$1),'Risk assessment'!$R$12:$R$100,FALSE),1)," ;"),""))</f>
        <v/>
      </c>
      <c r="BR10" s="9" t="str">
        <f>IF($G10=0,"",IFERROR(INDEX('Risk assessment'!$B$12:$B$100,MATCH(CONCATENATE(Feuil1!$C10,Feuil1!$B10,Feuil1!BR$1),'Risk assessment'!$R$12:$R$100,FALSE),1),""))</f>
        <v/>
      </c>
      <c r="BS10" s="9" t="str">
        <f>IF($G10=0,"",IFERROR(INDEX('Risk assessment'!$B$12:$B$100,MATCH(CONCATENATE(Feuil1!$C10,Feuil1!$B10,Feuil1!BS$1),'Risk assessment'!$R$12:$R$100,FALSE),1),""))</f>
        <v/>
      </c>
      <c r="BT10" s="9" t="str">
        <f>IF($G10=0,"",IFERROR(INDEX('Risk assessment'!$B$12:$B$100,MATCH(CONCATENATE(Feuil1!$C10,Feuil1!$B10,Feuil1!BT$1),'Risk assessment'!$R$12:$R$100,FALSE),1),""))</f>
        <v/>
      </c>
      <c r="BU10" s="9" t="str">
        <f>IF($G10=0,"",IFERROR(INDEX('Risk assessment'!$B$12:$B$100,MATCH(CONCATENATE(Feuil1!$C10,Feuil1!$B10,Feuil1!BU$1),'Risk assessment'!$R$12:$R$100,FALSE),1),""))</f>
        <v/>
      </c>
      <c r="BV10" s="9" t="str">
        <f>IF($G10=0,"",IFERROR(INDEX('Risk assessment'!$B$12:$B$100,MATCH(CONCATENATE(Feuil1!$C10,Feuil1!$B10,Feuil1!BV$1),'Risk assessment'!$R$12:$R$100,FALSE),1),""))</f>
        <v/>
      </c>
      <c r="BW10" s="9" t="str">
        <f>IF($G10=0,"",IFERROR(INDEX('Risk assessment'!$B$12:$B$100,MATCH(CONCATENATE(Feuil1!$C10,Feuil1!$B10,Feuil1!BW$1),'Risk assessment'!$R$12:$R$100,FALSE),1),""))</f>
        <v/>
      </c>
      <c r="BX10" s="9" t="str">
        <f>IF($G10=0,"",IFERROR(INDEX('Risk assessment'!$B$12:$B$100,MATCH(CONCATENATE(Feuil1!$C10,Feuil1!$B10,Feuil1!BX$1),'Risk assessment'!$R$12:$R$100,FALSE),1),""))</f>
        <v/>
      </c>
      <c r="BY10" s="9" t="str">
        <f>IF($G10=0,"",IFERROR(INDEX('Risk assessment'!$B$12:$B$100,MATCH(CONCATENATE(Feuil1!$C10,Feuil1!$B10,Feuil1!BY$1),'Risk assessment'!$R$12:$R$100,FALSE),1),""))</f>
        <v/>
      </c>
      <c r="BZ10" s="9" t="str">
        <f>IF($G10=0,"",IFERROR(INDEX('Risk assessment'!$B$12:$B$100,MATCH(CONCATENATE(Feuil1!$C10,Feuil1!$B10,Feuil1!BZ$1),'Risk assessment'!$R$12:$R$100,FALSE),1),""))</f>
        <v/>
      </c>
      <c r="CA10" s="9" t="str">
        <f>IF($G10=0,"",IFERROR(INDEX('Risk assessment'!$B$12:$B$100,MATCH(CONCATENATE(Feuil1!$C10,Feuil1!$B10,Feuil1!CA$1),'Risk assessment'!$R$12:$R$100,FALSE),1),""))</f>
        <v/>
      </c>
      <c r="CB10" s="9" t="str">
        <f>IF($G10=0,"",IFERROR(INDEX('Risk assessment'!$B$12:$B$100,MATCH(CONCATENATE(Feuil1!$C10,Feuil1!$B10,Feuil1!CB$1),'Risk assessment'!$R$12:$R$100,FALSE),1),""))</f>
        <v/>
      </c>
      <c r="CC10" s="9" t="str">
        <f>IF($G10=0,"",IFERROR(INDEX('Risk assessment'!$B$12:$B$100,MATCH(CONCATENATE(Feuil1!$C10,Feuil1!$B10,Feuil1!CC$1),'Risk assessment'!$R$12:$R$100,FALSE),1),""))</f>
        <v/>
      </c>
      <c r="CD10" s="9" t="str">
        <f>IF($G10=0,"",IFERROR(INDEX('Risk assessment'!$B$12:$B$100,MATCH(CONCATENATE(Feuil1!$C10,Feuil1!$B10,Feuil1!CD$1),'Risk assessment'!$R$12:$R$100,FALSE),1),""))</f>
        <v/>
      </c>
      <c r="CE10" s="9" t="str">
        <f>IF($G10=0,"",IFERROR(INDEX('Risk assessment'!$B$12:$B$100,MATCH(CONCATENATE(Feuil1!$C10,Feuil1!$B10,Feuil1!CE$1),'Risk assessment'!$R$12:$R$100,FALSE),1),""))</f>
        <v/>
      </c>
      <c r="CF10" s="9" t="str">
        <f>IF($G10=0,"",IFERROR(INDEX('Risk assessment'!$B$12:$B$100,MATCH(CONCATENATE(Feuil1!$C10,Feuil1!$B10,Feuil1!CF$1),'Risk assessment'!$R$12:$R$100,FALSE),1),""))</f>
        <v/>
      </c>
      <c r="CG10" s="9" t="str">
        <f>IF($G10=0,"",IFERROR(INDEX('Risk assessment'!$B$12:$B$100,MATCH(CONCATENATE(Feuil1!$C10,Feuil1!$B10,Feuil1!CG$1),'Risk assessment'!$R$12:$R$100,FALSE),1),""))</f>
        <v/>
      </c>
      <c r="CH10" s="9" t="str">
        <f>IF($G10=0,"",IFERROR(INDEX('Risk assessment'!$B$12:$B$100,MATCH(CONCATENATE(Feuil1!$C10,Feuil1!$B10,Feuil1!CH$1),'Risk assessment'!$R$12:$R$100,FALSE),1),""))</f>
        <v/>
      </c>
      <c r="CI10" s="9" t="str">
        <f>IF($G10=0,"",IFERROR(INDEX('Risk assessment'!$B$12:$B$100,MATCH(CONCATENATE(Feuil1!$C10,Feuil1!$B10,Feuil1!CI$1),'Risk assessment'!$R$12:$R$100,FALSE),1),""))</f>
        <v/>
      </c>
      <c r="CJ10" s="9" t="str">
        <f>IF($G10=0,"",IFERROR(INDEX('Risk assessment'!$B$12:$B$100,MATCH(CONCATENATE(Feuil1!$C10,Feuil1!$B10,Feuil1!CJ$1),'Risk assessment'!$R$12:$R$100,FALSE),1),""))</f>
        <v/>
      </c>
      <c r="CK10" s="9" t="str">
        <f>IF($G10=0,"",IFERROR(INDEX('Risk assessment'!$B$12:$B$100,MATCH(CONCATENATE(Feuil1!$C10,Feuil1!$B10,Feuil1!CK$1),'Risk assessment'!$R$12:$R$100,FALSE),1),""))</f>
        <v/>
      </c>
      <c r="CL10" s="9" t="str">
        <f>IF($G10=0,"",IFERROR(INDEX('Risk assessment'!$B$12:$B$100,MATCH(CONCATENATE(Feuil1!$C10,Feuil1!$B10,Feuil1!CL$1),'Risk assessment'!$R$12:$R$100,FALSE),1),""))</f>
        <v/>
      </c>
      <c r="CM10" s="9" t="str">
        <f>IF($G10=0,"",IFERROR(INDEX('Risk assessment'!$B$12:$B$100,MATCH(CONCATENATE(Feuil1!$C10,Feuil1!$B10,Feuil1!CM$1),'Risk assessment'!$R$12:$R$100,FALSE),1),""))</f>
        <v/>
      </c>
      <c r="CN10" s="9" t="str">
        <f>IF($G10=0,"",IFERROR(INDEX('Risk assessment'!$B$12:$B$100,MATCH(CONCATENATE(Feuil1!$C10,Feuil1!$B10,Feuil1!CN$1),'Risk assessment'!$R$12:$R$100,FALSE),1),""))</f>
        <v/>
      </c>
      <c r="CO10" s="9" t="str">
        <f>IF($G10=0,"",IFERROR(INDEX('Risk assessment'!$B$12:$B$100,MATCH(CONCATENATE(Feuil1!$C10,Feuil1!$B10,Feuil1!CO$1),'Risk assessment'!$R$12:$R$100,FALSE),1),""))</f>
        <v/>
      </c>
      <c r="CP10" s="9" t="str">
        <f>IF($G10=0,"",IFERROR(INDEX('Risk assessment'!$B$12:$B$100,MATCH(CONCATENATE(Feuil1!$C10,Feuil1!$B10,Feuil1!CP$1),'Risk assessment'!$R$12:$R$100,FALSE),1),""))</f>
        <v/>
      </c>
      <c r="CQ10" s="9" t="str">
        <f>IF($G10=0,"",IFERROR(INDEX('Risk assessment'!$B$12:$B$100,MATCH(CONCATENATE(Feuil1!$C10,Feuil1!$B10,Feuil1!CQ$1),'Risk assessment'!$R$12:$R$100,FALSE),1),""))</f>
        <v/>
      </c>
      <c r="CR10" s="9" t="str">
        <f>IF($G10=0,"",IFERROR(INDEX('Risk assessment'!$B$12:$B$100,MATCH(CONCATENATE(Feuil1!$C10,Feuil1!$B10,Feuil1!CR$1),'Risk assessment'!$R$12:$R$100,FALSE),1),""))</f>
        <v/>
      </c>
      <c r="CS10" s="9" t="str">
        <f>IF($G10=0,"",IFERROR(INDEX('Risk assessment'!$B$12:$B$100,MATCH(CONCATENATE(Feuil1!$C10,Feuil1!$B10,Feuil1!CS$1),'Risk assessment'!$R$12:$R$100,FALSE),1),""))</f>
        <v/>
      </c>
      <c r="CT10" s="9" t="str">
        <f>IF($G10=0,"",IFERROR(INDEX('Risk assessment'!$B$12:$B$100,MATCH(CONCATENATE(Feuil1!$C10,Feuil1!$B10,Feuil1!CT$1),'Risk assessment'!$R$12:$R$100,FALSE),1),""))</f>
        <v/>
      </c>
      <c r="CU10" s="9" t="str">
        <f>IF($G10=0,"",IFERROR(INDEX('Risk assessment'!$B$12:$B$100,MATCH(CONCATENATE(Feuil1!$C10,Feuil1!$B10,Feuil1!CU$1),'Risk assessment'!$R$12:$R$100,FALSE),1),""))</f>
        <v/>
      </c>
      <c r="CV10" s="9" t="str">
        <f>IF($G10=0,"",IFERROR(INDEX('Risk assessment'!$B$12:$B$100,MATCH(CONCATENATE(Feuil1!$C10,Feuil1!$B10,Feuil1!CV$1),'Risk assessment'!$R$12:$R$100,FALSE),1),""))</f>
        <v/>
      </c>
      <c r="CW10" s="9" t="str">
        <f>IF($G10=0,"",IFERROR(INDEX('Risk assessment'!$B$12:$B$100,MATCH(CONCATENATE(Feuil1!$C10,Feuil1!$B10,Feuil1!CW$1),'Risk assessment'!$R$12:$R$100,FALSE),1),""))</f>
        <v/>
      </c>
      <c r="CX10" s="9" t="str">
        <f>IF($G10=0,"",IFERROR(INDEX('Risk assessment'!$B$12:$B$100,MATCH(CONCATENATE(Feuil1!$C10,Feuil1!$B10,Feuil1!CX$1),'Risk assessment'!$R$12:$R$100,FALSE),1),""))</f>
        <v/>
      </c>
      <c r="CY10" s="9" t="str">
        <f>IF($G10=0,"",IFERROR(INDEX('Risk assessment'!$B$12:$B$100,MATCH(CONCATENATE(Feuil1!$C10,Feuil1!$B10,Feuil1!CY$1),'Risk assessment'!$R$12:$R$100,FALSE),1),""))</f>
        <v/>
      </c>
      <c r="CZ10" s="9" t="str">
        <f>IF($G10=0,"",IFERROR(INDEX('Risk assessment'!$B$12:$B$100,MATCH(CONCATENATE(Feuil1!$C10,Feuil1!$B10,Feuil1!CZ$1),'Risk assessment'!$R$12:$R$100,FALSE),1),""))</f>
        <v/>
      </c>
      <c r="DA10" s="9" t="str">
        <f>IF($G10=0,"",IFERROR(INDEX('Risk assessment'!$B$12:$B$100,MATCH(CONCATENATE(Feuil1!$C10,Feuil1!$B10,Feuil1!DA$1),'Risk assessment'!$R$12:$R$100,FALSE),1),""))</f>
        <v/>
      </c>
      <c r="DB10" s="9" t="str">
        <f>IF($G10=0,"",IFERROR(INDEX('Risk assessment'!$B$12:$B$100,MATCH(CONCATENATE(Feuil1!$C10,Feuil1!$B10,Feuil1!DB$1),'Risk assessment'!$R$12:$R$100,FALSE),1),""))</f>
        <v/>
      </c>
      <c r="DC10" s="9" t="str">
        <f>IF($G10=0,"",IFERROR(INDEX('Risk assessment'!$B$12:$B$100,MATCH(CONCATENATE(Feuil1!$C10,Feuil1!$B10,Feuil1!DC$1),'Risk assessment'!$R$12:$R$100,FALSE),1),""))</f>
        <v/>
      </c>
      <c r="DD10" s="9" t="str">
        <f>IF($G10=0,"",IFERROR(INDEX('Risk assessment'!$B$12:$B$100,MATCH(CONCATENATE(Feuil1!$C10,Feuil1!$B10,Feuil1!DD$1),'Risk assessment'!$R$12:$R$100,FALSE),1),""))</f>
        <v/>
      </c>
      <c r="DE10" s="9" t="str">
        <f>IF($G10=0,"",IFERROR(INDEX('Risk assessment'!$B$12:$B$100,MATCH(CONCATENATE(Feuil1!$C10,Feuil1!$B10,Feuil1!DE$1),'Risk assessment'!$R$12:$R$100,FALSE),1),""))</f>
        <v/>
      </c>
      <c r="DF10" s="9" t="str">
        <f>IF($G10=0,"",IFERROR(INDEX('Risk assessment'!$B$12:$B$100,MATCH(CONCATENATE(Feuil1!$C10,Feuil1!$B10,Feuil1!DF$1),'Risk assessment'!$R$12:$R$100,FALSE),1),""))</f>
        <v/>
      </c>
      <c r="DG10" s="9" t="str">
        <f>IF($G10=0,"",IFERROR(INDEX('Risk assessment'!$B$12:$B$100,MATCH(CONCATENATE(Feuil1!$C10,Feuil1!$B10,Feuil1!DG$1),'Risk assessment'!$R$12:$R$100,FALSE),1),""))</f>
        <v/>
      </c>
      <c r="DH10" s="9" t="str">
        <f>IF($G10=0,"",IFERROR(INDEX('Risk assessment'!$B$12:$B$100,MATCH(CONCATENATE(Feuil1!$C10,Feuil1!$B10,Feuil1!DH$1),'Risk assessment'!$R$12:$R$100,FALSE),1),""))</f>
        <v/>
      </c>
      <c r="DI10" s="9" t="str">
        <f>IF($G10=0,"",IFERROR(INDEX('Risk assessment'!$B$12:$B$100,MATCH(CONCATENATE(Feuil1!$C10,Feuil1!$B10,Feuil1!DI$1),'Risk assessment'!$R$12:$R$100,FALSE),1),""))</f>
        <v/>
      </c>
      <c r="DJ10" s="9" t="str">
        <f>IF($G10=0,"",IFERROR(INDEX('Risk assessment'!$B$12:$B$100,MATCH(CONCATENATE(Feuil1!$C10,Feuil1!$B10,Feuil1!DJ$1),'Risk assessment'!$R$12:$R$100,FALSE),1),""))</f>
        <v/>
      </c>
      <c r="DK10" s="9" t="str">
        <f>IF($G10=0,"",IFERROR(INDEX('Risk assessment'!$B$12:$B$100,MATCH(CONCATENATE(Feuil1!$C10,Feuil1!$B10,Feuil1!DK$1),'Risk assessment'!$R$12:$R$100,FALSE),1),""))</f>
        <v/>
      </c>
    </row>
    <row r="11" spans="2:127" x14ac:dyDescent="0.25">
      <c r="B11" s="9">
        <f>IF(B10+1&lt;='Rating tables'!E$11,B10+1,1)</f>
        <v>2</v>
      </c>
      <c r="C11" s="9">
        <f>IFERROR(IF(IF(B11=1,C10+1,C10)&lt;='Rating tables'!J$11,IF(B11=1,C10+1,C10),""),"")</f>
        <v>3</v>
      </c>
      <c r="D11" s="9" t="str">
        <f t="shared" si="0"/>
        <v>2-3</v>
      </c>
      <c r="E11" s="9" t="str">
        <f t="shared" si="1"/>
        <v/>
      </c>
      <c r="F11" s="9" t="str">
        <f t="shared" si="2"/>
        <v/>
      </c>
      <c r="G11" s="9">
        <f>COUNTIFS('Risk assessment'!D$12:D$100,Feuil1!C11,'Risk assessment'!E$12:E$100,B11)</f>
        <v>0</v>
      </c>
      <c r="H11" s="9" t="str">
        <f>IF($G11=0,"",IFERROR(CONCATENATE(INDEX('Risk assessment'!$B$12:$B$100,MATCH(CONCATENATE(Feuil1!$C11,"-",Feuil1!$B11,"-",Feuil1!H$1),'Risk assessment'!$R$12:$R$100,FALSE),1)," ;"),""))</f>
        <v/>
      </c>
      <c r="I11" s="9" t="str">
        <f>IF($G11=0,"",IFERROR(CONCATENATE(INDEX('Risk assessment'!$B$12:$B$100,MATCH(CONCATENATE(Feuil1!$C11,"-",Feuil1!$B11,"-",Feuil1!I$1),'Risk assessment'!$R$12:$R$100,FALSE),1)," ;"),""))</f>
        <v/>
      </c>
      <c r="J11" s="9" t="str">
        <f>IF($G11=0,"",IFERROR(CONCATENATE(INDEX('Risk assessment'!$B$12:$B$100,MATCH(CONCATENATE(Feuil1!$C11,"-",Feuil1!$B11,"-",Feuil1!J$1),'Risk assessment'!$R$12:$R$100,FALSE),1)," ;"),""))</f>
        <v/>
      </c>
      <c r="K11" s="9" t="str">
        <f>IF($G11=0,"",IFERROR(CONCATENATE(INDEX('Risk assessment'!$B$12:$B$100,MATCH(CONCATENATE(Feuil1!$C11,"-",Feuil1!$B11,"-",Feuil1!K$1),'Risk assessment'!$R$12:$R$100,FALSE),1)," ;"),""))</f>
        <v/>
      </c>
      <c r="L11" s="9" t="str">
        <f>IF($G11=0,"",IFERROR(CONCATENATE(INDEX('Risk assessment'!$B$12:$B$100,MATCH(CONCATENATE(Feuil1!$C11,"-",Feuil1!$B11,"-",Feuil1!L$1),'Risk assessment'!$R$12:$R$100,FALSE),1)," ;"),""))</f>
        <v/>
      </c>
      <c r="M11" s="9" t="str">
        <f>IF($G11=0,"",IFERROR(CONCATENATE(INDEX('Risk assessment'!$B$12:$B$100,MATCH(CONCATENATE(Feuil1!$C11,"-",Feuil1!$B11,"-",Feuil1!M$1),'Risk assessment'!$R$12:$R$100,FALSE),1)," ;"),""))</f>
        <v/>
      </c>
      <c r="N11" s="9" t="str">
        <f>IF($G11=0,"",IFERROR(CONCATENATE(INDEX('Risk assessment'!$B$12:$B$100,MATCH(CONCATENATE(Feuil1!$C11,"-",Feuil1!$B11,"-",Feuil1!N$1),'Risk assessment'!$R$12:$R$100,FALSE),1)," ;"),""))</f>
        <v/>
      </c>
      <c r="O11" s="9" t="str">
        <f>IF($G11=0,"",IFERROR(CONCATENATE(INDEX('Risk assessment'!$B$12:$B$100,MATCH(CONCATENATE(Feuil1!$C11,"-",Feuil1!$B11,"-",Feuil1!O$1),'Risk assessment'!$R$12:$R$100,FALSE),1)," ;"),""))</f>
        <v/>
      </c>
      <c r="P11" s="9" t="str">
        <f>IF($G11=0,"",IFERROR(CONCATENATE(INDEX('Risk assessment'!$B$12:$B$100,MATCH(CONCATENATE(Feuil1!$C11,"-",Feuil1!$B11,"-",Feuil1!P$1),'Risk assessment'!$R$12:$R$100,FALSE),1)," ;"),""))</f>
        <v/>
      </c>
      <c r="Q11" s="9" t="str">
        <f>IF($G11=0,"",IFERROR(CONCATENATE(INDEX('Risk assessment'!$B$12:$B$100,MATCH(CONCATENATE(Feuil1!$C11,"-",Feuil1!$B11,"-",Feuil1!Q$1),'Risk assessment'!$R$12:$R$100,FALSE),1)," ;"),""))</f>
        <v/>
      </c>
      <c r="R11" s="9" t="str">
        <f>IF($G11=0,"",IFERROR(CONCATENATE(INDEX('Risk assessment'!$B$12:$B$100,MATCH(CONCATENATE(Feuil1!$C11,"-",Feuil1!$B11,"-",Feuil1!R$1),'Risk assessment'!$R$12:$R$100,FALSE),1)," ;"),""))</f>
        <v/>
      </c>
      <c r="S11" s="9" t="str">
        <f>IF($G11=0,"",IFERROR(CONCATENATE(INDEX('Risk assessment'!$B$12:$B$100,MATCH(CONCATENATE(Feuil1!$C11,"-",Feuil1!$B11,"-",Feuil1!S$1),'Risk assessment'!$R$12:$R$100,FALSE),1)," ;"),""))</f>
        <v/>
      </c>
      <c r="T11" s="9" t="str">
        <f>IF($G11=0,"",IFERROR(CONCATENATE(INDEX('Risk assessment'!$B$12:$B$100,MATCH(CONCATENATE(Feuil1!$C11,"-",Feuil1!$B11,"-",Feuil1!T$1),'Risk assessment'!$R$12:$R$100,FALSE),1)," ;"),""))</f>
        <v/>
      </c>
      <c r="U11" s="9" t="str">
        <f>IF($G11=0,"",IFERROR(CONCATENATE(INDEX('Risk assessment'!$B$12:$B$100,MATCH(CONCATENATE(Feuil1!$C11,"-",Feuil1!$B11,"-",Feuil1!U$1),'Risk assessment'!$R$12:$R$100,FALSE),1)," ;"),""))</f>
        <v/>
      </c>
      <c r="V11" s="9" t="str">
        <f>IF($G11=0,"",IFERROR(CONCATENATE(INDEX('Risk assessment'!$B$12:$B$100,MATCH(CONCATENATE(Feuil1!$C11,"-",Feuil1!$B11,"-",Feuil1!V$1),'Risk assessment'!$R$12:$R$100,FALSE),1)," ;"),""))</f>
        <v/>
      </c>
      <c r="W11" s="9" t="str">
        <f>IF($G11=0,"",IFERROR(CONCATENATE(INDEX('Risk assessment'!$B$12:$B$100,MATCH(CONCATENATE(Feuil1!$C11,"-",Feuil1!$B11,"-",Feuil1!W$1),'Risk assessment'!$R$12:$R$100,FALSE),1)," ;"),""))</f>
        <v/>
      </c>
      <c r="X11" s="9" t="str">
        <f>IF($G11=0,"",IFERROR(CONCATENATE(INDEX('Risk assessment'!$B$12:$B$100,MATCH(CONCATENATE(Feuil1!$C11,"-",Feuil1!$B11,"-",Feuil1!X$1),'Risk assessment'!$R$12:$R$100,FALSE),1)," ;"),""))</f>
        <v/>
      </c>
      <c r="Y11" s="9" t="str">
        <f>IF($G11=0,"",IFERROR(CONCATENATE(INDEX('Risk assessment'!$B$12:$B$100,MATCH(CONCATENATE(Feuil1!$C11,"-",Feuil1!$B11,"-",Feuil1!Y$1),'Risk assessment'!$R$12:$R$100,FALSE),1)," ;"),""))</f>
        <v/>
      </c>
      <c r="Z11" s="9" t="str">
        <f>IF($G11=0,"",IFERROR(CONCATENATE(INDEX('Risk assessment'!$B$12:$B$100,MATCH(CONCATENATE(Feuil1!$C11,"-",Feuil1!$B11,"-",Feuil1!Z$1),'Risk assessment'!$R$12:$R$100,FALSE),1)," ;"),""))</f>
        <v/>
      </c>
      <c r="AA11" s="9" t="str">
        <f>IF($G11=0,"",IFERROR(CONCATENATE(INDEX('Risk assessment'!$B$12:$B$100,MATCH(CONCATENATE(Feuil1!$C11,"-",Feuil1!$B11,"-",Feuil1!AA$1),'Risk assessment'!$R$12:$R$100,FALSE),1)," ;"),""))</f>
        <v/>
      </c>
      <c r="AB11" s="9" t="str">
        <f>IF($G11=0,"",IFERROR(CONCATENATE(INDEX('Risk assessment'!$B$12:$B$100,MATCH(CONCATENATE(Feuil1!$C11,"-",Feuil1!$B11,"-",Feuil1!AB$1),'Risk assessment'!$R$12:$R$100,FALSE),1)," ;"),""))</f>
        <v/>
      </c>
      <c r="AC11" s="9" t="str">
        <f>IF($G11=0,"",IFERROR(CONCATENATE(INDEX('Risk assessment'!$B$12:$B$100,MATCH(CONCATENATE(Feuil1!$C11,"-",Feuil1!$B11,"-",Feuil1!AC$1),'Risk assessment'!$R$12:$R$100,FALSE),1)," ;"),""))</f>
        <v/>
      </c>
      <c r="AD11" s="9" t="str">
        <f>IF($G11=0,"",IFERROR(CONCATENATE(INDEX('Risk assessment'!$B$12:$B$100,MATCH(CONCATENATE(Feuil1!$C11,"-",Feuil1!$B11,"-",Feuil1!AD$1),'Risk assessment'!$R$12:$R$100,FALSE),1)," ;"),""))</f>
        <v/>
      </c>
      <c r="AE11" s="9" t="str">
        <f>IF($G11=0,"",IFERROR(CONCATENATE(INDEX('Risk assessment'!$B$12:$B$100,MATCH(CONCATENATE(Feuil1!$C11,"-",Feuil1!$B11,"-",Feuil1!AE$1),'Risk assessment'!$R$12:$R$100,FALSE),1)," ;"),""))</f>
        <v/>
      </c>
      <c r="AF11" s="9" t="str">
        <f>IF($G11=0,"",IFERROR(CONCATENATE(INDEX('Risk assessment'!$B$12:$B$100,MATCH(CONCATENATE(Feuil1!$C11,"-",Feuil1!$B11,"-",Feuil1!AF$1),'Risk assessment'!$R$12:$R$100,FALSE),1)," ;"),""))</f>
        <v/>
      </c>
      <c r="AG11" s="9" t="str">
        <f>IF($G11=0,"",IFERROR(CONCATENATE(INDEX('Risk assessment'!$B$12:$B$100,MATCH(CONCATENATE(Feuil1!$C11,"-",Feuil1!$B11,"-",Feuil1!AG$1),'Risk assessment'!$R$12:$R$100,FALSE),1)," ;"),""))</f>
        <v/>
      </c>
      <c r="AH11" s="9" t="str">
        <f>IF($G11=0,"",IFERROR(CONCATENATE(INDEX('Risk assessment'!$B$12:$B$100,MATCH(CONCATENATE(Feuil1!$C11,"-",Feuil1!$B11,"-",Feuil1!AH$1),'Risk assessment'!$R$12:$R$100,FALSE),1)," ;"),""))</f>
        <v/>
      </c>
      <c r="AI11" s="9" t="str">
        <f>IF($G11=0,"",IFERROR(CONCATENATE(INDEX('Risk assessment'!$B$12:$B$100,MATCH(CONCATENATE(Feuil1!$C11,"-",Feuil1!$B11,"-",Feuil1!AI$1),'Risk assessment'!$R$12:$R$100,FALSE),1)," ;"),""))</f>
        <v/>
      </c>
      <c r="AJ11" s="9" t="str">
        <f>IF($G11=0,"",IFERROR(CONCATENATE(INDEX('Risk assessment'!$B$12:$B$100,MATCH(CONCATENATE(Feuil1!$C11,"-",Feuil1!$B11,"-",Feuil1!AJ$1),'Risk assessment'!$R$12:$R$100,FALSE),1)," ;"),""))</f>
        <v/>
      </c>
      <c r="AK11" s="9" t="str">
        <f>IF($G11=0,"",IFERROR(CONCATENATE(INDEX('Risk assessment'!$B$12:$B$100,MATCH(CONCATENATE(Feuil1!$C11,"-",Feuil1!$B11,"-",Feuil1!AK$1),'Risk assessment'!$R$12:$R$100,FALSE),1)," ;"),""))</f>
        <v/>
      </c>
      <c r="AL11" s="9" t="str">
        <f>IF($G11=0,"",IFERROR(CONCATENATE(INDEX('Risk assessment'!$B$12:$B$100,MATCH(CONCATENATE(Feuil1!$C11,"-",Feuil1!$B11,"-",Feuil1!AL$1),'Risk assessment'!$R$12:$R$100,FALSE),1)," ;"),""))</f>
        <v/>
      </c>
      <c r="AM11" s="9" t="str">
        <f>IF($G11=0,"",IFERROR(CONCATENATE(INDEX('Risk assessment'!$B$12:$B$100,MATCH(CONCATENATE(Feuil1!$C11,"-",Feuil1!$B11,"-",Feuil1!AM$1),'Risk assessment'!$R$12:$R$100,FALSE),1)," ;"),""))</f>
        <v/>
      </c>
      <c r="AN11" s="9" t="str">
        <f>IF($G11=0,"",IFERROR(CONCATENATE(INDEX('Risk assessment'!$B$12:$B$100,MATCH(CONCATENATE(Feuil1!$C11,"-",Feuil1!$B11,"-",Feuil1!AN$1),'Risk assessment'!$R$12:$R$100,FALSE),1)," ;"),""))</f>
        <v/>
      </c>
      <c r="AO11" s="9" t="str">
        <f>IF($G11=0,"",IFERROR(CONCATENATE(INDEX('Risk assessment'!$B$12:$B$100,MATCH(CONCATENATE(Feuil1!$C11,"-",Feuil1!$B11,"-",Feuil1!AO$1),'Risk assessment'!$R$12:$R$100,FALSE),1)," ;"),""))</f>
        <v/>
      </c>
      <c r="AP11" s="9" t="str">
        <f>IF($G11=0,"",IFERROR(CONCATENATE(INDEX('Risk assessment'!$B$12:$B$100,MATCH(CONCATENATE(Feuil1!$C11,"-",Feuil1!$B11,"-",Feuil1!AP$1),'Risk assessment'!$R$12:$R$100,FALSE),1)," ;"),""))</f>
        <v/>
      </c>
      <c r="AQ11" s="9" t="str">
        <f>IF($G11=0,"",IFERROR(CONCATENATE(INDEX('Risk assessment'!$B$12:$B$100,MATCH(CONCATENATE(Feuil1!$C11,"-",Feuil1!$B11,"-",Feuil1!AQ$1),'Risk assessment'!$R$12:$R$100,FALSE),1)," ;"),""))</f>
        <v/>
      </c>
      <c r="AR11" s="9" t="str">
        <f>IF($G11=0,"",IFERROR(CONCATENATE(INDEX('Risk assessment'!$B$12:$B$100,MATCH(CONCATENATE(Feuil1!$C11,"-",Feuil1!$B11,"-",Feuil1!AR$1),'Risk assessment'!$R$12:$R$100,FALSE),1)," ;"),""))</f>
        <v/>
      </c>
      <c r="AS11" s="9" t="str">
        <f>IF($G11=0,"",IFERROR(CONCATENATE(INDEX('Risk assessment'!$B$12:$B$100,MATCH(CONCATENATE(Feuil1!$C11,"-",Feuil1!$B11,"-",Feuil1!AS$1),'Risk assessment'!$R$12:$R$100,FALSE),1)," ;"),""))</f>
        <v/>
      </c>
      <c r="AT11" s="9" t="str">
        <f>IF($G11=0,"",IFERROR(CONCATENATE(INDEX('Risk assessment'!$B$12:$B$100,MATCH(CONCATENATE(Feuil1!$C11,"-",Feuil1!$B11,"-",Feuil1!AT$1),'Risk assessment'!$R$12:$R$100,FALSE),1)," ;"),""))</f>
        <v/>
      </c>
      <c r="AU11" s="9" t="str">
        <f>IF($G11=0,"",IFERROR(CONCATENATE(INDEX('Risk assessment'!$B$12:$B$100,MATCH(CONCATENATE(Feuil1!$C11,"-",Feuil1!$B11,"-",Feuil1!AU$1),'Risk assessment'!$R$12:$R$100,FALSE),1)," ;"),""))</f>
        <v/>
      </c>
      <c r="AV11" s="9" t="str">
        <f>IF($G11=0,"",IFERROR(CONCATENATE(INDEX('Risk assessment'!$B$12:$B$100,MATCH(CONCATENATE(Feuil1!$C11,"-",Feuil1!$B11,"-",Feuil1!AV$1),'Risk assessment'!$R$12:$R$100,FALSE),1)," ;"),""))</f>
        <v/>
      </c>
      <c r="AW11" s="9" t="str">
        <f>IF($G11=0,"",IFERROR(CONCATENATE(INDEX('Risk assessment'!$B$12:$B$100,MATCH(CONCATENATE(Feuil1!$C11,"-",Feuil1!$B11,"-",Feuil1!AW$1),'Risk assessment'!$R$12:$R$100,FALSE),1)," ;"),""))</f>
        <v/>
      </c>
      <c r="AX11" s="9" t="str">
        <f>IF($G11=0,"",IFERROR(CONCATENATE(INDEX('Risk assessment'!$B$12:$B$100,MATCH(CONCATENATE(Feuil1!$C11,"-",Feuil1!$B11,"-",Feuil1!AX$1),'Risk assessment'!$R$12:$R$100,FALSE),1)," ;"),""))</f>
        <v/>
      </c>
      <c r="AY11" s="9" t="str">
        <f>IF($G11=0,"",IFERROR(CONCATENATE(INDEX('Risk assessment'!$B$12:$B$100,MATCH(CONCATENATE(Feuil1!$C11,"-",Feuil1!$B11,"-",Feuil1!AY$1),'Risk assessment'!$R$12:$R$100,FALSE),1)," ;"),""))</f>
        <v/>
      </c>
      <c r="AZ11" s="9" t="str">
        <f>IF($G11=0,"",IFERROR(CONCATENATE(INDEX('Risk assessment'!$B$12:$B$100,MATCH(CONCATENATE(Feuil1!$C11,"-",Feuil1!$B11,"-",Feuil1!AZ$1),'Risk assessment'!$R$12:$R$100,FALSE),1)," ;"),""))</f>
        <v/>
      </c>
      <c r="BA11" s="9" t="str">
        <f>IF($G11=0,"",IFERROR(CONCATENATE(INDEX('Risk assessment'!$B$12:$B$100,MATCH(CONCATENATE(Feuil1!$C11,"-",Feuil1!$B11,"-",Feuil1!BA$1),'Risk assessment'!$R$12:$R$100,FALSE),1)," ;"),""))</f>
        <v/>
      </c>
      <c r="BB11" s="9" t="str">
        <f>IF($G11=0,"",IFERROR(CONCATENATE(INDEX('Risk assessment'!$B$12:$B$100,MATCH(CONCATENATE(Feuil1!$C11,"-",Feuil1!$B11,"-",Feuil1!BB$1),'Risk assessment'!$R$12:$R$100,FALSE),1)," ;"),""))</f>
        <v/>
      </c>
      <c r="BC11" s="9" t="str">
        <f>IF($G11=0,"",IFERROR(CONCATENATE(INDEX('Risk assessment'!$B$12:$B$100,MATCH(CONCATENATE(Feuil1!$C11,"-",Feuil1!$B11,"-",Feuil1!BC$1),'Risk assessment'!$R$12:$R$100,FALSE),1)," ;"),""))</f>
        <v/>
      </c>
      <c r="BD11" s="9" t="str">
        <f>IF($G11=0,"",IFERROR(CONCATENATE(INDEX('Risk assessment'!$B$12:$B$100,MATCH(CONCATENATE(Feuil1!$C11,"-",Feuil1!$B11,"-",Feuil1!BD$1),'Risk assessment'!$R$12:$R$100,FALSE),1)," ;"),""))</f>
        <v/>
      </c>
      <c r="BE11" s="9" t="str">
        <f>IF($G11=0,"",IFERROR(CONCATENATE(INDEX('Risk assessment'!$B$12:$B$100,MATCH(CONCATENATE(Feuil1!$C11,"-",Feuil1!$B11,"-",Feuil1!BE$1),'Risk assessment'!$R$12:$R$100,FALSE),1)," ;"),""))</f>
        <v/>
      </c>
      <c r="BF11" s="9" t="str">
        <f>IF($G11=0,"",IFERROR(CONCATENATE(INDEX('Risk assessment'!$B$12:$B$100,MATCH(CONCATENATE(Feuil1!$C11,"-",Feuil1!$B11,"-",Feuil1!BF$1),'Risk assessment'!$R$12:$R$100,FALSE),1)," ;"),""))</f>
        <v/>
      </c>
      <c r="BG11" s="9" t="str">
        <f>IF($G11=0,"",IFERROR(CONCATENATE(INDEX('Risk assessment'!$B$12:$B$100,MATCH(CONCATENATE(Feuil1!$C11,"-",Feuil1!$B11,"-",Feuil1!BG$1),'Risk assessment'!$R$12:$R$100,FALSE),1)," ;"),""))</f>
        <v/>
      </c>
      <c r="BH11" s="9" t="str">
        <f>IF($G11=0,"",IFERROR(CONCATENATE(INDEX('Risk assessment'!$B$12:$B$100,MATCH(CONCATENATE(Feuil1!$C11,"-",Feuil1!$B11,"-",Feuil1!BH$1),'Risk assessment'!$R$12:$R$100,FALSE),1)," ;"),""))</f>
        <v/>
      </c>
      <c r="BI11" s="9" t="str">
        <f>IF($G11=0,"",IFERROR(CONCATENATE(INDEX('Risk assessment'!$B$12:$B$100,MATCH(CONCATENATE(Feuil1!$C11,"-",Feuil1!$B11,"-",Feuil1!BI$1),'Risk assessment'!$R$12:$R$100,FALSE),1)," ;"),""))</f>
        <v/>
      </c>
      <c r="BJ11" s="9" t="str">
        <f>IF($G11=0,"",IFERROR(CONCATENATE(INDEX('Risk assessment'!$B$12:$B$100,MATCH(CONCATENATE(Feuil1!$C11,"-",Feuil1!$B11,"-",Feuil1!BJ$1),'Risk assessment'!$R$12:$R$100,FALSE),1)," ;"),""))</f>
        <v/>
      </c>
      <c r="BK11" s="9" t="str">
        <f>IF($G11=0,"",IFERROR(CONCATENATE(INDEX('Risk assessment'!$B$12:$B$100,MATCH(CONCATENATE(Feuil1!$C11,"-",Feuil1!$B11,"-",Feuil1!BK$1),'Risk assessment'!$R$12:$R$100,FALSE),1)," ;"),""))</f>
        <v/>
      </c>
      <c r="BL11" s="9" t="str">
        <f>IF($G11=0,"",IFERROR(CONCATENATE(INDEX('Risk assessment'!$B$12:$B$100,MATCH(CONCATENATE(Feuil1!$C11,"-",Feuil1!$B11,"-",Feuil1!BL$1),'Risk assessment'!$R$12:$R$100,FALSE),1)," ;"),""))</f>
        <v/>
      </c>
      <c r="BM11" s="9" t="str">
        <f>IF($G11=0,"",IFERROR(CONCATENATE(INDEX('Risk assessment'!$B$12:$B$100,MATCH(CONCATENATE(Feuil1!$C11,"-",Feuil1!$B11,"-",Feuil1!BM$1),'Risk assessment'!$R$12:$R$100,FALSE),1)," ;"),""))</f>
        <v/>
      </c>
      <c r="BN11" s="9" t="str">
        <f>IF($G11=0,"",IFERROR(CONCATENATE(INDEX('Risk assessment'!$B$12:$B$100,MATCH(CONCATENATE(Feuil1!$C11,"-",Feuil1!$B11,"-",Feuil1!BN$1),'Risk assessment'!$R$12:$R$100,FALSE),1)," ;"),""))</f>
        <v/>
      </c>
      <c r="BO11" s="9" t="str">
        <f>IF($G11=0,"",IFERROR(CONCATENATE(INDEX('Risk assessment'!$B$12:$B$100,MATCH(CONCATENATE(Feuil1!$C11,"-",Feuil1!$B11,"-",Feuil1!BO$1),'Risk assessment'!$R$12:$R$100,FALSE),1)," ;"),""))</f>
        <v/>
      </c>
      <c r="BP11" s="9" t="str">
        <f>IF($G11=0,"",IFERROR(CONCATENATE(INDEX('Risk assessment'!$B$12:$B$100,MATCH(CONCATENATE(Feuil1!$C11,"-",Feuil1!$B11,"-",Feuil1!BP$1),'Risk assessment'!$R$12:$R$100,FALSE),1)," ;"),""))</f>
        <v/>
      </c>
      <c r="BQ11" s="9" t="str">
        <f>IF($G11=0,"",IFERROR(CONCATENATE(INDEX('Risk assessment'!$B$12:$B$100,MATCH(CONCATENATE(Feuil1!$C11,"-",Feuil1!$B11,"-",Feuil1!BQ$1),'Risk assessment'!$R$12:$R$100,FALSE),1)," ;"),""))</f>
        <v/>
      </c>
      <c r="BR11" s="9" t="str">
        <f>IF($G11=0,"",IFERROR(INDEX('Risk assessment'!$B$12:$B$100,MATCH(CONCATENATE(Feuil1!$C11,Feuil1!$B11,Feuil1!BR$1),'Risk assessment'!$R$12:$R$100,FALSE),1),""))</f>
        <v/>
      </c>
      <c r="BS11" s="9" t="str">
        <f>IF($G11=0,"",IFERROR(INDEX('Risk assessment'!$B$12:$B$100,MATCH(CONCATENATE(Feuil1!$C11,Feuil1!$B11,Feuil1!BS$1),'Risk assessment'!$R$12:$R$100,FALSE),1),""))</f>
        <v/>
      </c>
      <c r="BT11" s="9" t="str">
        <f>IF($G11=0,"",IFERROR(INDEX('Risk assessment'!$B$12:$B$100,MATCH(CONCATENATE(Feuil1!$C11,Feuil1!$B11,Feuil1!BT$1),'Risk assessment'!$R$12:$R$100,FALSE),1),""))</f>
        <v/>
      </c>
      <c r="BU11" s="9" t="str">
        <f>IF($G11=0,"",IFERROR(INDEX('Risk assessment'!$B$12:$B$100,MATCH(CONCATENATE(Feuil1!$C11,Feuil1!$B11,Feuil1!BU$1),'Risk assessment'!$R$12:$R$100,FALSE),1),""))</f>
        <v/>
      </c>
      <c r="BV11" s="9" t="str">
        <f>IF($G11=0,"",IFERROR(INDEX('Risk assessment'!$B$12:$B$100,MATCH(CONCATENATE(Feuil1!$C11,Feuil1!$B11,Feuil1!BV$1),'Risk assessment'!$R$12:$R$100,FALSE),1),""))</f>
        <v/>
      </c>
      <c r="BW11" s="9" t="str">
        <f>IF($G11=0,"",IFERROR(INDEX('Risk assessment'!$B$12:$B$100,MATCH(CONCATENATE(Feuil1!$C11,Feuil1!$B11,Feuil1!BW$1),'Risk assessment'!$R$12:$R$100,FALSE),1),""))</f>
        <v/>
      </c>
      <c r="BX11" s="9" t="str">
        <f>IF($G11=0,"",IFERROR(INDEX('Risk assessment'!$B$12:$B$100,MATCH(CONCATENATE(Feuil1!$C11,Feuil1!$B11,Feuil1!BX$1),'Risk assessment'!$R$12:$R$100,FALSE),1),""))</f>
        <v/>
      </c>
      <c r="BY11" s="9" t="str">
        <f>IF($G11=0,"",IFERROR(INDEX('Risk assessment'!$B$12:$B$100,MATCH(CONCATENATE(Feuil1!$C11,Feuil1!$B11,Feuil1!BY$1),'Risk assessment'!$R$12:$R$100,FALSE),1),""))</f>
        <v/>
      </c>
      <c r="BZ11" s="9" t="str">
        <f>IF($G11=0,"",IFERROR(INDEX('Risk assessment'!$B$12:$B$100,MATCH(CONCATENATE(Feuil1!$C11,Feuil1!$B11,Feuil1!BZ$1),'Risk assessment'!$R$12:$R$100,FALSE),1),""))</f>
        <v/>
      </c>
      <c r="CA11" s="9" t="str">
        <f>IF($G11=0,"",IFERROR(INDEX('Risk assessment'!$B$12:$B$100,MATCH(CONCATENATE(Feuil1!$C11,Feuil1!$B11,Feuil1!CA$1),'Risk assessment'!$R$12:$R$100,FALSE),1),""))</f>
        <v/>
      </c>
      <c r="CB11" s="9" t="str">
        <f>IF($G11=0,"",IFERROR(INDEX('Risk assessment'!$B$12:$B$100,MATCH(CONCATENATE(Feuil1!$C11,Feuil1!$B11,Feuil1!CB$1),'Risk assessment'!$R$12:$R$100,FALSE),1),""))</f>
        <v/>
      </c>
      <c r="CC11" s="9" t="str">
        <f>IF($G11=0,"",IFERROR(INDEX('Risk assessment'!$B$12:$B$100,MATCH(CONCATENATE(Feuil1!$C11,Feuil1!$B11,Feuil1!CC$1),'Risk assessment'!$R$12:$R$100,FALSE),1),""))</f>
        <v/>
      </c>
      <c r="CD11" s="9" t="str">
        <f>IF($G11=0,"",IFERROR(INDEX('Risk assessment'!$B$12:$B$100,MATCH(CONCATENATE(Feuil1!$C11,Feuil1!$B11,Feuil1!CD$1),'Risk assessment'!$R$12:$R$100,FALSE),1),""))</f>
        <v/>
      </c>
      <c r="CE11" s="9" t="str">
        <f>IF($G11=0,"",IFERROR(INDEX('Risk assessment'!$B$12:$B$100,MATCH(CONCATENATE(Feuil1!$C11,Feuil1!$B11,Feuil1!CE$1),'Risk assessment'!$R$12:$R$100,FALSE),1),""))</f>
        <v/>
      </c>
      <c r="CF11" s="9" t="str">
        <f>IF($G11=0,"",IFERROR(INDEX('Risk assessment'!$B$12:$B$100,MATCH(CONCATENATE(Feuil1!$C11,Feuil1!$B11,Feuil1!CF$1),'Risk assessment'!$R$12:$R$100,FALSE),1),""))</f>
        <v/>
      </c>
      <c r="CG11" s="9" t="str">
        <f>IF($G11=0,"",IFERROR(INDEX('Risk assessment'!$B$12:$B$100,MATCH(CONCATENATE(Feuil1!$C11,Feuil1!$B11,Feuil1!CG$1),'Risk assessment'!$R$12:$R$100,FALSE),1),""))</f>
        <v/>
      </c>
      <c r="CH11" s="9" t="str">
        <f>IF($G11=0,"",IFERROR(INDEX('Risk assessment'!$B$12:$B$100,MATCH(CONCATENATE(Feuil1!$C11,Feuil1!$B11,Feuil1!CH$1),'Risk assessment'!$R$12:$R$100,FALSE),1),""))</f>
        <v/>
      </c>
      <c r="CI11" s="9" t="str">
        <f>IF($G11=0,"",IFERROR(INDEX('Risk assessment'!$B$12:$B$100,MATCH(CONCATENATE(Feuil1!$C11,Feuil1!$B11,Feuil1!CI$1),'Risk assessment'!$R$12:$R$100,FALSE),1),""))</f>
        <v/>
      </c>
      <c r="CJ11" s="9" t="str">
        <f>IF($G11=0,"",IFERROR(INDEX('Risk assessment'!$B$12:$B$100,MATCH(CONCATENATE(Feuil1!$C11,Feuil1!$B11,Feuil1!CJ$1),'Risk assessment'!$R$12:$R$100,FALSE),1),""))</f>
        <v/>
      </c>
      <c r="CK11" s="9" t="str">
        <f>IF($G11=0,"",IFERROR(INDEX('Risk assessment'!$B$12:$B$100,MATCH(CONCATENATE(Feuil1!$C11,Feuil1!$B11,Feuil1!CK$1),'Risk assessment'!$R$12:$R$100,FALSE),1),""))</f>
        <v/>
      </c>
      <c r="CL11" s="9" t="str">
        <f>IF($G11=0,"",IFERROR(INDEX('Risk assessment'!$B$12:$B$100,MATCH(CONCATENATE(Feuil1!$C11,Feuil1!$B11,Feuil1!CL$1),'Risk assessment'!$R$12:$R$100,FALSE),1),""))</f>
        <v/>
      </c>
      <c r="CM11" s="9" t="str">
        <f>IF($G11=0,"",IFERROR(INDEX('Risk assessment'!$B$12:$B$100,MATCH(CONCATENATE(Feuil1!$C11,Feuil1!$B11,Feuil1!CM$1),'Risk assessment'!$R$12:$R$100,FALSE),1),""))</f>
        <v/>
      </c>
      <c r="CN11" s="9" t="str">
        <f>IF($G11=0,"",IFERROR(INDEX('Risk assessment'!$B$12:$B$100,MATCH(CONCATENATE(Feuil1!$C11,Feuil1!$B11,Feuil1!CN$1),'Risk assessment'!$R$12:$R$100,FALSE),1),""))</f>
        <v/>
      </c>
      <c r="CO11" s="9" t="str">
        <f>IF($G11=0,"",IFERROR(INDEX('Risk assessment'!$B$12:$B$100,MATCH(CONCATENATE(Feuil1!$C11,Feuil1!$B11,Feuil1!CO$1),'Risk assessment'!$R$12:$R$100,FALSE),1),""))</f>
        <v/>
      </c>
      <c r="CP11" s="9" t="str">
        <f>IF($G11=0,"",IFERROR(INDEX('Risk assessment'!$B$12:$B$100,MATCH(CONCATENATE(Feuil1!$C11,Feuil1!$B11,Feuil1!CP$1),'Risk assessment'!$R$12:$R$100,FALSE),1),""))</f>
        <v/>
      </c>
      <c r="CQ11" s="9" t="str">
        <f>IF($G11=0,"",IFERROR(INDEX('Risk assessment'!$B$12:$B$100,MATCH(CONCATENATE(Feuil1!$C11,Feuil1!$B11,Feuil1!CQ$1),'Risk assessment'!$R$12:$R$100,FALSE),1),""))</f>
        <v/>
      </c>
      <c r="CR11" s="9" t="str">
        <f>IF($G11=0,"",IFERROR(INDEX('Risk assessment'!$B$12:$B$100,MATCH(CONCATENATE(Feuil1!$C11,Feuil1!$B11,Feuil1!CR$1),'Risk assessment'!$R$12:$R$100,FALSE),1),""))</f>
        <v/>
      </c>
      <c r="CS11" s="9" t="str">
        <f>IF($G11=0,"",IFERROR(INDEX('Risk assessment'!$B$12:$B$100,MATCH(CONCATENATE(Feuil1!$C11,Feuil1!$B11,Feuil1!CS$1),'Risk assessment'!$R$12:$R$100,FALSE),1),""))</f>
        <v/>
      </c>
      <c r="CT11" s="9" t="str">
        <f>IF($G11=0,"",IFERROR(INDEX('Risk assessment'!$B$12:$B$100,MATCH(CONCATENATE(Feuil1!$C11,Feuil1!$B11,Feuil1!CT$1),'Risk assessment'!$R$12:$R$100,FALSE),1),""))</f>
        <v/>
      </c>
      <c r="CU11" s="9" t="str">
        <f>IF($G11=0,"",IFERROR(INDEX('Risk assessment'!$B$12:$B$100,MATCH(CONCATENATE(Feuil1!$C11,Feuil1!$B11,Feuil1!CU$1),'Risk assessment'!$R$12:$R$100,FALSE),1),""))</f>
        <v/>
      </c>
      <c r="CV11" s="9" t="str">
        <f>IF($G11=0,"",IFERROR(INDEX('Risk assessment'!$B$12:$B$100,MATCH(CONCATENATE(Feuil1!$C11,Feuil1!$B11,Feuil1!CV$1),'Risk assessment'!$R$12:$R$100,FALSE),1),""))</f>
        <v/>
      </c>
      <c r="CW11" s="9" t="str">
        <f>IF($G11=0,"",IFERROR(INDEX('Risk assessment'!$B$12:$B$100,MATCH(CONCATENATE(Feuil1!$C11,Feuil1!$B11,Feuil1!CW$1),'Risk assessment'!$R$12:$R$100,FALSE),1),""))</f>
        <v/>
      </c>
      <c r="CX11" s="9" t="str">
        <f>IF($G11=0,"",IFERROR(INDEX('Risk assessment'!$B$12:$B$100,MATCH(CONCATENATE(Feuil1!$C11,Feuil1!$B11,Feuil1!CX$1),'Risk assessment'!$R$12:$R$100,FALSE),1),""))</f>
        <v/>
      </c>
      <c r="CY11" s="9" t="str">
        <f>IF($G11=0,"",IFERROR(INDEX('Risk assessment'!$B$12:$B$100,MATCH(CONCATENATE(Feuil1!$C11,Feuil1!$B11,Feuil1!CY$1),'Risk assessment'!$R$12:$R$100,FALSE),1),""))</f>
        <v/>
      </c>
      <c r="CZ11" s="9" t="str">
        <f>IF($G11=0,"",IFERROR(INDEX('Risk assessment'!$B$12:$B$100,MATCH(CONCATENATE(Feuil1!$C11,Feuil1!$B11,Feuil1!CZ$1),'Risk assessment'!$R$12:$R$100,FALSE),1),""))</f>
        <v/>
      </c>
      <c r="DA11" s="9" t="str">
        <f>IF($G11=0,"",IFERROR(INDEX('Risk assessment'!$B$12:$B$100,MATCH(CONCATENATE(Feuil1!$C11,Feuil1!$B11,Feuil1!DA$1),'Risk assessment'!$R$12:$R$100,FALSE),1),""))</f>
        <v/>
      </c>
      <c r="DB11" s="9" t="str">
        <f>IF($G11=0,"",IFERROR(INDEX('Risk assessment'!$B$12:$B$100,MATCH(CONCATENATE(Feuil1!$C11,Feuil1!$B11,Feuil1!DB$1),'Risk assessment'!$R$12:$R$100,FALSE),1),""))</f>
        <v/>
      </c>
      <c r="DC11" s="9" t="str">
        <f>IF($G11=0,"",IFERROR(INDEX('Risk assessment'!$B$12:$B$100,MATCH(CONCATENATE(Feuil1!$C11,Feuil1!$B11,Feuil1!DC$1),'Risk assessment'!$R$12:$R$100,FALSE),1),""))</f>
        <v/>
      </c>
      <c r="DD11" s="9" t="str">
        <f>IF($G11=0,"",IFERROR(INDEX('Risk assessment'!$B$12:$B$100,MATCH(CONCATENATE(Feuil1!$C11,Feuil1!$B11,Feuil1!DD$1),'Risk assessment'!$R$12:$R$100,FALSE),1),""))</f>
        <v/>
      </c>
      <c r="DE11" s="9" t="str">
        <f>IF($G11=0,"",IFERROR(INDEX('Risk assessment'!$B$12:$B$100,MATCH(CONCATENATE(Feuil1!$C11,Feuil1!$B11,Feuil1!DE$1),'Risk assessment'!$R$12:$R$100,FALSE),1),""))</f>
        <v/>
      </c>
      <c r="DF11" s="9" t="str">
        <f>IF($G11=0,"",IFERROR(INDEX('Risk assessment'!$B$12:$B$100,MATCH(CONCATENATE(Feuil1!$C11,Feuil1!$B11,Feuil1!DF$1),'Risk assessment'!$R$12:$R$100,FALSE),1),""))</f>
        <v/>
      </c>
      <c r="DG11" s="9" t="str">
        <f>IF($G11=0,"",IFERROR(INDEX('Risk assessment'!$B$12:$B$100,MATCH(CONCATENATE(Feuil1!$C11,Feuil1!$B11,Feuil1!DG$1),'Risk assessment'!$R$12:$R$100,FALSE),1),""))</f>
        <v/>
      </c>
      <c r="DH11" s="9" t="str">
        <f>IF($G11=0,"",IFERROR(INDEX('Risk assessment'!$B$12:$B$100,MATCH(CONCATENATE(Feuil1!$C11,Feuil1!$B11,Feuil1!DH$1),'Risk assessment'!$R$12:$R$100,FALSE),1),""))</f>
        <v/>
      </c>
      <c r="DI11" s="9" t="str">
        <f>IF($G11=0,"",IFERROR(INDEX('Risk assessment'!$B$12:$B$100,MATCH(CONCATENATE(Feuil1!$C11,Feuil1!$B11,Feuil1!DI$1),'Risk assessment'!$R$12:$R$100,FALSE),1),""))</f>
        <v/>
      </c>
      <c r="DJ11" s="9" t="str">
        <f>IF($G11=0,"",IFERROR(INDEX('Risk assessment'!$B$12:$B$100,MATCH(CONCATENATE(Feuil1!$C11,Feuil1!$B11,Feuil1!DJ$1),'Risk assessment'!$R$12:$R$100,FALSE),1),""))</f>
        <v/>
      </c>
      <c r="DK11" s="9" t="str">
        <f>IF($G11=0,"",IFERROR(INDEX('Risk assessment'!$B$12:$B$100,MATCH(CONCATENATE(Feuil1!$C11,Feuil1!$B11,Feuil1!DK$1),'Risk assessment'!$R$12:$R$100,FALSE),1),""))</f>
        <v/>
      </c>
    </row>
    <row r="12" spans="2:127" x14ac:dyDescent="0.25">
      <c r="B12" s="9">
        <f>IF(B11+1&lt;='Rating tables'!E$11,B11+1,1)</f>
        <v>3</v>
      </c>
      <c r="C12" s="9">
        <f>IFERROR(IF(IF(B12=1,C11+1,C11)&lt;='Rating tables'!J$11,IF(B12=1,C11+1,C11),""),"")</f>
        <v>3</v>
      </c>
      <c r="D12" s="9" t="str">
        <f t="shared" si="0"/>
        <v>3-3</v>
      </c>
      <c r="E12" s="9" t="str">
        <f t="shared" si="1"/>
        <v/>
      </c>
      <c r="F12" s="9" t="str">
        <f t="shared" si="2"/>
        <v/>
      </c>
      <c r="G12" s="9">
        <f>COUNTIFS('Risk assessment'!D$12:D$100,Feuil1!C12,'Risk assessment'!E$12:E$100,B12)</f>
        <v>0</v>
      </c>
      <c r="H12" s="9" t="str">
        <f>IF($G12=0,"",IFERROR(CONCATENATE(INDEX('Risk assessment'!$B$12:$B$100,MATCH(CONCATENATE(Feuil1!$C12,"-",Feuil1!$B12,"-",Feuil1!H$1),'Risk assessment'!$R$12:$R$100,FALSE),1)," ;"),""))</f>
        <v/>
      </c>
      <c r="I12" s="9" t="str">
        <f>IF($G12=0,"",IFERROR(CONCATENATE(INDEX('Risk assessment'!$B$12:$B$100,MATCH(CONCATENATE(Feuil1!$C12,"-",Feuil1!$B12,"-",Feuil1!I$1),'Risk assessment'!$R$12:$R$100,FALSE),1)," ;"),""))</f>
        <v/>
      </c>
      <c r="J12" s="9" t="str">
        <f>IF($G12=0,"",IFERROR(CONCATENATE(INDEX('Risk assessment'!$B$12:$B$100,MATCH(CONCATENATE(Feuil1!$C12,"-",Feuil1!$B12,"-",Feuil1!J$1),'Risk assessment'!$R$12:$R$100,FALSE),1)," ;"),""))</f>
        <v/>
      </c>
      <c r="K12" s="9" t="str">
        <f>IF($G12=0,"",IFERROR(CONCATENATE(INDEX('Risk assessment'!$B$12:$B$100,MATCH(CONCATENATE(Feuil1!$C12,"-",Feuil1!$B12,"-",Feuil1!K$1),'Risk assessment'!$R$12:$R$100,FALSE),1)," ;"),""))</f>
        <v/>
      </c>
      <c r="L12" s="9" t="str">
        <f>IF($G12=0,"",IFERROR(CONCATENATE(INDEX('Risk assessment'!$B$12:$B$100,MATCH(CONCATENATE(Feuil1!$C12,"-",Feuil1!$B12,"-",Feuil1!L$1),'Risk assessment'!$R$12:$R$100,FALSE),1)," ;"),""))</f>
        <v/>
      </c>
      <c r="M12" s="9" t="str">
        <f>IF($G12=0,"",IFERROR(CONCATENATE(INDEX('Risk assessment'!$B$12:$B$100,MATCH(CONCATENATE(Feuil1!$C12,"-",Feuil1!$B12,"-",Feuil1!M$1),'Risk assessment'!$R$12:$R$100,FALSE),1)," ;"),""))</f>
        <v/>
      </c>
      <c r="N12" s="9" t="str">
        <f>IF($G12=0,"",IFERROR(CONCATENATE(INDEX('Risk assessment'!$B$12:$B$100,MATCH(CONCATENATE(Feuil1!$C12,"-",Feuil1!$B12,"-",Feuil1!N$1),'Risk assessment'!$R$12:$R$100,FALSE),1)," ;"),""))</f>
        <v/>
      </c>
      <c r="O12" s="9" t="str">
        <f>IF($G12=0,"",IFERROR(CONCATENATE(INDEX('Risk assessment'!$B$12:$B$100,MATCH(CONCATENATE(Feuil1!$C12,"-",Feuil1!$B12,"-",Feuil1!O$1),'Risk assessment'!$R$12:$R$100,FALSE),1)," ;"),""))</f>
        <v/>
      </c>
      <c r="P12" s="9" t="str">
        <f>IF($G12=0,"",IFERROR(CONCATENATE(INDEX('Risk assessment'!$B$12:$B$100,MATCH(CONCATENATE(Feuil1!$C12,"-",Feuil1!$B12,"-",Feuil1!P$1),'Risk assessment'!$R$12:$R$100,FALSE),1)," ;"),""))</f>
        <v/>
      </c>
      <c r="Q12" s="9" t="str">
        <f>IF($G12=0,"",IFERROR(CONCATENATE(INDEX('Risk assessment'!$B$12:$B$100,MATCH(CONCATENATE(Feuil1!$C12,"-",Feuil1!$B12,"-",Feuil1!Q$1),'Risk assessment'!$R$12:$R$100,FALSE),1)," ;"),""))</f>
        <v/>
      </c>
      <c r="R12" s="9" t="str">
        <f>IF($G12=0,"",IFERROR(CONCATENATE(INDEX('Risk assessment'!$B$12:$B$100,MATCH(CONCATENATE(Feuil1!$C12,"-",Feuil1!$B12,"-",Feuil1!R$1),'Risk assessment'!$R$12:$R$100,FALSE),1)," ;"),""))</f>
        <v/>
      </c>
      <c r="S12" s="9" t="str">
        <f>IF($G12=0,"",IFERROR(CONCATENATE(INDEX('Risk assessment'!$B$12:$B$100,MATCH(CONCATENATE(Feuil1!$C12,"-",Feuil1!$B12,"-",Feuil1!S$1),'Risk assessment'!$R$12:$R$100,FALSE),1)," ;"),""))</f>
        <v/>
      </c>
      <c r="T12" s="9" t="str">
        <f>IF($G12=0,"",IFERROR(CONCATENATE(INDEX('Risk assessment'!$B$12:$B$100,MATCH(CONCATENATE(Feuil1!$C12,"-",Feuil1!$B12,"-",Feuil1!T$1),'Risk assessment'!$R$12:$R$100,FALSE),1)," ;"),""))</f>
        <v/>
      </c>
      <c r="U12" s="9" t="str">
        <f>IF($G12=0,"",IFERROR(CONCATENATE(INDEX('Risk assessment'!$B$12:$B$100,MATCH(CONCATENATE(Feuil1!$C12,"-",Feuil1!$B12,"-",Feuil1!U$1),'Risk assessment'!$R$12:$R$100,FALSE),1)," ;"),""))</f>
        <v/>
      </c>
      <c r="V12" s="9" t="str">
        <f>IF($G12=0,"",IFERROR(CONCATENATE(INDEX('Risk assessment'!$B$12:$B$100,MATCH(CONCATENATE(Feuil1!$C12,"-",Feuil1!$B12,"-",Feuil1!V$1),'Risk assessment'!$R$12:$R$100,FALSE),1)," ;"),""))</f>
        <v/>
      </c>
      <c r="W12" s="9" t="str">
        <f>IF($G12=0,"",IFERROR(CONCATENATE(INDEX('Risk assessment'!$B$12:$B$100,MATCH(CONCATENATE(Feuil1!$C12,"-",Feuil1!$B12,"-",Feuil1!W$1),'Risk assessment'!$R$12:$R$100,FALSE),1)," ;"),""))</f>
        <v/>
      </c>
      <c r="X12" s="9" t="str">
        <f>IF($G12=0,"",IFERROR(CONCATENATE(INDEX('Risk assessment'!$B$12:$B$100,MATCH(CONCATENATE(Feuil1!$C12,"-",Feuil1!$B12,"-",Feuil1!X$1),'Risk assessment'!$R$12:$R$100,FALSE),1)," ;"),""))</f>
        <v/>
      </c>
      <c r="Y12" s="9" t="str">
        <f>IF($G12=0,"",IFERROR(CONCATENATE(INDEX('Risk assessment'!$B$12:$B$100,MATCH(CONCATENATE(Feuil1!$C12,"-",Feuil1!$B12,"-",Feuil1!Y$1),'Risk assessment'!$R$12:$R$100,FALSE),1)," ;"),""))</f>
        <v/>
      </c>
      <c r="Z12" s="9" t="str">
        <f>IF($G12=0,"",IFERROR(CONCATENATE(INDEX('Risk assessment'!$B$12:$B$100,MATCH(CONCATENATE(Feuil1!$C12,"-",Feuil1!$B12,"-",Feuil1!Z$1),'Risk assessment'!$R$12:$R$100,FALSE),1)," ;"),""))</f>
        <v/>
      </c>
      <c r="AA12" s="9" t="str">
        <f>IF($G12=0,"",IFERROR(CONCATENATE(INDEX('Risk assessment'!$B$12:$B$100,MATCH(CONCATENATE(Feuil1!$C12,"-",Feuil1!$B12,"-",Feuil1!AA$1),'Risk assessment'!$R$12:$R$100,FALSE),1)," ;"),""))</f>
        <v/>
      </c>
      <c r="AB12" s="9" t="str">
        <f>IF($G12=0,"",IFERROR(CONCATENATE(INDEX('Risk assessment'!$B$12:$B$100,MATCH(CONCATENATE(Feuil1!$C12,"-",Feuil1!$B12,"-",Feuil1!AB$1),'Risk assessment'!$R$12:$R$100,FALSE),1)," ;"),""))</f>
        <v/>
      </c>
      <c r="AC12" s="9" t="str">
        <f>IF($G12=0,"",IFERROR(CONCATENATE(INDEX('Risk assessment'!$B$12:$B$100,MATCH(CONCATENATE(Feuil1!$C12,"-",Feuil1!$B12,"-",Feuil1!AC$1),'Risk assessment'!$R$12:$R$100,FALSE),1)," ;"),""))</f>
        <v/>
      </c>
      <c r="AD12" s="9" t="str">
        <f>IF($G12=0,"",IFERROR(CONCATENATE(INDEX('Risk assessment'!$B$12:$B$100,MATCH(CONCATENATE(Feuil1!$C12,"-",Feuil1!$B12,"-",Feuil1!AD$1),'Risk assessment'!$R$12:$R$100,FALSE),1)," ;"),""))</f>
        <v/>
      </c>
      <c r="AE12" s="9" t="str">
        <f>IF($G12=0,"",IFERROR(CONCATENATE(INDEX('Risk assessment'!$B$12:$B$100,MATCH(CONCATENATE(Feuil1!$C12,"-",Feuil1!$B12,"-",Feuil1!AE$1),'Risk assessment'!$R$12:$R$100,FALSE),1)," ;"),""))</f>
        <v/>
      </c>
      <c r="AF12" s="9" t="str">
        <f>IF($G12=0,"",IFERROR(CONCATENATE(INDEX('Risk assessment'!$B$12:$B$100,MATCH(CONCATENATE(Feuil1!$C12,"-",Feuil1!$B12,"-",Feuil1!AF$1),'Risk assessment'!$R$12:$R$100,FALSE),1)," ;"),""))</f>
        <v/>
      </c>
      <c r="AG12" s="9" t="str">
        <f>IF($G12=0,"",IFERROR(CONCATENATE(INDEX('Risk assessment'!$B$12:$B$100,MATCH(CONCATENATE(Feuil1!$C12,"-",Feuil1!$B12,"-",Feuil1!AG$1),'Risk assessment'!$R$12:$R$100,FALSE),1)," ;"),""))</f>
        <v/>
      </c>
      <c r="AH12" s="9" t="str">
        <f>IF($G12=0,"",IFERROR(CONCATENATE(INDEX('Risk assessment'!$B$12:$B$100,MATCH(CONCATENATE(Feuil1!$C12,"-",Feuil1!$B12,"-",Feuil1!AH$1),'Risk assessment'!$R$12:$R$100,FALSE),1)," ;"),""))</f>
        <v/>
      </c>
      <c r="AI12" s="9" t="str">
        <f>IF($G12=0,"",IFERROR(CONCATENATE(INDEX('Risk assessment'!$B$12:$B$100,MATCH(CONCATENATE(Feuil1!$C12,"-",Feuil1!$B12,"-",Feuil1!AI$1),'Risk assessment'!$R$12:$R$100,FALSE),1)," ;"),""))</f>
        <v/>
      </c>
      <c r="AJ12" s="9" t="str">
        <f>IF($G12=0,"",IFERROR(CONCATENATE(INDEX('Risk assessment'!$B$12:$B$100,MATCH(CONCATENATE(Feuil1!$C12,"-",Feuil1!$B12,"-",Feuil1!AJ$1),'Risk assessment'!$R$12:$R$100,FALSE),1)," ;"),""))</f>
        <v/>
      </c>
      <c r="AK12" s="9" t="str">
        <f>IF($G12=0,"",IFERROR(CONCATENATE(INDEX('Risk assessment'!$B$12:$B$100,MATCH(CONCATENATE(Feuil1!$C12,"-",Feuil1!$B12,"-",Feuil1!AK$1),'Risk assessment'!$R$12:$R$100,FALSE),1)," ;"),""))</f>
        <v/>
      </c>
      <c r="AL12" s="9" t="str">
        <f>IF($G12=0,"",IFERROR(CONCATENATE(INDEX('Risk assessment'!$B$12:$B$100,MATCH(CONCATENATE(Feuil1!$C12,"-",Feuil1!$B12,"-",Feuil1!AL$1),'Risk assessment'!$R$12:$R$100,FALSE),1)," ;"),""))</f>
        <v/>
      </c>
      <c r="AM12" s="9" t="str">
        <f>IF($G12=0,"",IFERROR(CONCATENATE(INDEX('Risk assessment'!$B$12:$B$100,MATCH(CONCATENATE(Feuil1!$C12,"-",Feuil1!$B12,"-",Feuil1!AM$1),'Risk assessment'!$R$12:$R$100,FALSE),1)," ;"),""))</f>
        <v/>
      </c>
      <c r="AN12" s="9" t="str">
        <f>IF($G12=0,"",IFERROR(CONCATENATE(INDEX('Risk assessment'!$B$12:$B$100,MATCH(CONCATENATE(Feuil1!$C12,"-",Feuil1!$B12,"-",Feuil1!AN$1),'Risk assessment'!$R$12:$R$100,FALSE),1)," ;"),""))</f>
        <v/>
      </c>
      <c r="AO12" s="9" t="str">
        <f>IF($G12=0,"",IFERROR(CONCATENATE(INDEX('Risk assessment'!$B$12:$B$100,MATCH(CONCATENATE(Feuil1!$C12,"-",Feuil1!$B12,"-",Feuil1!AO$1),'Risk assessment'!$R$12:$R$100,FALSE),1)," ;"),""))</f>
        <v/>
      </c>
      <c r="AP12" s="9" t="str">
        <f>IF($G12=0,"",IFERROR(CONCATENATE(INDEX('Risk assessment'!$B$12:$B$100,MATCH(CONCATENATE(Feuil1!$C12,"-",Feuil1!$B12,"-",Feuil1!AP$1),'Risk assessment'!$R$12:$R$100,FALSE),1)," ;"),""))</f>
        <v/>
      </c>
      <c r="AQ12" s="9" t="str">
        <f>IF($G12=0,"",IFERROR(CONCATENATE(INDEX('Risk assessment'!$B$12:$B$100,MATCH(CONCATENATE(Feuil1!$C12,"-",Feuil1!$B12,"-",Feuil1!AQ$1),'Risk assessment'!$R$12:$R$100,FALSE),1)," ;"),""))</f>
        <v/>
      </c>
      <c r="AR12" s="9" t="str">
        <f>IF($G12=0,"",IFERROR(CONCATENATE(INDEX('Risk assessment'!$B$12:$B$100,MATCH(CONCATENATE(Feuil1!$C12,"-",Feuil1!$B12,"-",Feuil1!AR$1),'Risk assessment'!$R$12:$R$100,FALSE),1)," ;"),""))</f>
        <v/>
      </c>
      <c r="AS12" s="9" t="str">
        <f>IF($G12=0,"",IFERROR(CONCATENATE(INDEX('Risk assessment'!$B$12:$B$100,MATCH(CONCATENATE(Feuil1!$C12,"-",Feuil1!$B12,"-",Feuil1!AS$1),'Risk assessment'!$R$12:$R$100,FALSE),1)," ;"),""))</f>
        <v/>
      </c>
      <c r="AT12" s="9" t="str">
        <f>IF($G12=0,"",IFERROR(CONCATENATE(INDEX('Risk assessment'!$B$12:$B$100,MATCH(CONCATENATE(Feuil1!$C12,"-",Feuil1!$B12,"-",Feuil1!AT$1),'Risk assessment'!$R$12:$R$100,FALSE),1)," ;"),""))</f>
        <v/>
      </c>
      <c r="AU12" s="9" t="str">
        <f>IF($G12=0,"",IFERROR(CONCATENATE(INDEX('Risk assessment'!$B$12:$B$100,MATCH(CONCATENATE(Feuil1!$C12,"-",Feuil1!$B12,"-",Feuil1!AU$1),'Risk assessment'!$R$12:$R$100,FALSE),1)," ;"),""))</f>
        <v/>
      </c>
      <c r="AV12" s="9" t="str">
        <f>IF($G12=0,"",IFERROR(CONCATENATE(INDEX('Risk assessment'!$B$12:$B$100,MATCH(CONCATENATE(Feuil1!$C12,"-",Feuil1!$B12,"-",Feuil1!AV$1),'Risk assessment'!$R$12:$R$100,FALSE),1)," ;"),""))</f>
        <v/>
      </c>
      <c r="AW12" s="9" t="str">
        <f>IF($G12=0,"",IFERROR(CONCATENATE(INDEX('Risk assessment'!$B$12:$B$100,MATCH(CONCATENATE(Feuil1!$C12,"-",Feuil1!$B12,"-",Feuil1!AW$1),'Risk assessment'!$R$12:$R$100,FALSE),1)," ;"),""))</f>
        <v/>
      </c>
      <c r="AX12" s="9" t="str">
        <f>IF($G12=0,"",IFERROR(CONCATENATE(INDEX('Risk assessment'!$B$12:$B$100,MATCH(CONCATENATE(Feuil1!$C12,"-",Feuil1!$B12,"-",Feuil1!AX$1),'Risk assessment'!$R$12:$R$100,FALSE),1)," ;"),""))</f>
        <v/>
      </c>
      <c r="AY12" s="9" t="str">
        <f>IF($G12=0,"",IFERROR(CONCATENATE(INDEX('Risk assessment'!$B$12:$B$100,MATCH(CONCATENATE(Feuil1!$C12,"-",Feuil1!$B12,"-",Feuil1!AY$1),'Risk assessment'!$R$12:$R$100,FALSE),1)," ;"),""))</f>
        <v/>
      </c>
      <c r="AZ12" s="9" t="str">
        <f>IF($G12=0,"",IFERROR(CONCATENATE(INDEX('Risk assessment'!$B$12:$B$100,MATCH(CONCATENATE(Feuil1!$C12,"-",Feuil1!$B12,"-",Feuil1!AZ$1),'Risk assessment'!$R$12:$R$100,FALSE),1)," ;"),""))</f>
        <v/>
      </c>
      <c r="BA12" s="9" t="str">
        <f>IF($G12=0,"",IFERROR(CONCATENATE(INDEX('Risk assessment'!$B$12:$B$100,MATCH(CONCATENATE(Feuil1!$C12,"-",Feuil1!$B12,"-",Feuil1!BA$1),'Risk assessment'!$R$12:$R$100,FALSE),1)," ;"),""))</f>
        <v/>
      </c>
      <c r="BB12" s="9" t="str">
        <f>IF($G12=0,"",IFERROR(CONCATENATE(INDEX('Risk assessment'!$B$12:$B$100,MATCH(CONCATENATE(Feuil1!$C12,"-",Feuil1!$B12,"-",Feuil1!BB$1),'Risk assessment'!$R$12:$R$100,FALSE),1)," ;"),""))</f>
        <v/>
      </c>
      <c r="BC12" s="9" t="str">
        <f>IF($G12=0,"",IFERROR(CONCATENATE(INDEX('Risk assessment'!$B$12:$B$100,MATCH(CONCATENATE(Feuil1!$C12,"-",Feuil1!$B12,"-",Feuil1!BC$1),'Risk assessment'!$R$12:$R$100,FALSE),1)," ;"),""))</f>
        <v/>
      </c>
      <c r="BD12" s="9" t="str">
        <f>IF($G12=0,"",IFERROR(CONCATENATE(INDEX('Risk assessment'!$B$12:$B$100,MATCH(CONCATENATE(Feuil1!$C12,"-",Feuil1!$B12,"-",Feuil1!BD$1),'Risk assessment'!$R$12:$R$100,FALSE),1)," ;"),""))</f>
        <v/>
      </c>
      <c r="BE12" s="9" t="str">
        <f>IF($G12=0,"",IFERROR(CONCATENATE(INDEX('Risk assessment'!$B$12:$B$100,MATCH(CONCATENATE(Feuil1!$C12,"-",Feuil1!$B12,"-",Feuil1!BE$1),'Risk assessment'!$R$12:$R$100,FALSE),1)," ;"),""))</f>
        <v/>
      </c>
      <c r="BF12" s="9" t="str">
        <f>IF($G12=0,"",IFERROR(CONCATENATE(INDEX('Risk assessment'!$B$12:$B$100,MATCH(CONCATENATE(Feuil1!$C12,"-",Feuil1!$B12,"-",Feuil1!BF$1),'Risk assessment'!$R$12:$R$100,FALSE),1)," ;"),""))</f>
        <v/>
      </c>
      <c r="BG12" s="9" t="str">
        <f>IF($G12=0,"",IFERROR(CONCATENATE(INDEX('Risk assessment'!$B$12:$B$100,MATCH(CONCATENATE(Feuil1!$C12,"-",Feuil1!$B12,"-",Feuil1!BG$1),'Risk assessment'!$R$12:$R$100,FALSE),1)," ;"),""))</f>
        <v/>
      </c>
      <c r="BH12" s="9" t="str">
        <f>IF($G12=0,"",IFERROR(CONCATENATE(INDEX('Risk assessment'!$B$12:$B$100,MATCH(CONCATENATE(Feuil1!$C12,"-",Feuil1!$B12,"-",Feuil1!BH$1),'Risk assessment'!$R$12:$R$100,FALSE),1)," ;"),""))</f>
        <v/>
      </c>
      <c r="BI12" s="9" t="str">
        <f>IF($G12=0,"",IFERROR(CONCATENATE(INDEX('Risk assessment'!$B$12:$B$100,MATCH(CONCATENATE(Feuil1!$C12,"-",Feuil1!$B12,"-",Feuil1!BI$1),'Risk assessment'!$R$12:$R$100,FALSE),1)," ;"),""))</f>
        <v/>
      </c>
      <c r="BJ12" s="9" t="str">
        <f>IF($G12=0,"",IFERROR(CONCATENATE(INDEX('Risk assessment'!$B$12:$B$100,MATCH(CONCATENATE(Feuil1!$C12,"-",Feuil1!$B12,"-",Feuil1!BJ$1),'Risk assessment'!$R$12:$R$100,FALSE),1)," ;"),""))</f>
        <v/>
      </c>
      <c r="BK12" s="9" t="str">
        <f>IF($G12=0,"",IFERROR(CONCATENATE(INDEX('Risk assessment'!$B$12:$B$100,MATCH(CONCATENATE(Feuil1!$C12,"-",Feuil1!$B12,"-",Feuil1!BK$1),'Risk assessment'!$R$12:$R$100,FALSE),1)," ;"),""))</f>
        <v/>
      </c>
      <c r="BL12" s="9" t="str">
        <f>IF($G12=0,"",IFERROR(CONCATENATE(INDEX('Risk assessment'!$B$12:$B$100,MATCH(CONCATENATE(Feuil1!$C12,"-",Feuil1!$B12,"-",Feuil1!BL$1),'Risk assessment'!$R$12:$R$100,FALSE),1)," ;"),""))</f>
        <v/>
      </c>
      <c r="BM12" s="9" t="str">
        <f>IF($G12=0,"",IFERROR(CONCATENATE(INDEX('Risk assessment'!$B$12:$B$100,MATCH(CONCATENATE(Feuil1!$C12,"-",Feuil1!$B12,"-",Feuil1!BM$1),'Risk assessment'!$R$12:$R$100,FALSE),1)," ;"),""))</f>
        <v/>
      </c>
      <c r="BN12" s="9" t="str">
        <f>IF($G12=0,"",IFERROR(CONCATENATE(INDEX('Risk assessment'!$B$12:$B$100,MATCH(CONCATENATE(Feuil1!$C12,"-",Feuil1!$B12,"-",Feuil1!BN$1),'Risk assessment'!$R$12:$R$100,FALSE),1)," ;"),""))</f>
        <v/>
      </c>
      <c r="BO12" s="9" t="str">
        <f>IF($G12=0,"",IFERROR(CONCATENATE(INDEX('Risk assessment'!$B$12:$B$100,MATCH(CONCATENATE(Feuil1!$C12,"-",Feuil1!$B12,"-",Feuil1!BO$1),'Risk assessment'!$R$12:$R$100,FALSE),1)," ;"),""))</f>
        <v/>
      </c>
      <c r="BP12" s="9" t="str">
        <f>IF($G12=0,"",IFERROR(CONCATENATE(INDEX('Risk assessment'!$B$12:$B$100,MATCH(CONCATENATE(Feuil1!$C12,"-",Feuil1!$B12,"-",Feuil1!BP$1),'Risk assessment'!$R$12:$R$100,FALSE),1)," ;"),""))</f>
        <v/>
      </c>
      <c r="BQ12" s="9" t="str">
        <f>IF($G12=0,"",IFERROR(CONCATENATE(INDEX('Risk assessment'!$B$12:$B$100,MATCH(CONCATENATE(Feuil1!$C12,"-",Feuil1!$B12,"-",Feuil1!BQ$1),'Risk assessment'!$R$12:$R$100,FALSE),1)," ;"),""))</f>
        <v/>
      </c>
      <c r="BR12" s="9" t="str">
        <f>IF($G12=0,"",IFERROR(INDEX('Risk assessment'!$B$12:$B$100,MATCH(CONCATENATE(Feuil1!$C12,Feuil1!$B12,Feuil1!BR$1),'Risk assessment'!$R$12:$R$100,FALSE),1),""))</f>
        <v/>
      </c>
      <c r="BS12" s="9" t="str">
        <f>IF($G12=0,"",IFERROR(INDEX('Risk assessment'!$B$12:$B$100,MATCH(CONCATENATE(Feuil1!$C12,Feuil1!$B12,Feuil1!BS$1),'Risk assessment'!$R$12:$R$100,FALSE),1),""))</f>
        <v/>
      </c>
      <c r="BT12" s="9" t="str">
        <f>IF($G12=0,"",IFERROR(INDEX('Risk assessment'!$B$12:$B$100,MATCH(CONCATENATE(Feuil1!$C12,Feuil1!$B12,Feuil1!BT$1),'Risk assessment'!$R$12:$R$100,FALSE),1),""))</f>
        <v/>
      </c>
      <c r="BU12" s="9" t="str">
        <f>IF($G12=0,"",IFERROR(INDEX('Risk assessment'!$B$12:$B$100,MATCH(CONCATENATE(Feuil1!$C12,Feuil1!$B12,Feuil1!BU$1),'Risk assessment'!$R$12:$R$100,FALSE),1),""))</f>
        <v/>
      </c>
      <c r="BV12" s="9" t="str">
        <f>IF($G12=0,"",IFERROR(INDEX('Risk assessment'!$B$12:$B$100,MATCH(CONCATENATE(Feuil1!$C12,Feuil1!$B12,Feuil1!BV$1),'Risk assessment'!$R$12:$R$100,FALSE),1),""))</f>
        <v/>
      </c>
      <c r="BW12" s="9" t="str">
        <f>IF($G12=0,"",IFERROR(INDEX('Risk assessment'!$B$12:$B$100,MATCH(CONCATENATE(Feuil1!$C12,Feuil1!$B12,Feuil1!BW$1),'Risk assessment'!$R$12:$R$100,FALSE),1),""))</f>
        <v/>
      </c>
      <c r="BX12" s="9" t="str">
        <f>IF($G12=0,"",IFERROR(INDEX('Risk assessment'!$B$12:$B$100,MATCH(CONCATENATE(Feuil1!$C12,Feuil1!$B12,Feuil1!BX$1),'Risk assessment'!$R$12:$R$100,FALSE),1),""))</f>
        <v/>
      </c>
      <c r="BY12" s="9" t="str">
        <f>IF($G12=0,"",IFERROR(INDEX('Risk assessment'!$B$12:$B$100,MATCH(CONCATENATE(Feuil1!$C12,Feuil1!$B12,Feuil1!BY$1),'Risk assessment'!$R$12:$R$100,FALSE),1),""))</f>
        <v/>
      </c>
      <c r="BZ12" s="9" t="str">
        <f>IF($G12=0,"",IFERROR(INDEX('Risk assessment'!$B$12:$B$100,MATCH(CONCATENATE(Feuil1!$C12,Feuil1!$B12,Feuil1!BZ$1),'Risk assessment'!$R$12:$R$100,FALSE),1),""))</f>
        <v/>
      </c>
      <c r="CA12" s="9" t="str">
        <f>IF($G12=0,"",IFERROR(INDEX('Risk assessment'!$B$12:$B$100,MATCH(CONCATENATE(Feuil1!$C12,Feuil1!$B12,Feuil1!CA$1),'Risk assessment'!$R$12:$R$100,FALSE),1),""))</f>
        <v/>
      </c>
      <c r="CB12" s="9" t="str">
        <f>IF($G12=0,"",IFERROR(INDEX('Risk assessment'!$B$12:$B$100,MATCH(CONCATENATE(Feuil1!$C12,Feuil1!$B12,Feuil1!CB$1),'Risk assessment'!$R$12:$R$100,FALSE),1),""))</f>
        <v/>
      </c>
      <c r="CC12" s="9" t="str">
        <f>IF($G12=0,"",IFERROR(INDEX('Risk assessment'!$B$12:$B$100,MATCH(CONCATENATE(Feuil1!$C12,Feuil1!$B12,Feuil1!CC$1),'Risk assessment'!$R$12:$R$100,FALSE),1),""))</f>
        <v/>
      </c>
      <c r="CD12" s="9" t="str">
        <f>IF($G12=0,"",IFERROR(INDEX('Risk assessment'!$B$12:$B$100,MATCH(CONCATENATE(Feuil1!$C12,Feuil1!$B12,Feuil1!CD$1),'Risk assessment'!$R$12:$R$100,FALSE),1),""))</f>
        <v/>
      </c>
      <c r="CE12" s="9" t="str">
        <f>IF($G12=0,"",IFERROR(INDEX('Risk assessment'!$B$12:$B$100,MATCH(CONCATENATE(Feuil1!$C12,Feuil1!$B12,Feuil1!CE$1),'Risk assessment'!$R$12:$R$100,FALSE),1),""))</f>
        <v/>
      </c>
      <c r="CF12" s="9" t="str">
        <f>IF($G12=0,"",IFERROR(INDEX('Risk assessment'!$B$12:$B$100,MATCH(CONCATENATE(Feuil1!$C12,Feuil1!$B12,Feuil1!CF$1),'Risk assessment'!$R$12:$R$100,FALSE),1),""))</f>
        <v/>
      </c>
      <c r="CG12" s="9" t="str">
        <f>IF($G12=0,"",IFERROR(INDEX('Risk assessment'!$B$12:$B$100,MATCH(CONCATENATE(Feuil1!$C12,Feuil1!$B12,Feuil1!CG$1),'Risk assessment'!$R$12:$R$100,FALSE),1),""))</f>
        <v/>
      </c>
      <c r="CH12" s="9" t="str">
        <f>IF($G12=0,"",IFERROR(INDEX('Risk assessment'!$B$12:$B$100,MATCH(CONCATENATE(Feuil1!$C12,Feuil1!$B12,Feuil1!CH$1),'Risk assessment'!$R$12:$R$100,FALSE),1),""))</f>
        <v/>
      </c>
      <c r="CI12" s="9" t="str">
        <f>IF($G12=0,"",IFERROR(INDEX('Risk assessment'!$B$12:$B$100,MATCH(CONCATENATE(Feuil1!$C12,Feuil1!$B12,Feuil1!CI$1),'Risk assessment'!$R$12:$R$100,FALSE),1),""))</f>
        <v/>
      </c>
      <c r="CJ12" s="9" t="str">
        <f>IF($G12=0,"",IFERROR(INDEX('Risk assessment'!$B$12:$B$100,MATCH(CONCATENATE(Feuil1!$C12,Feuil1!$B12,Feuil1!CJ$1),'Risk assessment'!$R$12:$R$100,FALSE),1),""))</f>
        <v/>
      </c>
      <c r="CK12" s="9" t="str">
        <f>IF($G12=0,"",IFERROR(INDEX('Risk assessment'!$B$12:$B$100,MATCH(CONCATENATE(Feuil1!$C12,Feuil1!$B12,Feuil1!CK$1),'Risk assessment'!$R$12:$R$100,FALSE),1),""))</f>
        <v/>
      </c>
      <c r="CL12" s="9" t="str">
        <f>IF($G12=0,"",IFERROR(INDEX('Risk assessment'!$B$12:$B$100,MATCH(CONCATENATE(Feuil1!$C12,Feuil1!$B12,Feuil1!CL$1),'Risk assessment'!$R$12:$R$100,FALSE),1),""))</f>
        <v/>
      </c>
      <c r="CM12" s="9" t="str">
        <f>IF($G12=0,"",IFERROR(INDEX('Risk assessment'!$B$12:$B$100,MATCH(CONCATENATE(Feuil1!$C12,Feuil1!$B12,Feuil1!CM$1),'Risk assessment'!$R$12:$R$100,FALSE),1),""))</f>
        <v/>
      </c>
      <c r="CN12" s="9" t="str">
        <f>IF($G12=0,"",IFERROR(INDEX('Risk assessment'!$B$12:$B$100,MATCH(CONCATENATE(Feuil1!$C12,Feuil1!$B12,Feuil1!CN$1),'Risk assessment'!$R$12:$R$100,FALSE),1),""))</f>
        <v/>
      </c>
      <c r="CO12" s="9" t="str">
        <f>IF($G12=0,"",IFERROR(INDEX('Risk assessment'!$B$12:$B$100,MATCH(CONCATENATE(Feuil1!$C12,Feuil1!$B12,Feuil1!CO$1),'Risk assessment'!$R$12:$R$100,FALSE),1),""))</f>
        <v/>
      </c>
      <c r="CP12" s="9" t="str">
        <f>IF($G12=0,"",IFERROR(INDEX('Risk assessment'!$B$12:$B$100,MATCH(CONCATENATE(Feuil1!$C12,Feuil1!$B12,Feuil1!CP$1),'Risk assessment'!$R$12:$R$100,FALSE),1),""))</f>
        <v/>
      </c>
      <c r="CQ12" s="9" t="str">
        <f>IF($G12=0,"",IFERROR(INDEX('Risk assessment'!$B$12:$B$100,MATCH(CONCATENATE(Feuil1!$C12,Feuil1!$B12,Feuil1!CQ$1),'Risk assessment'!$R$12:$R$100,FALSE),1),""))</f>
        <v/>
      </c>
      <c r="CR12" s="9" t="str">
        <f>IF($G12=0,"",IFERROR(INDEX('Risk assessment'!$B$12:$B$100,MATCH(CONCATENATE(Feuil1!$C12,Feuil1!$B12,Feuil1!CR$1),'Risk assessment'!$R$12:$R$100,FALSE),1),""))</f>
        <v/>
      </c>
      <c r="CS12" s="9" t="str">
        <f>IF($G12=0,"",IFERROR(INDEX('Risk assessment'!$B$12:$B$100,MATCH(CONCATENATE(Feuil1!$C12,Feuil1!$B12,Feuil1!CS$1),'Risk assessment'!$R$12:$R$100,FALSE),1),""))</f>
        <v/>
      </c>
      <c r="CT12" s="9" t="str">
        <f>IF($G12=0,"",IFERROR(INDEX('Risk assessment'!$B$12:$B$100,MATCH(CONCATENATE(Feuil1!$C12,Feuil1!$B12,Feuil1!CT$1),'Risk assessment'!$R$12:$R$100,FALSE),1),""))</f>
        <v/>
      </c>
      <c r="CU12" s="9" t="str">
        <f>IF($G12=0,"",IFERROR(INDEX('Risk assessment'!$B$12:$B$100,MATCH(CONCATENATE(Feuil1!$C12,Feuil1!$B12,Feuil1!CU$1),'Risk assessment'!$R$12:$R$100,FALSE),1),""))</f>
        <v/>
      </c>
      <c r="CV12" s="9" t="str">
        <f>IF($G12=0,"",IFERROR(INDEX('Risk assessment'!$B$12:$B$100,MATCH(CONCATENATE(Feuil1!$C12,Feuil1!$B12,Feuil1!CV$1),'Risk assessment'!$R$12:$R$100,FALSE),1),""))</f>
        <v/>
      </c>
      <c r="CW12" s="9" t="str">
        <f>IF($G12=0,"",IFERROR(INDEX('Risk assessment'!$B$12:$B$100,MATCH(CONCATENATE(Feuil1!$C12,Feuil1!$B12,Feuil1!CW$1),'Risk assessment'!$R$12:$R$100,FALSE),1),""))</f>
        <v/>
      </c>
      <c r="CX12" s="9" t="str">
        <f>IF($G12=0,"",IFERROR(INDEX('Risk assessment'!$B$12:$B$100,MATCH(CONCATENATE(Feuil1!$C12,Feuil1!$B12,Feuil1!CX$1),'Risk assessment'!$R$12:$R$100,FALSE),1),""))</f>
        <v/>
      </c>
      <c r="CY12" s="9" t="str">
        <f>IF($G12=0,"",IFERROR(INDEX('Risk assessment'!$B$12:$B$100,MATCH(CONCATENATE(Feuil1!$C12,Feuil1!$B12,Feuil1!CY$1),'Risk assessment'!$R$12:$R$100,FALSE),1),""))</f>
        <v/>
      </c>
      <c r="CZ12" s="9" t="str">
        <f>IF($G12=0,"",IFERROR(INDEX('Risk assessment'!$B$12:$B$100,MATCH(CONCATENATE(Feuil1!$C12,Feuil1!$B12,Feuil1!CZ$1),'Risk assessment'!$R$12:$R$100,FALSE),1),""))</f>
        <v/>
      </c>
      <c r="DA12" s="9" t="str">
        <f>IF($G12=0,"",IFERROR(INDEX('Risk assessment'!$B$12:$B$100,MATCH(CONCATENATE(Feuil1!$C12,Feuil1!$B12,Feuil1!DA$1),'Risk assessment'!$R$12:$R$100,FALSE),1),""))</f>
        <v/>
      </c>
      <c r="DB12" s="9" t="str">
        <f>IF($G12=0,"",IFERROR(INDEX('Risk assessment'!$B$12:$B$100,MATCH(CONCATENATE(Feuil1!$C12,Feuil1!$B12,Feuil1!DB$1),'Risk assessment'!$R$12:$R$100,FALSE),1),""))</f>
        <v/>
      </c>
      <c r="DC12" s="9" t="str">
        <f>IF($G12=0,"",IFERROR(INDEX('Risk assessment'!$B$12:$B$100,MATCH(CONCATENATE(Feuil1!$C12,Feuil1!$B12,Feuil1!DC$1),'Risk assessment'!$R$12:$R$100,FALSE),1),""))</f>
        <v/>
      </c>
      <c r="DD12" s="9" t="str">
        <f>IF($G12=0,"",IFERROR(INDEX('Risk assessment'!$B$12:$B$100,MATCH(CONCATENATE(Feuil1!$C12,Feuil1!$B12,Feuil1!DD$1),'Risk assessment'!$R$12:$R$100,FALSE),1),""))</f>
        <v/>
      </c>
      <c r="DE12" s="9" t="str">
        <f>IF($G12=0,"",IFERROR(INDEX('Risk assessment'!$B$12:$B$100,MATCH(CONCATENATE(Feuil1!$C12,Feuil1!$B12,Feuil1!DE$1),'Risk assessment'!$R$12:$R$100,FALSE),1),""))</f>
        <v/>
      </c>
      <c r="DF12" s="9" t="str">
        <f>IF($G12=0,"",IFERROR(INDEX('Risk assessment'!$B$12:$B$100,MATCH(CONCATENATE(Feuil1!$C12,Feuil1!$B12,Feuil1!DF$1),'Risk assessment'!$R$12:$R$100,FALSE),1),""))</f>
        <v/>
      </c>
      <c r="DG12" s="9" t="str">
        <f>IF($G12=0,"",IFERROR(INDEX('Risk assessment'!$B$12:$B$100,MATCH(CONCATENATE(Feuil1!$C12,Feuil1!$B12,Feuil1!DG$1),'Risk assessment'!$R$12:$R$100,FALSE),1),""))</f>
        <v/>
      </c>
      <c r="DH12" s="9" t="str">
        <f>IF($G12=0,"",IFERROR(INDEX('Risk assessment'!$B$12:$B$100,MATCH(CONCATENATE(Feuil1!$C12,Feuil1!$B12,Feuil1!DH$1),'Risk assessment'!$R$12:$R$100,FALSE),1),""))</f>
        <v/>
      </c>
      <c r="DI12" s="9" t="str">
        <f>IF($G12=0,"",IFERROR(INDEX('Risk assessment'!$B$12:$B$100,MATCH(CONCATENATE(Feuil1!$C12,Feuil1!$B12,Feuil1!DI$1),'Risk assessment'!$R$12:$R$100,FALSE),1),""))</f>
        <v/>
      </c>
      <c r="DJ12" s="9" t="str">
        <f>IF($G12=0,"",IFERROR(INDEX('Risk assessment'!$B$12:$B$100,MATCH(CONCATENATE(Feuil1!$C12,Feuil1!$B12,Feuil1!DJ$1),'Risk assessment'!$R$12:$R$100,FALSE),1),""))</f>
        <v/>
      </c>
      <c r="DK12" s="9" t="str">
        <f>IF($G12=0,"",IFERROR(INDEX('Risk assessment'!$B$12:$B$100,MATCH(CONCATENATE(Feuil1!$C12,Feuil1!$B12,Feuil1!DK$1),'Risk assessment'!$R$12:$R$100,FALSE),1),""))</f>
        <v/>
      </c>
    </row>
    <row r="13" spans="2:127" x14ac:dyDescent="0.25">
      <c r="B13" s="9">
        <f>IF(B12+1&lt;='Rating tables'!E$11,B12+1,1)</f>
        <v>4</v>
      </c>
      <c r="C13" s="9">
        <f>IFERROR(IF(IF(B13=1,C12+1,C12)&lt;='Rating tables'!J$11,IF(B13=1,C12+1,C12),""),"")</f>
        <v>3</v>
      </c>
      <c r="D13" s="9" t="str">
        <f t="shared" si="0"/>
        <v>4-3</v>
      </c>
      <c r="E13" s="9" t="str">
        <f t="shared" si="1"/>
        <v/>
      </c>
      <c r="F13" s="9" t="str">
        <f t="shared" si="2"/>
        <v/>
      </c>
      <c r="G13" s="9">
        <f>COUNTIFS('Risk assessment'!D$12:D$100,Feuil1!C13,'Risk assessment'!E$12:E$100,B13)</f>
        <v>0</v>
      </c>
      <c r="H13" s="9" t="str">
        <f>IF($G13=0,"",IFERROR(CONCATENATE(INDEX('Risk assessment'!$B$12:$B$100,MATCH(CONCATENATE(Feuil1!$C13,"-",Feuil1!$B13,"-",Feuil1!H$1),'Risk assessment'!$R$12:$R$100,FALSE),1)," ;"),""))</f>
        <v/>
      </c>
      <c r="I13" s="9" t="str">
        <f>IF($G13=0,"",IFERROR(CONCATENATE(INDEX('Risk assessment'!$B$12:$B$100,MATCH(CONCATENATE(Feuil1!$C13,"-",Feuil1!$B13,"-",Feuil1!I$1),'Risk assessment'!$R$12:$R$100,FALSE),1)," ;"),""))</f>
        <v/>
      </c>
      <c r="J13" s="9" t="str">
        <f>IF($G13=0,"",IFERROR(CONCATENATE(INDEX('Risk assessment'!$B$12:$B$100,MATCH(CONCATENATE(Feuil1!$C13,"-",Feuil1!$B13,"-",Feuil1!J$1),'Risk assessment'!$R$12:$R$100,FALSE),1)," ;"),""))</f>
        <v/>
      </c>
      <c r="K13" s="9" t="str">
        <f>IF($G13=0,"",IFERROR(CONCATENATE(INDEX('Risk assessment'!$B$12:$B$100,MATCH(CONCATENATE(Feuil1!$C13,"-",Feuil1!$B13,"-",Feuil1!K$1),'Risk assessment'!$R$12:$R$100,FALSE),1)," ;"),""))</f>
        <v/>
      </c>
      <c r="L13" s="9" t="str">
        <f>IF($G13=0,"",IFERROR(CONCATENATE(INDEX('Risk assessment'!$B$12:$B$100,MATCH(CONCATENATE(Feuil1!$C13,"-",Feuil1!$B13,"-",Feuil1!L$1),'Risk assessment'!$R$12:$R$100,FALSE),1)," ;"),""))</f>
        <v/>
      </c>
      <c r="M13" s="9" t="str">
        <f>IF($G13=0,"",IFERROR(CONCATENATE(INDEX('Risk assessment'!$B$12:$B$100,MATCH(CONCATENATE(Feuil1!$C13,"-",Feuil1!$B13,"-",Feuil1!M$1),'Risk assessment'!$R$12:$R$100,FALSE),1)," ;"),""))</f>
        <v/>
      </c>
      <c r="N13" s="9" t="str">
        <f>IF($G13=0,"",IFERROR(CONCATENATE(INDEX('Risk assessment'!$B$12:$B$100,MATCH(CONCATENATE(Feuil1!$C13,"-",Feuil1!$B13,"-",Feuil1!N$1),'Risk assessment'!$R$12:$R$100,FALSE),1)," ;"),""))</f>
        <v/>
      </c>
      <c r="O13" s="9" t="str">
        <f>IF($G13=0,"",IFERROR(CONCATENATE(INDEX('Risk assessment'!$B$12:$B$100,MATCH(CONCATENATE(Feuil1!$C13,"-",Feuil1!$B13,"-",Feuil1!O$1),'Risk assessment'!$R$12:$R$100,FALSE),1)," ;"),""))</f>
        <v/>
      </c>
      <c r="P13" s="9" t="str">
        <f>IF($G13=0,"",IFERROR(CONCATENATE(INDEX('Risk assessment'!$B$12:$B$100,MATCH(CONCATENATE(Feuil1!$C13,"-",Feuil1!$B13,"-",Feuil1!P$1),'Risk assessment'!$R$12:$R$100,FALSE),1)," ;"),""))</f>
        <v/>
      </c>
      <c r="Q13" s="9" t="str">
        <f>IF($G13=0,"",IFERROR(CONCATENATE(INDEX('Risk assessment'!$B$12:$B$100,MATCH(CONCATENATE(Feuil1!$C13,"-",Feuil1!$B13,"-",Feuil1!Q$1),'Risk assessment'!$R$12:$R$100,FALSE),1)," ;"),""))</f>
        <v/>
      </c>
      <c r="R13" s="9" t="str">
        <f>IF($G13=0,"",IFERROR(CONCATENATE(INDEX('Risk assessment'!$B$12:$B$100,MATCH(CONCATENATE(Feuil1!$C13,"-",Feuil1!$B13,"-",Feuil1!R$1),'Risk assessment'!$R$12:$R$100,FALSE),1)," ;"),""))</f>
        <v/>
      </c>
      <c r="S13" s="9" t="str">
        <f>IF($G13=0,"",IFERROR(CONCATENATE(INDEX('Risk assessment'!$B$12:$B$100,MATCH(CONCATENATE(Feuil1!$C13,"-",Feuil1!$B13,"-",Feuil1!S$1),'Risk assessment'!$R$12:$R$100,FALSE),1)," ;"),""))</f>
        <v/>
      </c>
      <c r="T13" s="9" t="str">
        <f>IF($G13=0,"",IFERROR(CONCATENATE(INDEX('Risk assessment'!$B$12:$B$100,MATCH(CONCATENATE(Feuil1!$C13,"-",Feuil1!$B13,"-",Feuil1!T$1),'Risk assessment'!$R$12:$R$100,FALSE),1)," ;"),""))</f>
        <v/>
      </c>
      <c r="U13" s="9" t="str">
        <f>IF($G13=0,"",IFERROR(CONCATENATE(INDEX('Risk assessment'!$B$12:$B$100,MATCH(CONCATENATE(Feuil1!$C13,"-",Feuil1!$B13,"-",Feuil1!U$1),'Risk assessment'!$R$12:$R$100,FALSE),1)," ;"),""))</f>
        <v/>
      </c>
      <c r="V13" s="9" t="str">
        <f>IF($G13=0,"",IFERROR(CONCATENATE(INDEX('Risk assessment'!$B$12:$B$100,MATCH(CONCATENATE(Feuil1!$C13,"-",Feuil1!$B13,"-",Feuil1!V$1),'Risk assessment'!$R$12:$R$100,FALSE),1)," ;"),""))</f>
        <v/>
      </c>
      <c r="W13" s="9" t="str">
        <f>IF($G13=0,"",IFERROR(CONCATENATE(INDEX('Risk assessment'!$B$12:$B$100,MATCH(CONCATENATE(Feuil1!$C13,"-",Feuil1!$B13,"-",Feuil1!W$1),'Risk assessment'!$R$12:$R$100,FALSE),1)," ;"),""))</f>
        <v/>
      </c>
      <c r="X13" s="9" t="str">
        <f>IF($G13=0,"",IFERROR(CONCATENATE(INDEX('Risk assessment'!$B$12:$B$100,MATCH(CONCATENATE(Feuil1!$C13,"-",Feuil1!$B13,"-",Feuil1!X$1),'Risk assessment'!$R$12:$R$100,FALSE),1)," ;"),""))</f>
        <v/>
      </c>
      <c r="Y13" s="9" t="str">
        <f>IF($G13=0,"",IFERROR(CONCATENATE(INDEX('Risk assessment'!$B$12:$B$100,MATCH(CONCATENATE(Feuil1!$C13,"-",Feuil1!$B13,"-",Feuil1!Y$1),'Risk assessment'!$R$12:$R$100,FALSE),1)," ;"),""))</f>
        <v/>
      </c>
      <c r="Z13" s="9" t="str">
        <f>IF($G13=0,"",IFERROR(CONCATENATE(INDEX('Risk assessment'!$B$12:$B$100,MATCH(CONCATENATE(Feuil1!$C13,"-",Feuil1!$B13,"-",Feuil1!Z$1),'Risk assessment'!$R$12:$R$100,FALSE),1)," ;"),""))</f>
        <v/>
      </c>
      <c r="AA13" s="9" t="str">
        <f>IF($G13=0,"",IFERROR(CONCATENATE(INDEX('Risk assessment'!$B$12:$B$100,MATCH(CONCATENATE(Feuil1!$C13,"-",Feuil1!$B13,"-",Feuil1!AA$1),'Risk assessment'!$R$12:$R$100,FALSE),1)," ;"),""))</f>
        <v/>
      </c>
      <c r="AB13" s="9" t="str">
        <f>IF($G13=0,"",IFERROR(CONCATENATE(INDEX('Risk assessment'!$B$12:$B$100,MATCH(CONCATENATE(Feuil1!$C13,"-",Feuil1!$B13,"-",Feuil1!AB$1),'Risk assessment'!$R$12:$R$100,FALSE),1)," ;"),""))</f>
        <v/>
      </c>
      <c r="AC13" s="9" t="str">
        <f>IF($G13=0,"",IFERROR(CONCATENATE(INDEX('Risk assessment'!$B$12:$B$100,MATCH(CONCATENATE(Feuil1!$C13,"-",Feuil1!$B13,"-",Feuil1!AC$1),'Risk assessment'!$R$12:$R$100,FALSE),1)," ;"),""))</f>
        <v/>
      </c>
      <c r="AD13" s="9" t="str">
        <f>IF($G13=0,"",IFERROR(CONCATENATE(INDEX('Risk assessment'!$B$12:$B$100,MATCH(CONCATENATE(Feuil1!$C13,"-",Feuil1!$B13,"-",Feuil1!AD$1),'Risk assessment'!$R$12:$R$100,FALSE),1)," ;"),""))</f>
        <v/>
      </c>
      <c r="AE13" s="9" t="str">
        <f>IF($G13=0,"",IFERROR(CONCATENATE(INDEX('Risk assessment'!$B$12:$B$100,MATCH(CONCATENATE(Feuil1!$C13,"-",Feuil1!$B13,"-",Feuil1!AE$1),'Risk assessment'!$R$12:$R$100,FALSE),1)," ;"),""))</f>
        <v/>
      </c>
      <c r="AF13" s="9" t="str">
        <f>IF($G13=0,"",IFERROR(CONCATENATE(INDEX('Risk assessment'!$B$12:$B$100,MATCH(CONCATENATE(Feuil1!$C13,"-",Feuil1!$B13,"-",Feuil1!AF$1),'Risk assessment'!$R$12:$R$100,FALSE),1)," ;"),""))</f>
        <v/>
      </c>
      <c r="AG13" s="9" t="str">
        <f>IF($G13=0,"",IFERROR(CONCATENATE(INDEX('Risk assessment'!$B$12:$B$100,MATCH(CONCATENATE(Feuil1!$C13,"-",Feuil1!$B13,"-",Feuil1!AG$1),'Risk assessment'!$R$12:$R$100,FALSE),1)," ;"),""))</f>
        <v/>
      </c>
      <c r="AH13" s="9" t="str">
        <f>IF($G13=0,"",IFERROR(CONCATENATE(INDEX('Risk assessment'!$B$12:$B$100,MATCH(CONCATENATE(Feuil1!$C13,"-",Feuil1!$B13,"-",Feuil1!AH$1),'Risk assessment'!$R$12:$R$100,FALSE),1)," ;"),""))</f>
        <v/>
      </c>
      <c r="AI13" s="9" t="str">
        <f>IF($G13=0,"",IFERROR(CONCATENATE(INDEX('Risk assessment'!$B$12:$B$100,MATCH(CONCATENATE(Feuil1!$C13,"-",Feuil1!$B13,"-",Feuil1!AI$1),'Risk assessment'!$R$12:$R$100,FALSE),1)," ;"),""))</f>
        <v/>
      </c>
      <c r="AJ13" s="9" t="str">
        <f>IF($G13=0,"",IFERROR(CONCATENATE(INDEX('Risk assessment'!$B$12:$B$100,MATCH(CONCATENATE(Feuil1!$C13,"-",Feuil1!$B13,"-",Feuil1!AJ$1),'Risk assessment'!$R$12:$R$100,FALSE),1)," ;"),""))</f>
        <v/>
      </c>
      <c r="AK13" s="9" t="str">
        <f>IF($G13=0,"",IFERROR(CONCATENATE(INDEX('Risk assessment'!$B$12:$B$100,MATCH(CONCATENATE(Feuil1!$C13,"-",Feuil1!$B13,"-",Feuil1!AK$1),'Risk assessment'!$R$12:$R$100,FALSE),1)," ;"),""))</f>
        <v/>
      </c>
      <c r="AL13" s="9" t="str">
        <f>IF($G13=0,"",IFERROR(CONCATENATE(INDEX('Risk assessment'!$B$12:$B$100,MATCH(CONCATENATE(Feuil1!$C13,"-",Feuil1!$B13,"-",Feuil1!AL$1),'Risk assessment'!$R$12:$R$100,FALSE),1)," ;"),""))</f>
        <v/>
      </c>
      <c r="AM13" s="9" t="str">
        <f>IF($G13=0,"",IFERROR(CONCATENATE(INDEX('Risk assessment'!$B$12:$B$100,MATCH(CONCATENATE(Feuil1!$C13,"-",Feuil1!$B13,"-",Feuil1!AM$1),'Risk assessment'!$R$12:$R$100,FALSE),1)," ;"),""))</f>
        <v/>
      </c>
      <c r="AN13" s="9" t="str">
        <f>IF($G13=0,"",IFERROR(CONCATENATE(INDEX('Risk assessment'!$B$12:$B$100,MATCH(CONCATENATE(Feuil1!$C13,"-",Feuil1!$B13,"-",Feuil1!AN$1),'Risk assessment'!$R$12:$R$100,FALSE),1)," ;"),""))</f>
        <v/>
      </c>
      <c r="AO13" s="9" t="str">
        <f>IF($G13=0,"",IFERROR(CONCATENATE(INDEX('Risk assessment'!$B$12:$B$100,MATCH(CONCATENATE(Feuil1!$C13,"-",Feuil1!$B13,"-",Feuil1!AO$1),'Risk assessment'!$R$12:$R$100,FALSE),1)," ;"),""))</f>
        <v/>
      </c>
      <c r="AP13" s="9" t="str">
        <f>IF($G13=0,"",IFERROR(CONCATENATE(INDEX('Risk assessment'!$B$12:$B$100,MATCH(CONCATENATE(Feuil1!$C13,"-",Feuil1!$B13,"-",Feuil1!AP$1),'Risk assessment'!$R$12:$R$100,FALSE),1)," ;"),""))</f>
        <v/>
      </c>
      <c r="AQ13" s="9" t="str">
        <f>IF($G13=0,"",IFERROR(CONCATENATE(INDEX('Risk assessment'!$B$12:$B$100,MATCH(CONCATENATE(Feuil1!$C13,"-",Feuil1!$B13,"-",Feuil1!AQ$1),'Risk assessment'!$R$12:$R$100,FALSE),1)," ;"),""))</f>
        <v/>
      </c>
      <c r="AR13" s="9" t="str">
        <f>IF($G13=0,"",IFERROR(CONCATENATE(INDEX('Risk assessment'!$B$12:$B$100,MATCH(CONCATENATE(Feuil1!$C13,"-",Feuil1!$B13,"-",Feuil1!AR$1),'Risk assessment'!$R$12:$R$100,FALSE),1)," ;"),""))</f>
        <v/>
      </c>
      <c r="AS13" s="9" t="str">
        <f>IF($G13=0,"",IFERROR(CONCATENATE(INDEX('Risk assessment'!$B$12:$B$100,MATCH(CONCATENATE(Feuil1!$C13,"-",Feuil1!$B13,"-",Feuil1!AS$1),'Risk assessment'!$R$12:$R$100,FALSE),1)," ;"),""))</f>
        <v/>
      </c>
      <c r="AT13" s="9" t="str">
        <f>IF($G13=0,"",IFERROR(CONCATENATE(INDEX('Risk assessment'!$B$12:$B$100,MATCH(CONCATENATE(Feuil1!$C13,"-",Feuil1!$B13,"-",Feuil1!AT$1),'Risk assessment'!$R$12:$R$100,FALSE),1)," ;"),""))</f>
        <v/>
      </c>
      <c r="AU13" s="9" t="str">
        <f>IF($G13=0,"",IFERROR(CONCATENATE(INDEX('Risk assessment'!$B$12:$B$100,MATCH(CONCATENATE(Feuil1!$C13,"-",Feuil1!$B13,"-",Feuil1!AU$1),'Risk assessment'!$R$12:$R$100,FALSE),1)," ;"),""))</f>
        <v/>
      </c>
      <c r="AV13" s="9" t="str">
        <f>IF($G13=0,"",IFERROR(CONCATENATE(INDEX('Risk assessment'!$B$12:$B$100,MATCH(CONCATENATE(Feuil1!$C13,"-",Feuil1!$B13,"-",Feuil1!AV$1),'Risk assessment'!$R$12:$R$100,FALSE),1)," ;"),""))</f>
        <v/>
      </c>
      <c r="AW13" s="9" t="str">
        <f>IF($G13=0,"",IFERROR(CONCATENATE(INDEX('Risk assessment'!$B$12:$B$100,MATCH(CONCATENATE(Feuil1!$C13,"-",Feuil1!$B13,"-",Feuil1!AW$1),'Risk assessment'!$R$12:$R$100,FALSE),1)," ;"),""))</f>
        <v/>
      </c>
      <c r="AX13" s="9" t="str">
        <f>IF($G13=0,"",IFERROR(CONCATENATE(INDEX('Risk assessment'!$B$12:$B$100,MATCH(CONCATENATE(Feuil1!$C13,"-",Feuil1!$B13,"-",Feuil1!AX$1),'Risk assessment'!$R$12:$R$100,FALSE),1)," ;"),""))</f>
        <v/>
      </c>
      <c r="AY13" s="9" t="str">
        <f>IF($G13=0,"",IFERROR(CONCATENATE(INDEX('Risk assessment'!$B$12:$B$100,MATCH(CONCATENATE(Feuil1!$C13,"-",Feuil1!$B13,"-",Feuil1!AY$1),'Risk assessment'!$R$12:$R$100,FALSE),1)," ;"),""))</f>
        <v/>
      </c>
      <c r="AZ13" s="9" t="str">
        <f>IF($G13=0,"",IFERROR(CONCATENATE(INDEX('Risk assessment'!$B$12:$B$100,MATCH(CONCATENATE(Feuil1!$C13,"-",Feuil1!$B13,"-",Feuil1!AZ$1),'Risk assessment'!$R$12:$R$100,FALSE),1)," ;"),""))</f>
        <v/>
      </c>
      <c r="BA13" s="9" t="str">
        <f>IF($G13=0,"",IFERROR(CONCATENATE(INDEX('Risk assessment'!$B$12:$B$100,MATCH(CONCATENATE(Feuil1!$C13,"-",Feuil1!$B13,"-",Feuil1!BA$1),'Risk assessment'!$R$12:$R$100,FALSE),1)," ;"),""))</f>
        <v/>
      </c>
      <c r="BB13" s="9" t="str">
        <f>IF($G13=0,"",IFERROR(CONCATENATE(INDEX('Risk assessment'!$B$12:$B$100,MATCH(CONCATENATE(Feuil1!$C13,"-",Feuil1!$B13,"-",Feuil1!BB$1),'Risk assessment'!$R$12:$R$100,FALSE),1)," ;"),""))</f>
        <v/>
      </c>
      <c r="BC13" s="9" t="str">
        <f>IF($G13=0,"",IFERROR(CONCATENATE(INDEX('Risk assessment'!$B$12:$B$100,MATCH(CONCATENATE(Feuil1!$C13,"-",Feuil1!$B13,"-",Feuil1!BC$1),'Risk assessment'!$R$12:$R$100,FALSE),1)," ;"),""))</f>
        <v/>
      </c>
      <c r="BD13" s="9" t="str">
        <f>IF($G13=0,"",IFERROR(CONCATENATE(INDEX('Risk assessment'!$B$12:$B$100,MATCH(CONCATENATE(Feuil1!$C13,"-",Feuil1!$B13,"-",Feuil1!BD$1),'Risk assessment'!$R$12:$R$100,FALSE),1)," ;"),""))</f>
        <v/>
      </c>
      <c r="BE13" s="9" t="str">
        <f>IF($G13=0,"",IFERROR(CONCATENATE(INDEX('Risk assessment'!$B$12:$B$100,MATCH(CONCATENATE(Feuil1!$C13,"-",Feuil1!$B13,"-",Feuil1!BE$1),'Risk assessment'!$R$12:$R$100,FALSE),1)," ;"),""))</f>
        <v/>
      </c>
      <c r="BF13" s="9" t="str">
        <f>IF($G13=0,"",IFERROR(CONCATENATE(INDEX('Risk assessment'!$B$12:$B$100,MATCH(CONCATENATE(Feuil1!$C13,"-",Feuil1!$B13,"-",Feuil1!BF$1),'Risk assessment'!$R$12:$R$100,FALSE),1)," ;"),""))</f>
        <v/>
      </c>
      <c r="BG13" s="9" t="str">
        <f>IF($G13=0,"",IFERROR(CONCATENATE(INDEX('Risk assessment'!$B$12:$B$100,MATCH(CONCATENATE(Feuil1!$C13,"-",Feuil1!$B13,"-",Feuil1!BG$1),'Risk assessment'!$R$12:$R$100,FALSE),1)," ;"),""))</f>
        <v/>
      </c>
      <c r="BH13" s="9" t="str">
        <f>IF($G13=0,"",IFERROR(CONCATENATE(INDEX('Risk assessment'!$B$12:$B$100,MATCH(CONCATENATE(Feuil1!$C13,"-",Feuil1!$B13,"-",Feuil1!BH$1),'Risk assessment'!$R$12:$R$100,FALSE),1)," ;"),""))</f>
        <v/>
      </c>
      <c r="BI13" s="9" t="str">
        <f>IF($G13=0,"",IFERROR(CONCATENATE(INDEX('Risk assessment'!$B$12:$B$100,MATCH(CONCATENATE(Feuil1!$C13,"-",Feuil1!$B13,"-",Feuil1!BI$1),'Risk assessment'!$R$12:$R$100,FALSE),1)," ;"),""))</f>
        <v/>
      </c>
      <c r="BJ13" s="9" t="str">
        <f>IF($G13=0,"",IFERROR(CONCATENATE(INDEX('Risk assessment'!$B$12:$B$100,MATCH(CONCATENATE(Feuil1!$C13,"-",Feuil1!$B13,"-",Feuil1!BJ$1),'Risk assessment'!$R$12:$R$100,FALSE),1)," ;"),""))</f>
        <v/>
      </c>
      <c r="BK13" s="9" t="str">
        <f>IF($G13=0,"",IFERROR(CONCATENATE(INDEX('Risk assessment'!$B$12:$B$100,MATCH(CONCATENATE(Feuil1!$C13,"-",Feuil1!$B13,"-",Feuil1!BK$1),'Risk assessment'!$R$12:$R$100,FALSE),1)," ;"),""))</f>
        <v/>
      </c>
      <c r="BL13" s="9" t="str">
        <f>IF($G13=0,"",IFERROR(CONCATENATE(INDEX('Risk assessment'!$B$12:$B$100,MATCH(CONCATENATE(Feuil1!$C13,"-",Feuil1!$B13,"-",Feuil1!BL$1),'Risk assessment'!$R$12:$R$100,FALSE),1)," ;"),""))</f>
        <v/>
      </c>
      <c r="BM13" s="9" t="str">
        <f>IF($G13=0,"",IFERROR(CONCATENATE(INDEX('Risk assessment'!$B$12:$B$100,MATCH(CONCATENATE(Feuil1!$C13,"-",Feuil1!$B13,"-",Feuil1!BM$1),'Risk assessment'!$R$12:$R$100,FALSE),1)," ;"),""))</f>
        <v/>
      </c>
      <c r="BN13" s="9" t="str">
        <f>IF($G13=0,"",IFERROR(CONCATENATE(INDEX('Risk assessment'!$B$12:$B$100,MATCH(CONCATENATE(Feuil1!$C13,"-",Feuil1!$B13,"-",Feuil1!BN$1),'Risk assessment'!$R$12:$R$100,FALSE),1)," ;"),""))</f>
        <v/>
      </c>
      <c r="BO13" s="9" t="str">
        <f>IF($G13=0,"",IFERROR(CONCATENATE(INDEX('Risk assessment'!$B$12:$B$100,MATCH(CONCATENATE(Feuil1!$C13,"-",Feuil1!$B13,"-",Feuil1!BO$1),'Risk assessment'!$R$12:$R$100,FALSE),1)," ;"),""))</f>
        <v/>
      </c>
      <c r="BP13" s="9" t="str">
        <f>IF($G13=0,"",IFERROR(CONCATENATE(INDEX('Risk assessment'!$B$12:$B$100,MATCH(CONCATENATE(Feuil1!$C13,"-",Feuil1!$B13,"-",Feuil1!BP$1),'Risk assessment'!$R$12:$R$100,FALSE),1)," ;"),""))</f>
        <v/>
      </c>
      <c r="BQ13" s="9" t="str">
        <f>IF($G13=0,"",IFERROR(CONCATENATE(INDEX('Risk assessment'!$B$12:$B$100,MATCH(CONCATENATE(Feuil1!$C13,"-",Feuil1!$B13,"-",Feuil1!BQ$1),'Risk assessment'!$R$12:$R$100,FALSE),1)," ;"),""))</f>
        <v/>
      </c>
      <c r="BR13" s="9" t="str">
        <f>IF($G13=0,"",IFERROR(INDEX('Risk assessment'!$B$12:$B$100,MATCH(CONCATENATE(Feuil1!$C13,Feuil1!$B13,Feuil1!BR$1),'Risk assessment'!$R$12:$R$100,FALSE),1),""))</f>
        <v/>
      </c>
      <c r="BS13" s="9" t="str">
        <f>IF($G13=0,"",IFERROR(INDEX('Risk assessment'!$B$12:$B$100,MATCH(CONCATENATE(Feuil1!$C13,Feuil1!$B13,Feuil1!BS$1),'Risk assessment'!$R$12:$R$100,FALSE),1),""))</f>
        <v/>
      </c>
      <c r="BT13" s="9" t="str">
        <f>IF($G13=0,"",IFERROR(INDEX('Risk assessment'!$B$12:$B$100,MATCH(CONCATENATE(Feuil1!$C13,Feuil1!$B13,Feuil1!BT$1),'Risk assessment'!$R$12:$R$100,FALSE),1),""))</f>
        <v/>
      </c>
      <c r="BU13" s="9" t="str">
        <f>IF($G13=0,"",IFERROR(INDEX('Risk assessment'!$B$12:$B$100,MATCH(CONCATENATE(Feuil1!$C13,Feuil1!$B13,Feuil1!BU$1),'Risk assessment'!$R$12:$R$100,FALSE),1),""))</f>
        <v/>
      </c>
      <c r="BV13" s="9" t="str">
        <f>IF($G13=0,"",IFERROR(INDEX('Risk assessment'!$B$12:$B$100,MATCH(CONCATENATE(Feuil1!$C13,Feuil1!$B13,Feuil1!BV$1),'Risk assessment'!$R$12:$R$100,FALSE),1),""))</f>
        <v/>
      </c>
      <c r="BW13" s="9" t="str">
        <f>IF($G13=0,"",IFERROR(INDEX('Risk assessment'!$B$12:$B$100,MATCH(CONCATENATE(Feuil1!$C13,Feuil1!$B13,Feuil1!BW$1),'Risk assessment'!$R$12:$R$100,FALSE),1),""))</f>
        <v/>
      </c>
      <c r="BX13" s="9" t="str">
        <f>IF($G13=0,"",IFERROR(INDEX('Risk assessment'!$B$12:$B$100,MATCH(CONCATENATE(Feuil1!$C13,Feuil1!$B13,Feuil1!BX$1),'Risk assessment'!$R$12:$R$100,FALSE),1),""))</f>
        <v/>
      </c>
      <c r="BY13" s="9" t="str">
        <f>IF($G13=0,"",IFERROR(INDEX('Risk assessment'!$B$12:$B$100,MATCH(CONCATENATE(Feuil1!$C13,Feuil1!$B13,Feuil1!BY$1),'Risk assessment'!$R$12:$R$100,FALSE),1),""))</f>
        <v/>
      </c>
      <c r="BZ13" s="9" t="str">
        <f>IF($G13=0,"",IFERROR(INDEX('Risk assessment'!$B$12:$B$100,MATCH(CONCATENATE(Feuil1!$C13,Feuil1!$B13,Feuil1!BZ$1),'Risk assessment'!$R$12:$R$100,FALSE),1),""))</f>
        <v/>
      </c>
      <c r="CA13" s="9" t="str">
        <f>IF($G13=0,"",IFERROR(INDEX('Risk assessment'!$B$12:$B$100,MATCH(CONCATENATE(Feuil1!$C13,Feuil1!$B13,Feuil1!CA$1),'Risk assessment'!$R$12:$R$100,FALSE),1),""))</f>
        <v/>
      </c>
      <c r="CB13" s="9" t="str">
        <f>IF($G13=0,"",IFERROR(INDEX('Risk assessment'!$B$12:$B$100,MATCH(CONCATENATE(Feuil1!$C13,Feuil1!$B13,Feuil1!CB$1),'Risk assessment'!$R$12:$R$100,FALSE),1),""))</f>
        <v/>
      </c>
      <c r="CC13" s="9" t="str">
        <f>IF($G13=0,"",IFERROR(INDEX('Risk assessment'!$B$12:$B$100,MATCH(CONCATENATE(Feuil1!$C13,Feuil1!$B13,Feuil1!CC$1),'Risk assessment'!$R$12:$R$100,FALSE),1),""))</f>
        <v/>
      </c>
      <c r="CD13" s="9" t="str">
        <f>IF($G13=0,"",IFERROR(INDEX('Risk assessment'!$B$12:$B$100,MATCH(CONCATENATE(Feuil1!$C13,Feuil1!$B13,Feuil1!CD$1),'Risk assessment'!$R$12:$R$100,FALSE),1),""))</f>
        <v/>
      </c>
      <c r="CE13" s="9" t="str">
        <f>IF($G13=0,"",IFERROR(INDEX('Risk assessment'!$B$12:$B$100,MATCH(CONCATENATE(Feuil1!$C13,Feuil1!$B13,Feuil1!CE$1),'Risk assessment'!$R$12:$R$100,FALSE),1),""))</f>
        <v/>
      </c>
      <c r="CF13" s="9" t="str">
        <f>IF($G13=0,"",IFERROR(INDEX('Risk assessment'!$B$12:$B$100,MATCH(CONCATENATE(Feuil1!$C13,Feuil1!$B13,Feuil1!CF$1),'Risk assessment'!$R$12:$R$100,FALSE),1),""))</f>
        <v/>
      </c>
      <c r="CG13" s="9" t="str">
        <f>IF($G13=0,"",IFERROR(INDEX('Risk assessment'!$B$12:$B$100,MATCH(CONCATENATE(Feuil1!$C13,Feuil1!$B13,Feuil1!CG$1),'Risk assessment'!$R$12:$R$100,FALSE),1),""))</f>
        <v/>
      </c>
      <c r="CH13" s="9" t="str">
        <f>IF($G13=0,"",IFERROR(INDEX('Risk assessment'!$B$12:$B$100,MATCH(CONCATENATE(Feuil1!$C13,Feuil1!$B13,Feuil1!CH$1),'Risk assessment'!$R$12:$R$100,FALSE),1),""))</f>
        <v/>
      </c>
      <c r="CI13" s="9" t="str">
        <f>IF($G13=0,"",IFERROR(INDEX('Risk assessment'!$B$12:$B$100,MATCH(CONCATENATE(Feuil1!$C13,Feuil1!$B13,Feuil1!CI$1),'Risk assessment'!$R$12:$R$100,FALSE),1),""))</f>
        <v/>
      </c>
      <c r="CJ13" s="9" t="str">
        <f>IF($G13=0,"",IFERROR(INDEX('Risk assessment'!$B$12:$B$100,MATCH(CONCATENATE(Feuil1!$C13,Feuil1!$B13,Feuil1!CJ$1),'Risk assessment'!$R$12:$R$100,FALSE),1),""))</f>
        <v/>
      </c>
      <c r="CK13" s="9" t="str">
        <f>IF($G13=0,"",IFERROR(INDEX('Risk assessment'!$B$12:$B$100,MATCH(CONCATENATE(Feuil1!$C13,Feuil1!$B13,Feuil1!CK$1),'Risk assessment'!$R$12:$R$100,FALSE),1),""))</f>
        <v/>
      </c>
      <c r="CL13" s="9" t="str">
        <f>IF($G13=0,"",IFERROR(INDEX('Risk assessment'!$B$12:$B$100,MATCH(CONCATENATE(Feuil1!$C13,Feuil1!$B13,Feuil1!CL$1),'Risk assessment'!$R$12:$R$100,FALSE),1),""))</f>
        <v/>
      </c>
      <c r="CM13" s="9" t="str">
        <f>IF($G13=0,"",IFERROR(INDEX('Risk assessment'!$B$12:$B$100,MATCH(CONCATENATE(Feuil1!$C13,Feuil1!$B13,Feuil1!CM$1),'Risk assessment'!$R$12:$R$100,FALSE),1),""))</f>
        <v/>
      </c>
      <c r="CN13" s="9" t="str">
        <f>IF($G13=0,"",IFERROR(INDEX('Risk assessment'!$B$12:$B$100,MATCH(CONCATENATE(Feuil1!$C13,Feuil1!$B13,Feuil1!CN$1),'Risk assessment'!$R$12:$R$100,FALSE),1),""))</f>
        <v/>
      </c>
      <c r="CO13" s="9" t="str">
        <f>IF($G13=0,"",IFERROR(INDEX('Risk assessment'!$B$12:$B$100,MATCH(CONCATENATE(Feuil1!$C13,Feuil1!$B13,Feuil1!CO$1),'Risk assessment'!$R$12:$R$100,FALSE),1),""))</f>
        <v/>
      </c>
      <c r="CP13" s="9" t="str">
        <f>IF($G13=0,"",IFERROR(INDEX('Risk assessment'!$B$12:$B$100,MATCH(CONCATENATE(Feuil1!$C13,Feuil1!$B13,Feuil1!CP$1),'Risk assessment'!$R$12:$R$100,FALSE),1),""))</f>
        <v/>
      </c>
      <c r="CQ13" s="9" t="str">
        <f>IF($G13=0,"",IFERROR(INDEX('Risk assessment'!$B$12:$B$100,MATCH(CONCATENATE(Feuil1!$C13,Feuil1!$B13,Feuil1!CQ$1),'Risk assessment'!$R$12:$R$100,FALSE),1),""))</f>
        <v/>
      </c>
      <c r="CR13" s="9" t="str">
        <f>IF($G13=0,"",IFERROR(INDEX('Risk assessment'!$B$12:$B$100,MATCH(CONCATENATE(Feuil1!$C13,Feuil1!$B13,Feuil1!CR$1),'Risk assessment'!$R$12:$R$100,FALSE),1),""))</f>
        <v/>
      </c>
      <c r="CS13" s="9" t="str">
        <f>IF($G13=0,"",IFERROR(INDEX('Risk assessment'!$B$12:$B$100,MATCH(CONCATENATE(Feuil1!$C13,Feuil1!$B13,Feuil1!CS$1),'Risk assessment'!$R$12:$R$100,FALSE),1),""))</f>
        <v/>
      </c>
      <c r="CT13" s="9" t="str">
        <f>IF($G13=0,"",IFERROR(INDEX('Risk assessment'!$B$12:$B$100,MATCH(CONCATENATE(Feuil1!$C13,Feuil1!$B13,Feuil1!CT$1),'Risk assessment'!$R$12:$R$100,FALSE),1),""))</f>
        <v/>
      </c>
      <c r="CU13" s="9" t="str">
        <f>IF($G13=0,"",IFERROR(INDEX('Risk assessment'!$B$12:$B$100,MATCH(CONCATENATE(Feuil1!$C13,Feuil1!$B13,Feuil1!CU$1),'Risk assessment'!$R$12:$R$100,FALSE),1),""))</f>
        <v/>
      </c>
      <c r="CV13" s="9" t="str">
        <f>IF($G13=0,"",IFERROR(INDEX('Risk assessment'!$B$12:$B$100,MATCH(CONCATENATE(Feuil1!$C13,Feuil1!$B13,Feuil1!CV$1),'Risk assessment'!$R$12:$R$100,FALSE),1),""))</f>
        <v/>
      </c>
      <c r="CW13" s="9" t="str">
        <f>IF($G13=0,"",IFERROR(INDEX('Risk assessment'!$B$12:$B$100,MATCH(CONCATENATE(Feuil1!$C13,Feuil1!$B13,Feuil1!CW$1),'Risk assessment'!$R$12:$R$100,FALSE),1),""))</f>
        <v/>
      </c>
      <c r="CX13" s="9" t="str">
        <f>IF($G13=0,"",IFERROR(INDEX('Risk assessment'!$B$12:$B$100,MATCH(CONCATENATE(Feuil1!$C13,Feuil1!$B13,Feuil1!CX$1),'Risk assessment'!$R$12:$R$100,FALSE),1),""))</f>
        <v/>
      </c>
      <c r="CY13" s="9" t="str">
        <f>IF($G13=0,"",IFERROR(INDEX('Risk assessment'!$B$12:$B$100,MATCH(CONCATENATE(Feuil1!$C13,Feuil1!$B13,Feuil1!CY$1),'Risk assessment'!$R$12:$R$100,FALSE),1),""))</f>
        <v/>
      </c>
      <c r="CZ13" s="9" t="str">
        <f>IF($G13=0,"",IFERROR(INDEX('Risk assessment'!$B$12:$B$100,MATCH(CONCATENATE(Feuil1!$C13,Feuil1!$B13,Feuil1!CZ$1),'Risk assessment'!$R$12:$R$100,FALSE),1),""))</f>
        <v/>
      </c>
      <c r="DA13" s="9" t="str">
        <f>IF($G13=0,"",IFERROR(INDEX('Risk assessment'!$B$12:$B$100,MATCH(CONCATENATE(Feuil1!$C13,Feuil1!$B13,Feuil1!DA$1),'Risk assessment'!$R$12:$R$100,FALSE),1),""))</f>
        <v/>
      </c>
      <c r="DB13" s="9" t="str">
        <f>IF($G13=0,"",IFERROR(INDEX('Risk assessment'!$B$12:$B$100,MATCH(CONCATENATE(Feuil1!$C13,Feuil1!$B13,Feuil1!DB$1),'Risk assessment'!$R$12:$R$100,FALSE),1),""))</f>
        <v/>
      </c>
      <c r="DC13" s="9" t="str">
        <f>IF($G13=0,"",IFERROR(INDEX('Risk assessment'!$B$12:$B$100,MATCH(CONCATENATE(Feuil1!$C13,Feuil1!$B13,Feuil1!DC$1),'Risk assessment'!$R$12:$R$100,FALSE),1),""))</f>
        <v/>
      </c>
      <c r="DD13" s="9" t="str">
        <f>IF($G13=0,"",IFERROR(INDEX('Risk assessment'!$B$12:$B$100,MATCH(CONCATENATE(Feuil1!$C13,Feuil1!$B13,Feuil1!DD$1),'Risk assessment'!$R$12:$R$100,FALSE),1),""))</f>
        <v/>
      </c>
      <c r="DE13" s="9" t="str">
        <f>IF($G13=0,"",IFERROR(INDEX('Risk assessment'!$B$12:$B$100,MATCH(CONCATENATE(Feuil1!$C13,Feuil1!$B13,Feuil1!DE$1),'Risk assessment'!$R$12:$R$100,FALSE),1),""))</f>
        <v/>
      </c>
      <c r="DF13" s="9" t="str">
        <f>IF($G13=0,"",IFERROR(INDEX('Risk assessment'!$B$12:$B$100,MATCH(CONCATENATE(Feuil1!$C13,Feuil1!$B13,Feuil1!DF$1),'Risk assessment'!$R$12:$R$100,FALSE),1),""))</f>
        <v/>
      </c>
      <c r="DG13" s="9" t="str">
        <f>IF($G13=0,"",IFERROR(INDEX('Risk assessment'!$B$12:$B$100,MATCH(CONCATENATE(Feuil1!$C13,Feuil1!$B13,Feuil1!DG$1),'Risk assessment'!$R$12:$R$100,FALSE),1),""))</f>
        <v/>
      </c>
      <c r="DH13" s="9" t="str">
        <f>IF($G13=0,"",IFERROR(INDEX('Risk assessment'!$B$12:$B$100,MATCH(CONCATENATE(Feuil1!$C13,Feuil1!$B13,Feuil1!DH$1),'Risk assessment'!$R$12:$R$100,FALSE),1),""))</f>
        <v/>
      </c>
      <c r="DI13" s="9" t="str">
        <f>IF($G13=0,"",IFERROR(INDEX('Risk assessment'!$B$12:$B$100,MATCH(CONCATENATE(Feuil1!$C13,Feuil1!$B13,Feuil1!DI$1),'Risk assessment'!$R$12:$R$100,FALSE),1),""))</f>
        <v/>
      </c>
      <c r="DJ13" s="9" t="str">
        <f>IF($G13=0,"",IFERROR(INDEX('Risk assessment'!$B$12:$B$100,MATCH(CONCATENATE(Feuil1!$C13,Feuil1!$B13,Feuil1!DJ$1),'Risk assessment'!$R$12:$R$100,FALSE),1),""))</f>
        <v/>
      </c>
      <c r="DK13" s="9" t="str">
        <f>IF($G13=0,"",IFERROR(INDEX('Risk assessment'!$B$12:$B$100,MATCH(CONCATENATE(Feuil1!$C13,Feuil1!$B13,Feuil1!DK$1),'Risk assessment'!$R$12:$R$100,FALSE),1),""))</f>
        <v/>
      </c>
    </row>
    <row r="14" spans="2:127" x14ac:dyDescent="0.25">
      <c r="B14" s="9">
        <f>IF(B13+1&lt;='Rating tables'!E$11,B13+1,1)</f>
        <v>1</v>
      </c>
      <c r="C14" s="9">
        <f>IFERROR(IF(IF(B14=1,C13+1,C13)&lt;='Rating tables'!J$11,IF(B14=1,C13+1,C13),""),"")</f>
        <v>4</v>
      </c>
      <c r="D14" s="9" t="str">
        <f t="shared" si="0"/>
        <v>1-4</v>
      </c>
      <c r="E14" s="9" t="str">
        <f t="shared" si="1"/>
        <v/>
      </c>
      <c r="F14" s="9" t="str">
        <f t="shared" si="2"/>
        <v/>
      </c>
      <c r="G14" s="9">
        <f>COUNTIFS('Risk assessment'!D$12:D$100,Feuil1!C14,'Risk assessment'!E$12:E$100,B14)</f>
        <v>0</v>
      </c>
      <c r="H14" s="9" t="str">
        <f>IF($G14=0,"",IFERROR(CONCATENATE(INDEX('Risk assessment'!$B$12:$B$100,MATCH(CONCATENATE(Feuil1!$C14,"-",Feuil1!$B14,"-",Feuil1!H$1),'Risk assessment'!$R$12:$R$100,FALSE),1)," ;"),""))</f>
        <v/>
      </c>
      <c r="I14" s="9" t="str">
        <f>IF($G14=0,"",IFERROR(CONCATENATE(INDEX('Risk assessment'!$B$12:$B$100,MATCH(CONCATENATE(Feuil1!$C14,"-",Feuil1!$B14,"-",Feuil1!I$1),'Risk assessment'!$R$12:$R$100,FALSE),1)," ;"),""))</f>
        <v/>
      </c>
      <c r="J14" s="9" t="str">
        <f>IF($G14=0,"",IFERROR(CONCATENATE(INDEX('Risk assessment'!$B$12:$B$100,MATCH(CONCATENATE(Feuil1!$C14,"-",Feuil1!$B14,"-",Feuil1!J$1),'Risk assessment'!$R$12:$R$100,FALSE),1)," ;"),""))</f>
        <v/>
      </c>
      <c r="K14" s="9" t="str">
        <f>IF($G14=0,"",IFERROR(CONCATENATE(INDEX('Risk assessment'!$B$12:$B$100,MATCH(CONCATENATE(Feuil1!$C14,"-",Feuil1!$B14,"-",Feuil1!K$1),'Risk assessment'!$R$12:$R$100,FALSE),1)," ;"),""))</f>
        <v/>
      </c>
      <c r="L14" s="9" t="str">
        <f>IF($G14=0,"",IFERROR(CONCATENATE(INDEX('Risk assessment'!$B$12:$B$100,MATCH(CONCATENATE(Feuil1!$C14,"-",Feuil1!$B14,"-",Feuil1!L$1),'Risk assessment'!$R$12:$R$100,FALSE),1)," ;"),""))</f>
        <v/>
      </c>
      <c r="M14" s="9" t="str">
        <f>IF($G14=0,"",IFERROR(CONCATENATE(INDEX('Risk assessment'!$B$12:$B$100,MATCH(CONCATENATE(Feuil1!$C14,"-",Feuil1!$B14,"-",Feuil1!M$1),'Risk assessment'!$R$12:$R$100,FALSE),1)," ;"),""))</f>
        <v/>
      </c>
      <c r="N14" s="9" t="str">
        <f>IF($G14=0,"",IFERROR(CONCATENATE(INDEX('Risk assessment'!$B$12:$B$100,MATCH(CONCATENATE(Feuil1!$C14,"-",Feuil1!$B14,"-",Feuil1!N$1),'Risk assessment'!$R$12:$R$100,FALSE),1)," ;"),""))</f>
        <v/>
      </c>
      <c r="O14" s="9" t="str">
        <f>IF($G14=0,"",IFERROR(CONCATENATE(INDEX('Risk assessment'!$B$12:$B$100,MATCH(CONCATENATE(Feuil1!$C14,"-",Feuil1!$B14,"-",Feuil1!O$1),'Risk assessment'!$R$12:$R$100,FALSE),1)," ;"),""))</f>
        <v/>
      </c>
      <c r="P14" s="9" t="str">
        <f>IF($G14=0,"",IFERROR(CONCATENATE(INDEX('Risk assessment'!$B$12:$B$100,MATCH(CONCATENATE(Feuil1!$C14,"-",Feuil1!$B14,"-",Feuil1!P$1),'Risk assessment'!$R$12:$R$100,FALSE),1)," ;"),""))</f>
        <v/>
      </c>
      <c r="Q14" s="9" t="str">
        <f>IF($G14=0,"",IFERROR(CONCATENATE(INDEX('Risk assessment'!$B$12:$B$100,MATCH(CONCATENATE(Feuil1!$C14,"-",Feuil1!$B14,"-",Feuil1!Q$1),'Risk assessment'!$R$12:$R$100,FALSE),1)," ;"),""))</f>
        <v/>
      </c>
      <c r="R14" s="9" t="str">
        <f>IF($G14=0,"",IFERROR(CONCATENATE(INDEX('Risk assessment'!$B$12:$B$100,MATCH(CONCATENATE(Feuil1!$C14,"-",Feuil1!$B14,"-",Feuil1!R$1),'Risk assessment'!$R$12:$R$100,FALSE),1)," ;"),""))</f>
        <v/>
      </c>
      <c r="S14" s="9" t="str">
        <f>IF($G14=0,"",IFERROR(CONCATENATE(INDEX('Risk assessment'!$B$12:$B$100,MATCH(CONCATENATE(Feuil1!$C14,"-",Feuil1!$B14,"-",Feuil1!S$1),'Risk assessment'!$R$12:$R$100,FALSE),1)," ;"),""))</f>
        <v/>
      </c>
      <c r="T14" s="9" t="str">
        <f>IF($G14=0,"",IFERROR(CONCATENATE(INDEX('Risk assessment'!$B$12:$B$100,MATCH(CONCATENATE(Feuil1!$C14,"-",Feuil1!$B14,"-",Feuil1!T$1),'Risk assessment'!$R$12:$R$100,FALSE),1)," ;"),""))</f>
        <v/>
      </c>
      <c r="U14" s="9" t="str">
        <f>IF($G14=0,"",IFERROR(CONCATENATE(INDEX('Risk assessment'!$B$12:$B$100,MATCH(CONCATENATE(Feuil1!$C14,"-",Feuil1!$B14,"-",Feuil1!U$1),'Risk assessment'!$R$12:$R$100,FALSE),1)," ;"),""))</f>
        <v/>
      </c>
      <c r="V14" s="9" t="str">
        <f>IF($G14=0,"",IFERROR(CONCATENATE(INDEX('Risk assessment'!$B$12:$B$100,MATCH(CONCATENATE(Feuil1!$C14,"-",Feuil1!$B14,"-",Feuil1!V$1),'Risk assessment'!$R$12:$R$100,FALSE),1)," ;"),""))</f>
        <v/>
      </c>
      <c r="W14" s="9" t="str">
        <f>IF($G14=0,"",IFERROR(CONCATENATE(INDEX('Risk assessment'!$B$12:$B$100,MATCH(CONCATENATE(Feuil1!$C14,"-",Feuil1!$B14,"-",Feuil1!W$1),'Risk assessment'!$R$12:$R$100,FALSE),1)," ;"),""))</f>
        <v/>
      </c>
      <c r="X14" s="9" t="str">
        <f>IF($G14=0,"",IFERROR(CONCATENATE(INDEX('Risk assessment'!$B$12:$B$100,MATCH(CONCATENATE(Feuil1!$C14,"-",Feuil1!$B14,"-",Feuil1!X$1),'Risk assessment'!$R$12:$R$100,FALSE),1)," ;"),""))</f>
        <v/>
      </c>
      <c r="Y14" s="9" t="str">
        <f>IF($G14=0,"",IFERROR(CONCATENATE(INDEX('Risk assessment'!$B$12:$B$100,MATCH(CONCATENATE(Feuil1!$C14,"-",Feuil1!$B14,"-",Feuil1!Y$1),'Risk assessment'!$R$12:$R$100,FALSE),1)," ;"),""))</f>
        <v/>
      </c>
      <c r="Z14" s="9" t="str">
        <f>IF($G14=0,"",IFERROR(CONCATENATE(INDEX('Risk assessment'!$B$12:$B$100,MATCH(CONCATENATE(Feuil1!$C14,"-",Feuil1!$B14,"-",Feuil1!Z$1),'Risk assessment'!$R$12:$R$100,FALSE),1)," ;"),""))</f>
        <v/>
      </c>
      <c r="AA14" s="9" t="str">
        <f>IF($G14=0,"",IFERROR(CONCATENATE(INDEX('Risk assessment'!$B$12:$B$100,MATCH(CONCATENATE(Feuil1!$C14,"-",Feuil1!$B14,"-",Feuil1!AA$1),'Risk assessment'!$R$12:$R$100,FALSE),1)," ;"),""))</f>
        <v/>
      </c>
      <c r="AB14" s="9" t="str">
        <f>IF($G14=0,"",IFERROR(CONCATENATE(INDEX('Risk assessment'!$B$12:$B$100,MATCH(CONCATENATE(Feuil1!$C14,"-",Feuil1!$B14,"-",Feuil1!AB$1),'Risk assessment'!$R$12:$R$100,FALSE),1)," ;"),""))</f>
        <v/>
      </c>
      <c r="AC14" s="9" t="str">
        <f>IF($G14=0,"",IFERROR(CONCATENATE(INDEX('Risk assessment'!$B$12:$B$100,MATCH(CONCATENATE(Feuil1!$C14,"-",Feuil1!$B14,"-",Feuil1!AC$1),'Risk assessment'!$R$12:$R$100,FALSE),1)," ;"),""))</f>
        <v/>
      </c>
      <c r="AD14" s="9" t="str">
        <f>IF($G14=0,"",IFERROR(CONCATENATE(INDEX('Risk assessment'!$B$12:$B$100,MATCH(CONCATENATE(Feuil1!$C14,"-",Feuil1!$B14,"-",Feuil1!AD$1),'Risk assessment'!$R$12:$R$100,FALSE),1)," ;"),""))</f>
        <v/>
      </c>
      <c r="AE14" s="9" t="str">
        <f>IF($G14=0,"",IFERROR(CONCATENATE(INDEX('Risk assessment'!$B$12:$B$100,MATCH(CONCATENATE(Feuil1!$C14,"-",Feuil1!$B14,"-",Feuil1!AE$1),'Risk assessment'!$R$12:$R$100,FALSE),1)," ;"),""))</f>
        <v/>
      </c>
      <c r="AF14" s="9" t="str">
        <f>IF($G14=0,"",IFERROR(CONCATENATE(INDEX('Risk assessment'!$B$12:$B$100,MATCH(CONCATENATE(Feuil1!$C14,"-",Feuil1!$B14,"-",Feuil1!AF$1),'Risk assessment'!$R$12:$R$100,FALSE),1)," ;"),""))</f>
        <v/>
      </c>
      <c r="AG14" s="9" t="str">
        <f>IF($G14=0,"",IFERROR(CONCATENATE(INDEX('Risk assessment'!$B$12:$B$100,MATCH(CONCATENATE(Feuil1!$C14,"-",Feuil1!$B14,"-",Feuil1!AG$1),'Risk assessment'!$R$12:$R$100,FALSE),1)," ;"),""))</f>
        <v/>
      </c>
      <c r="AH14" s="9" t="str">
        <f>IF($G14=0,"",IFERROR(CONCATENATE(INDEX('Risk assessment'!$B$12:$B$100,MATCH(CONCATENATE(Feuil1!$C14,"-",Feuil1!$B14,"-",Feuil1!AH$1),'Risk assessment'!$R$12:$R$100,FALSE),1)," ;"),""))</f>
        <v/>
      </c>
      <c r="AI14" s="9" t="str">
        <f>IF($G14=0,"",IFERROR(CONCATENATE(INDEX('Risk assessment'!$B$12:$B$100,MATCH(CONCATENATE(Feuil1!$C14,"-",Feuil1!$B14,"-",Feuil1!AI$1),'Risk assessment'!$R$12:$R$100,FALSE),1)," ;"),""))</f>
        <v/>
      </c>
      <c r="AJ14" s="9" t="str">
        <f>IF($G14=0,"",IFERROR(CONCATENATE(INDEX('Risk assessment'!$B$12:$B$100,MATCH(CONCATENATE(Feuil1!$C14,"-",Feuil1!$B14,"-",Feuil1!AJ$1),'Risk assessment'!$R$12:$R$100,FALSE),1)," ;"),""))</f>
        <v/>
      </c>
      <c r="AK14" s="9" t="str">
        <f>IF($G14=0,"",IFERROR(CONCATENATE(INDEX('Risk assessment'!$B$12:$B$100,MATCH(CONCATENATE(Feuil1!$C14,"-",Feuil1!$B14,"-",Feuil1!AK$1),'Risk assessment'!$R$12:$R$100,FALSE),1)," ;"),""))</f>
        <v/>
      </c>
      <c r="AL14" s="9" t="str">
        <f>IF($G14=0,"",IFERROR(CONCATENATE(INDEX('Risk assessment'!$B$12:$B$100,MATCH(CONCATENATE(Feuil1!$C14,"-",Feuil1!$B14,"-",Feuil1!AL$1),'Risk assessment'!$R$12:$R$100,FALSE),1)," ;"),""))</f>
        <v/>
      </c>
      <c r="AM14" s="9" t="str">
        <f>IF($G14=0,"",IFERROR(CONCATENATE(INDEX('Risk assessment'!$B$12:$B$100,MATCH(CONCATENATE(Feuil1!$C14,"-",Feuil1!$B14,"-",Feuil1!AM$1),'Risk assessment'!$R$12:$R$100,FALSE),1)," ;"),""))</f>
        <v/>
      </c>
      <c r="AN14" s="9" t="str">
        <f>IF($G14=0,"",IFERROR(CONCATENATE(INDEX('Risk assessment'!$B$12:$B$100,MATCH(CONCATENATE(Feuil1!$C14,"-",Feuil1!$B14,"-",Feuil1!AN$1),'Risk assessment'!$R$12:$R$100,FALSE),1)," ;"),""))</f>
        <v/>
      </c>
      <c r="AO14" s="9" t="str">
        <f>IF($G14=0,"",IFERROR(CONCATENATE(INDEX('Risk assessment'!$B$12:$B$100,MATCH(CONCATENATE(Feuil1!$C14,"-",Feuil1!$B14,"-",Feuil1!AO$1),'Risk assessment'!$R$12:$R$100,FALSE),1)," ;"),""))</f>
        <v/>
      </c>
      <c r="AP14" s="9" t="str">
        <f>IF($G14=0,"",IFERROR(CONCATENATE(INDEX('Risk assessment'!$B$12:$B$100,MATCH(CONCATENATE(Feuil1!$C14,"-",Feuil1!$B14,"-",Feuil1!AP$1),'Risk assessment'!$R$12:$R$100,FALSE),1)," ;"),""))</f>
        <v/>
      </c>
      <c r="AQ14" s="9" t="str">
        <f>IF($G14=0,"",IFERROR(CONCATENATE(INDEX('Risk assessment'!$B$12:$B$100,MATCH(CONCATENATE(Feuil1!$C14,"-",Feuil1!$B14,"-",Feuil1!AQ$1),'Risk assessment'!$R$12:$R$100,FALSE),1)," ;"),""))</f>
        <v/>
      </c>
      <c r="AR14" s="9" t="str">
        <f>IF($G14=0,"",IFERROR(CONCATENATE(INDEX('Risk assessment'!$B$12:$B$100,MATCH(CONCATENATE(Feuil1!$C14,"-",Feuil1!$B14,"-",Feuil1!AR$1),'Risk assessment'!$R$12:$R$100,FALSE),1)," ;"),""))</f>
        <v/>
      </c>
      <c r="AS14" s="9" t="str">
        <f>IF($G14=0,"",IFERROR(CONCATENATE(INDEX('Risk assessment'!$B$12:$B$100,MATCH(CONCATENATE(Feuil1!$C14,"-",Feuil1!$B14,"-",Feuil1!AS$1),'Risk assessment'!$R$12:$R$100,FALSE),1)," ;"),""))</f>
        <v/>
      </c>
      <c r="AT14" s="9" t="str">
        <f>IF($G14=0,"",IFERROR(CONCATENATE(INDEX('Risk assessment'!$B$12:$B$100,MATCH(CONCATENATE(Feuil1!$C14,"-",Feuil1!$B14,"-",Feuil1!AT$1),'Risk assessment'!$R$12:$R$100,FALSE),1)," ;"),""))</f>
        <v/>
      </c>
      <c r="AU14" s="9" t="str">
        <f>IF($G14=0,"",IFERROR(CONCATENATE(INDEX('Risk assessment'!$B$12:$B$100,MATCH(CONCATENATE(Feuil1!$C14,"-",Feuil1!$B14,"-",Feuil1!AU$1),'Risk assessment'!$R$12:$R$100,FALSE),1)," ;"),""))</f>
        <v/>
      </c>
      <c r="AV14" s="9" t="str">
        <f>IF($G14=0,"",IFERROR(CONCATENATE(INDEX('Risk assessment'!$B$12:$B$100,MATCH(CONCATENATE(Feuil1!$C14,"-",Feuil1!$B14,"-",Feuil1!AV$1),'Risk assessment'!$R$12:$R$100,FALSE),1)," ;"),""))</f>
        <v/>
      </c>
      <c r="AW14" s="9" t="str">
        <f>IF($G14=0,"",IFERROR(CONCATENATE(INDEX('Risk assessment'!$B$12:$B$100,MATCH(CONCATENATE(Feuil1!$C14,"-",Feuil1!$B14,"-",Feuil1!AW$1),'Risk assessment'!$R$12:$R$100,FALSE),1)," ;"),""))</f>
        <v/>
      </c>
      <c r="AX14" s="9" t="str">
        <f>IF($G14=0,"",IFERROR(CONCATENATE(INDEX('Risk assessment'!$B$12:$B$100,MATCH(CONCATENATE(Feuil1!$C14,"-",Feuil1!$B14,"-",Feuil1!AX$1),'Risk assessment'!$R$12:$R$100,FALSE),1)," ;"),""))</f>
        <v/>
      </c>
      <c r="AY14" s="9" t="str">
        <f>IF($G14=0,"",IFERROR(CONCATENATE(INDEX('Risk assessment'!$B$12:$B$100,MATCH(CONCATENATE(Feuil1!$C14,"-",Feuil1!$B14,"-",Feuil1!AY$1),'Risk assessment'!$R$12:$R$100,FALSE),1)," ;"),""))</f>
        <v/>
      </c>
      <c r="AZ14" s="9" t="str">
        <f>IF($G14=0,"",IFERROR(CONCATENATE(INDEX('Risk assessment'!$B$12:$B$100,MATCH(CONCATENATE(Feuil1!$C14,"-",Feuil1!$B14,"-",Feuil1!AZ$1),'Risk assessment'!$R$12:$R$100,FALSE),1)," ;"),""))</f>
        <v/>
      </c>
      <c r="BA14" s="9" t="str">
        <f>IF($G14=0,"",IFERROR(CONCATENATE(INDEX('Risk assessment'!$B$12:$B$100,MATCH(CONCATENATE(Feuil1!$C14,"-",Feuil1!$B14,"-",Feuil1!BA$1),'Risk assessment'!$R$12:$R$100,FALSE),1)," ;"),""))</f>
        <v/>
      </c>
      <c r="BB14" s="9" t="str">
        <f>IF($G14=0,"",IFERROR(CONCATENATE(INDEX('Risk assessment'!$B$12:$B$100,MATCH(CONCATENATE(Feuil1!$C14,"-",Feuil1!$B14,"-",Feuil1!BB$1),'Risk assessment'!$R$12:$R$100,FALSE),1)," ;"),""))</f>
        <v/>
      </c>
      <c r="BC14" s="9" t="str">
        <f>IF($G14=0,"",IFERROR(CONCATENATE(INDEX('Risk assessment'!$B$12:$B$100,MATCH(CONCATENATE(Feuil1!$C14,"-",Feuil1!$B14,"-",Feuil1!BC$1),'Risk assessment'!$R$12:$R$100,FALSE),1)," ;"),""))</f>
        <v/>
      </c>
      <c r="BD14" s="9" t="str">
        <f>IF($G14=0,"",IFERROR(CONCATENATE(INDEX('Risk assessment'!$B$12:$B$100,MATCH(CONCATENATE(Feuil1!$C14,"-",Feuil1!$B14,"-",Feuil1!BD$1),'Risk assessment'!$R$12:$R$100,FALSE),1)," ;"),""))</f>
        <v/>
      </c>
      <c r="BE14" s="9" t="str">
        <f>IF($G14=0,"",IFERROR(CONCATENATE(INDEX('Risk assessment'!$B$12:$B$100,MATCH(CONCATENATE(Feuil1!$C14,"-",Feuil1!$B14,"-",Feuil1!BE$1),'Risk assessment'!$R$12:$R$100,FALSE),1)," ;"),""))</f>
        <v/>
      </c>
      <c r="BF14" s="9" t="str">
        <f>IF($G14=0,"",IFERROR(CONCATENATE(INDEX('Risk assessment'!$B$12:$B$100,MATCH(CONCATENATE(Feuil1!$C14,"-",Feuil1!$B14,"-",Feuil1!BF$1),'Risk assessment'!$R$12:$R$100,FALSE),1)," ;"),""))</f>
        <v/>
      </c>
      <c r="BG14" s="9" t="str">
        <f>IF($G14=0,"",IFERROR(CONCATENATE(INDEX('Risk assessment'!$B$12:$B$100,MATCH(CONCATENATE(Feuil1!$C14,"-",Feuil1!$B14,"-",Feuil1!BG$1),'Risk assessment'!$R$12:$R$100,FALSE),1)," ;"),""))</f>
        <v/>
      </c>
      <c r="BH14" s="9" t="str">
        <f>IF($G14=0,"",IFERROR(CONCATENATE(INDEX('Risk assessment'!$B$12:$B$100,MATCH(CONCATENATE(Feuil1!$C14,"-",Feuil1!$B14,"-",Feuil1!BH$1),'Risk assessment'!$R$12:$R$100,FALSE),1)," ;"),""))</f>
        <v/>
      </c>
      <c r="BI14" s="9" t="str">
        <f>IF($G14=0,"",IFERROR(CONCATENATE(INDEX('Risk assessment'!$B$12:$B$100,MATCH(CONCATENATE(Feuil1!$C14,"-",Feuil1!$B14,"-",Feuil1!BI$1),'Risk assessment'!$R$12:$R$100,FALSE),1)," ;"),""))</f>
        <v/>
      </c>
      <c r="BJ14" s="9" t="str">
        <f>IF($G14=0,"",IFERROR(CONCATENATE(INDEX('Risk assessment'!$B$12:$B$100,MATCH(CONCATENATE(Feuil1!$C14,"-",Feuil1!$B14,"-",Feuil1!BJ$1),'Risk assessment'!$R$12:$R$100,FALSE),1)," ;"),""))</f>
        <v/>
      </c>
      <c r="BK14" s="9" t="str">
        <f>IF($G14=0,"",IFERROR(CONCATENATE(INDEX('Risk assessment'!$B$12:$B$100,MATCH(CONCATENATE(Feuil1!$C14,"-",Feuil1!$B14,"-",Feuil1!BK$1),'Risk assessment'!$R$12:$R$100,FALSE),1)," ;"),""))</f>
        <v/>
      </c>
      <c r="BL14" s="9" t="str">
        <f>IF($G14=0,"",IFERROR(CONCATENATE(INDEX('Risk assessment'!$B$12:$B$100,MATCH(CONCATENATE(Feuil1!$C14,"-",Feuil1!$B14,"-",Feuil1!BL$1),'Risk assessment'!$R$12:$R$100,FALSE),1)," ;"),""))</f>
        <v/>
      </c>
      <c r="BM14" s="9" t="str">
        <f>IF($G14=0,"",IFERROR(CONCATENATE(INDEX('Risk assessment'!$B$12:$B$100,MATCH(CONCATENATE(Feuil1!$C14,"-",Feuil1!$B14,"-",Feuil1!BM$1),'Risk assessment'!$R$12:$R$100,FALSE),1)," ;"),""))</f>
        <v/>
      </c>
      <c r="BN14" s="9" t="str">
        <f>IF($G14=0,"",IFERROR(CONCATENATE(INDEX('Risk assessment'!$B$12:$B$100,MATCH(CONCATENATE(Feuil1!$C14,"-",Feuil1!$B14,"-",Feuil1!BN$1),'Risk assessment'!$R$12:$R$100,FALSE),1)," ;"),""))</f>
        <v/>
      </c>
      <c r="BO14" s="9" t="str">
        <f>IF($G14=0,"",IFERROR(CONCATENATE(INDEX('Risk assessment'!$B$12:$B$100,MATCH(CONCATENATE(Feuil1!$C14,"-",Feuil1!$B14,"-",Feuil1!BO$1),'Risk assessment'!$R$12:$R$100,FALSE),1)," ;"),""))</f>
        <v/>
      </c>
      <c r="BP14" s="9" t="str">
        <f>IF($G14=0,"",IFERROR(CONCATENATE(INDEX('Risk assessment'!$B$12:$B$100,MATCH(CONCATENATE(Feuil1!$C14,"-",Feuil1!$B14,"-",Feuil1!BP$1),'Risk assessment'!$R$12:$R$100,FALSE),1)," ;"),""))</f>
        <v/>
      </c>
      <c r="BQ14" s="9" t="str">
        <f>IF($G14=0,"",IFERROR(CONCATENATE(INDEX('Risk assessment'!$B$12:$B$100,MATCH(CONCATENATE(Feuil1!$C14,"-",Feuil1!$B14,"-",Feuil1!BQ$1),'Risk assessment'!$R$12:$R$100,FALSE),1)," ;"),""))</f>
        <v/>
      </c>
      <c r="BR14" s="9" t="str">
        <f>IF($G14=0,"",IFERROR(INDEX('Risk assessment'!$B$12:$B$100,MATCH(CONCATENATE(Feuil1!$C14,Feuil1!$B14,Feuil1!BR$1),'Risk assessment'!$R$12:$R$100,FALSE),1),""))</f>
        <v/>
      </c>
      <c r="BS14" s="9" t="str">
        <f>IF($G14=0,"",IFERROR(INDEX('Risk assessment'!$B$12:$B$100,MATCH(CONCATENATE(Feuil1!$C14,Feuil1!$B14,Feuil1!BS$1),'Risk assessment'!$R$12:$R$100,FALSE),1),""))</f>
        <v/>
      </c>
      <c r="BT14" s="9" t="str">
        <f>IF($G14=0,"",IFERROR(INDEX('Risk assessment'!$B$12:$B$100,MATCH(CONCATENATE(Feuil1!$C14,Feuil1!$B14,Feuil1!BT$1),'Risk assessment'!$R$12:$R$100,FALSE),1),""))</f>
        <v/>
      </c>
      <c r="BU14" s="9" t="str">
        <f>IF($G14=0,"",IFERROR(INDEX('Risk assessment'!$B$12:$B$100,MATCH(CONCATENATE(Feuil1!$C14,Feuil1!$B14,Feuil1!BU$1),'Risk assessment'!$R$12:$R$100,FALSE),1),""))</f>
        <v/>
      </c>
      <c r="BV14" s="9" t="str">
        <f>IF($G14=0,"",IFERROR(INDEX('Risk assessment'!$B$12:$B$100,MATCH(CONCATENATE(Feuil1!$C14,Feuil1!$B14,Feuil1!BV$1),'Risk assessment'!$R$12:$R$100,FALSE),1),""))</f>
        <v/>
      </c>
      <c r="BW14" s="9" t="str">
        <f>IF($G14=0,"",IFERROR(INDEX('Risk assessment'!$B$12:$B$100,MATCH(CONCATENATE(Feuil1!$C14,Feuil1!$B14,Feuil1!BW$1),'Risk assessment'!$R$12:$R$100,FALSE),1),""))</f>
        <v/>
      </c>
      <c r="BX14" s="9" t="str">
        <f>IF($G14=0,"",IFERROR(INDEX('Risk assessment'!$B$12:$B$100,MATCH(CONCATENATE(Feuil1!$C14,Feuil1!$B14,Feuil1!BX$1),'Risk assessment'!$R$12:$R$100,FALSE),1),""))</f>
        <v/>
      </c>
      <c r="BY14" s="9" t="str">
        <f>IF($G14=0,"",IFERROR(INDEX('Risk assessment'!$B$12:$B$100,MATCH(CONCATENATE(Feuil1!$C14,Feuil1!$B14,Feuil1!BY$1),'Risk assessment'!$R$12:$R$100,FALSE),1),""))</f>
        <v/>
      </c>
      <c r="BZ14" s="9" t="str">
        <f>IF($G14=0,"",IFERROR(INDEX('Risk assessment'!$B$12:$B$100,MATCH(CONCATENATE(Feuil1!$C14,Feuil1!$B14,Feuil1!BZ$1),'Risk assessment'!$R$12:$R$100,FALSE),1),""))</f>
        <v/>
      </c>
      <c r="CA14" s="9" t="str">
        <f>IF($G14=0,"",IFERROR(INDEX('Risk assessment'!$B$12:$B$100,MATCH(CONCATENATE(Feuil1!$C14,Feuil1!$B14,Feuil1!CA$1),'Risk assessment'!$R$12:$R$100,FALSE),1),""))</f>
        <v/>
      </c>
      <c r="CB14" s="9" t="str">
        <f>IF($G14=0,"",IFERROR(INDEX('Risk assessment'!$B$12:$B$100,MATCH(CONCATENATE(Feuil1!$C14,Feuil1!$B14,Feuil1!CB$1),'Risk assessment'!$R$12:$R$100,FALSE),1),""))</f>
        <v/>
      </c>
      <c r="CC14" s="9" t="str">
        <f>IF($G14=0,"",IFERROR(INDEX('Risk assessment'!$B$12:$B$100,MATCH(CONCATENATE(Feuil1!$C14,Feuil1!$B14,Feuil1!CC$1),'Risk assessment'!$R$12:$R$100,FALSE),1),""))</f>
        <v/>
      </c>
      <c r="CD14" s="9" t="str">
        <f>IF($G14=0,"",IFERROR(INDEX('Risk assessment'!$B$12:$B$100,MATCH(CONCATENATE(Feuil1!$C14,Feuil1!$B14,Feuil1!CD$1),'Risk assessment'!$R$12:$R$100,FALSE),1),""))</f>
        <v/>
      </c>
      <c r="CE14" s="9" t="str">
        <f>IF($G14=0,"",IFERROR(INDEX('Risk assessment'!$B$12:$B$100,MATCH(CONCATENATE(Feuil1!$C14,Feuil1!$B14,Feuil1!CE$1),'Risk assessment'!$R$12:$R$100,FALSE),1),""))</f>
        <v/>
      </c>
      <c r="CF14" s="9" t="str">
        <f>IF($G14=0,"",IFERROR(INDEX('Risk assessment'!$B$12:$B$100,MATCH(CONCATENATE(Feuil1!$C14,Feuil1!$B14,Feuil1!CF$1),'Risk assessment'!$R$12:$R$100,FALSE),1),""))</f>
        <v/>
      </c>
      <c r="CG14" s="9" t="str">
        <f>IF($G14=0,"",IFERROR(INDEX('Risk assessment'!$B$12:$B$100,MATCH(CONCATENATE(Feuil1!$C14,Feuil1!$B14,Feuil1!CG$1),'Risk assessment'!$R$12:$R$100,FALSE),1),""))</f>
        <v/>
      </c>
      <c r="CH14" s="9" t="str">
        <f>IF($G14=0,"",IFERROR(INDEX('Risk assessment'!$B$12:$B$100,MATCH(CONCATENATE(Feuil1!$C14,Feuil1!$B14,Feuil1!CH$1),'Risk assessment'!$R$12:$R$100,FALSE),1),""))</f>
        <v/>
      </c>
      <c r="CI14" s="9" t="str">
        <f>IF($G14=0,"",IFERROR(INDEX('Risk assessment'!$B$12:$B$100,MATCH(CONCATENATE(Feuil1!$C14,Feuil1!$B14,Feuil1!CI$1),'Risk assessment'!$R$12:$R$100,FALSE),1),""))</f>
        <v/>
      </c>
      <c r="CJ14" s="9" t="str">
        <f>IF($G14=0,"",IFERROR(INDEX('Risk assessment'!$B$12:$B$100,MATCH(CONCATENATE(Feuil1!$C14,Feuil1!$B14,Feuil1!CJ$1),'Risk assessment'!$R$12:$R$100,FALSE),1),""))</f>
        <v/>
      </c>
      <c r="CK14" s="9" t="str">
        <f>IF($G14=0,"",IFERROR(INDEX('Risk assessment'!$B$12:$B$100,MATCH(CONCATENATE(Feuil1!$C14,Feuil1!$B14,Feuil1!CK$1),'Risk assessment'!$R$12:$R$100,FALSE),1),""))</f>
        <v/>
      </c>
      <c r="CL14" s="9" t="str">
        <f>IF($G14=0,"",IFERROR(INDEX('Risk assessment'!$B$12:$B$100,MATCH(CONCATENATE(Feuil1!$C14,Feuil1!$B14,Feuil1!CL$1),'Risk assessment'!$R$12:$R$100,FALSE),1),""))</f>
        <v/>
      </c>
      <c r="CM14" s="9" t="str">
        <f>IF($G14=0,"",IFERROR(INDEX('Risk assessment'!$B$12:$B$100,MATCH(CONCATENATE(Feuil1!$C14,Feuil1!$B14,Feuil1!CM$1),'Risk assessment'!$R$12:$R$100,FALSE),1),""))</f>
        <v/>
      </c>
      <c r="CN14" s="9" t="str">
        <f>IF($G14=0,"",IFERROR(INDEX('Risk assessment'!$B$12:$B$100,MATCH(CONCATENATE(Feuil1!$C14,Feuil1!$B14,Feuil1!CN$1),'Risk assessment'!$R$12:$R$100,FALSE),1),""))</f>
        <v/>
      </c>
      <c r="CO14" s="9" t="str">
        <f>IF($G14=0,"",IFERROR(INDEX('Risk assessment'!$B$12:$B$100,MATCH(CONCATENATE(Feuil1!$C14,Feuil1!$B14,Feuil1!CO$1),'Risk assessment'!$R$12:$R$100,FALSE),1),""))</f>
        <v/>
      </c>
      <c r="CP14" s="9" t="str">
        <f>IF($G14=0,"",IFERROR(INDEX('Risk assessment'!$B$12:$B$100,MATCH(CONCATENATE(Feuil1!$C14,Feuil1!$B14,Feuil1!CP$1),'Risk assessment'!$R$12:$R$100,FALSE),1),""))</f>
        <v/>
      </c>
      <c r="CQ14" s="9" t="str">
        <f>IF($G14=0,"",IFERROR(INDEX('Risk assessment'!$B$12:$B$100,MATCH(CONCATENATE(Feuil1!$C14,Feuil1!$B14,Feuil1!CQ$1),'Risk assessment'!$R$12:$R$100,FALSE),1),""))</f>
        <v/>
      </c>
      <c r="CR14" s="9" t="str">
        <f>IF($G14=0,"",IFERROR(INDEX('Risk assessment'!$B$12:$B$100,MATCH(CONCATENATE(Feuil1!$C14,Feuil1!$B14,Feuil1!CR$1),'Risk assessment'!$R$12:$R$100,FALSE),1),""))</f>
        <v/>
      </c>
      <c r="CS14" s="9" t="str">
        <f>IF($G14=0,"",IFERROR(INDEX('Risk assessment'!$B$12:$B$100,MATCH(CONCATENATE(Feuil1!$C14,Feuil1!$B14,Feuil1!CS$1),'Risk assessment'!$R$12:$R$100,FALSE),1),""))</f>
        <v/>
      </c>
      <c r="CT14" s="9" t="str">
        <f>IF($G14=0,"",IFERROR(INDEX('Risk assessment'!$B$12:$B$100,MATCH(CONCATENATE(Feuil1!$C14,Feuil1!$B14,Feuil1!CT$1),'Risk assessment'!$R$12:$R$100,FALSE),1),""))</f>
        <v/>
      </c>
      <c r="CU14" s="9" t="str">
        <f>IF($G14=0,"",IFERROR(INDEX('Risk assessment'!$B$12:$B$100,MATCH(CONCATENATE(Feuil1!$C14,Feuil1!$B14,Feuil1!CU$1),'Risk assessment'!$R$12:$R$100,FALSE),1),""))</f>
        <v/>
      </c>
      <c r="CV14" s="9" t="str">
        <f>IF($G14=0,"",IFERROR(INDEX('Risk assessment'!$B$12:$B$100,MATCH(CONCATENATE(Feuil1!$C14,Feuil1!$B14,Feuil1!CV$1),'Risk assessment'!$R$12:$R$100,FALSE),1),""))</f>
        <v/>
      </c>
      <c r="CW14" s="9" t="str">
        <f>IF($G14=0,"",IFERROR(INDEX('Risk assessment'!$B$12:$B$100,MATCH(CONCATENATE(Feuil1!$C14,Feuil1!$B14,Feuil1!CW$1),'Risk assessment'!$R$12:$R$100,FALSE),1),""))</f>
        <v/>
      </c>
      <c r="CX14" s="9" t="str">
        <f>IF($G14=0,"",IFERROR(INDEX('Risk assessment'!$B$12:$B$100,MATCH(CONCATENATE(Feuil1!$C14,Feuil1!$B14,Feuil1!CX$1),'Risk assessment'!$R$12:$R$100,FALSE),1),""))</f>
        <v/>
      </c>
      <c r="CY14" s="9" t="str">
        <f>IF($G14=0,"",IFERROR(INDEX('Risk assessment'!$B$12:$B$100,MATCH(CONCATENATE(Feuil1!$C14,Feuil1!$B14,Feuil1!CY$1),'Risk assessment'!$R$12:$R$100,FALSE),1),""))</f>
        <v/>
      </c>
      <c r="CZ14" s="9" t="str">
        <f>IF($G14=0,"",IFERROR(INDEX('Risk assessment'!$B$12:$B$100,MATCH(CONCATENATE(Feuil1!$C14,Feuil1!$B14,Feuil1!CZ$1),'Risk assessment'!$R$12:$R$100,FALSE),1),""))</f>
        <v/>
      </c>
      <c r="DA14" s="9" t="str">
        <f>IF($G14=0,"",IFERROR(INDEX('Risk assessment'!$B$12:$B$100,MATCH(CONCATENATE(Feuil1!$C14,Feuil1!$B14,Feuil1!DA$1),'Risk assessment'!$R$12:$R$100,FALSE),1),""))</f>
        <v/>
      </c>
      <c r="DB14" s="9" t="str">
        <f>IF($G14=0,"",IFERROR(INDEX('Risk assessment'!$B$12:$B$100,MATCH(CONCATENATE(Feuil1!$C14,Feuil1!$B14,Feuil1!DB$1),'Risk assessment'!$R$12:$R$100,FALSE),1),""))</f>
        <v/>
      </c>
      <c r="DC14" s="9" t="str">
        <f>IF($G14=0,"",IFERROR(INDEX('Risk assessment'!$B$12:$B$100,MATCH(CONCATENATE(Feuil1!$C14,Feuil1!$B14,Feuil1!DC$1),'Risk assessment'!$R$12:$R$100,FALSE),1),""))</f>
        <v/>
      </c>
      <c r="DD14" s="9" t="str">
        <f>IF($G14=0,"",IFERROR(INDEX('Risk assessment'!$B$12:$B$100,MATCH(CONCATENATE(Feuil1!$C14,Feuil1!$B14,Feuil1!DD$1),'Risk assessment'!$R$12:$R$100,FALSE),1),""))</f>
        <v/>
      </c>
      <c r="DE14" s="9" t="str">
        <f>IF($G14=0,"",IFERROR(INDEX('Risk assessment'!$B$12:$B$100,MATCH(CONCATENATE(Feuil1!$C14,Feuil1!$B14,Feuil1!DE$1),'Risk assessment'!$R$12:$R$100,FALSE),1),""))</f>
        <v/>
      </c>
      <c r="DF14" s="9" t="str">
        <f>IF($G14=0,"",IFERROR(INDEX('Risk assessment'!$B$12:$B$100,MATCH(CONCATENATE(Feuil1!$C14,Feuil1!$B14,Feuil1!DF$1),'Risk assessment'!$R$12:$R$100,FALSE),1),""))</f>
        <v/>
      </c>
      <c r="DG14" s="9" t="str">
        <f>IF($G14=0,"",IFERROR(INDEX('Risk assessment'!$B$12:$B$100,MATCH(CONCATENATE(Feuil1!$C14,Feuil1!$B14,Feuil1!DG$1),'Risk assessment'!$R$12:$R$100,FALSE),1),""))</f>
        <v/>
      </c>
      <c r="DH14" s="9" t="str">
        <f>IF($G14=0,"",IFERROR(INDEX('Risk assessment'!$B$12:$B$100,MATCH(CONCATENATE(Feuil1!$C14,Feuil1!$B14,Feuil1!DH$1),'Risk assessment'!$R$12:$R$100,FALSE),1),""))</f>
        <v/>
      </c>
      <c r="DI14" s="9" t="str">
        <f>IF($G14=0,"",IFERROR(INDEX('Risk assessment'!$B$12:$B$100,MATCH(CONCATENATE(Feuil1!$C14,Feuil1!$B14,Feuil1!DI$1),'Risk assessment'!$R$12:$R$100,FALSE),1),""))</f>
        <v/>
      </c>
      <c r="DJ14" s="9" t="str">
        <f>IF($G14=0,"",IFERROR(INDEX('Risk assessment'!$B$12:$B$100,MATCH(CONCATENATE(Feuil1!$C14,Feuil1!$B14,Feuil1!DJ$1),'Risk assessment'!$R$12:$R$100,FALSE),1),""))</f>
        <v/>
      </c>
      <c r="DK14" s="9" t="str">
        <f>IF($G14=0,"",IFERROR(INDEX('Risk assessment'!$B$12:$B$100,MATCH(CONCATENATE(Feuil1!$C14,Feuil1!$B14,Feuil1!DK$1),'Risk assessment'!$R$12:$R$100,FALSE),1),""))</f>
        <v/>
      </c>
    </row>
    <row r="15" spans="2:127" x14ac:dyDescent="0.25">
      <c r="B15" s="9">
        <f>IF(B14+1&lt;='Rating tables'!E$11,B14+1,1)</f>
        <v>2</v>
      </c>
      <c r="C15" s="9">
        <f>IFERROR(IF(IF(B15=1,C14+1,C14)&lt;='Rating tables'!J$11,IF(B15=1,C14+1,C14),""),"")</f>
        <v>4</v>
      </c>
      <c r="D15" s="9" t="str">
        <f t="shared" si="0"/>
        <v>2-4</v>
      </c>
      <c r="E15" s="9" t="str">
        <f t="shared" si="1"/>
        <v/>
      </c>
      <c r="F15" s="9" t="str">
        <f t="shared" si="2"/>
        <v/>
      </c>
      <c r="G15" s="9">
        <f>COUNTIFS('Risk assessment'!D$12:D$100,Feuil1!C15,'Risk assessment'!E$12:E$100,B15)</f>
        <v>0</v>
      </c>
      <c r="H15" s="9" t="str">
        <f>IF($G15=0,"",IFERROR(CONCATENATE(INDEX('Risk assessment'!$B$12:$B$100,MATCH(CONCATENATE(Feuil1!$C15,"-",Feuil1!$B15,"-",Feuil1!H$1),'Risk assessment'!$R$12:$R$100,FALSE),1)," ;"),""))</f>
        <v/>
      </c>
      <c r="I15" s="9" t="str">
        <f>IF($G15=0,"",IFERROR(CONCATENATE(INDEX('Risk assessment'!$B$12:$B$100,MATCH(CONCATENATE(Feuil1!$C15,"-",Feuil1!$B15,"-",Feuil1!I$1),'Risk assessment'!$R$12:$R$100,FALSE),1)," ;"),""))</f>
        <v/>
      </c>
      <c r="J15" s="9" t="str">
        <f>IF($G15=0,"",IFERROR(CONCATENATE(INDEX('Risk assessment'!$B$12:$B$100,MATCH(CONCATENATE(Feuil1!$C15,"-",Feuil1!$B15,"-",Feuil1!J$1),'Risk assessment'!$R$12:$R$100,FALSE),1)," ;"),""))</f>
        <v/>
      </c>
      <c r="K15" s="9" t="str">
        <f>IF($G15=0,"",IFERROR(CONCATENATE(INDEX('Risk assessment'!$B$12:$B$100,MATCH(CONCATENATE(Feuil1!$C15,"-",Feuil1!$B15,"-",Feuil1!K$1),'Risk assessment'!$R$12:$R$100,FALSE),1)," ;"),""))</f>
        <v/>
      </c>
      <c r="L15" s="9" t="str">
        <f>IF($G15=0,"",IFERROR(CONCATENATE(INDEX('Risk assessment'!$B$12:$B$100,MATCH(CONCATENATE(Feuil1!$C15,"-",Feuil1!$B15,"-",Feuil1!L$1),'Risk assessment'!$R$12:$R$100,FALSE),1)," ;"),""))</f>
        <v/>
      </c>
      <c r="M15" s="9" t="str">
        <f>IF($G15=0,"",IFERROR(CONCATENATE(INDEX('Risk assessment'!$B$12:$B$100,MATCH(CONCATENATE(Feuil1!$C15,"-",Feuil1!$B15,"-",Feuil1!M$1),'Risk assessment'!$R$12:$R$100,FALSE),1)," ;"),""))</f>
        <v/>
      </c>
      <c r="N15" s="9" t="str">
        <f>IF($G15=0,"",IFERROR(CONCATENATE(INDEX('Risk assessment'!$B$12:$B$100,MATCH(CONCATENATE(Feuil1!$C15,"-",Feuil1!$B15,"-",Feuil1!N$1),'Risk assessment'!$R$12:$R$100,FALSE),1)," ;"),""))</f>
        <v/>
      </c>
      <c r="O15" s="9" t="str">
        <f>IF($G15=0,"",IFERROR(CONCATENATE(INDEX('Risk assessment'!$B$12:$B$100,MATCH(CONCATENATE(Feuil1!$C15,"-",Feuil1!$B15,"-",Feuil1!O$1),'Risk assessment'!$R$12:$R$100,FALSE),1)," ;"),""))</f>
        <v/>
      </c>
      <c r="P15" s="9" t="str">
        <f>IF($G15=0,"",IFERROR(CONCATENATE(INDEX('Risk assessment'!$B$12:$B$100,MATCH(CONCATENATE(Feuil1!$C15,"-",Feuil1!$B15,"-",Feuil1!P$1),'Risk assessment'!$R$12:$R$100,FALSE),1)," ;"),""))</f>
        <v/>
      </c>
      <c r="Q15" s="9" t="str">
        <f>IF($G15=0,"",IFERROR(CONCATENATE(INDEX('Risk assessment'!$B$12:$B$100,MATCH(CONCATENATE(Feuil1!$C15,"-",Feuil1!$B15,"-",Feuil1!Q$1),'Risk assessment'!$R$12:$R$100,FALSE),1)," ;"),""))</f>
        <v/>
      </c>
      <c r="R15" s="9" t="str">
        <f>IF($G15=0,"",IFERROR(CONCATENATE(INDEX('Risk assessment'!$B$12:$B$100,MATCH(CONCATENATE(Feuil1!$C15,"-",Feuil1!$B15,"-",Feuil1!R$1),'Risk assessment'!$R$12:$R$100,FALSE),1)," ;"),""))</f>
        <v/>
      </c>
      <c r="S15" s="9" t="str">
        <f>IF($G15=0,"",IFERROR(CONCATENATE(INDEX('Risk assessment'!$B$12:$B$100,MATCH(CONCATENATE(Feuil1!$C15,"-",Feuil1!$B15,"-",Feuil1!S$1),'Risk assessment'!$R$12:$R$100,FALSE),1)," ;"),""))</f>
        <v/>
      </c>
      <c r="T15" s="9" t="str">
        <f>IF($G15=0,"",IFERROR(CONCATENATE(INDEX('Risk assessment'!$B$12:$B$100,MATCH(CONCATENATE(Feuil1!$C15,"-",Feuil1!$B15,"-",Feuil1!T$1),'Risk assessment'!$R$12:$R$100,FALSE),1)," ;"),""))</f>
        <v/>
      </c>
      <c r="U15" s="9" t="str">
        <f>IF($G15=0,"",IFERROR(CONCATENATE(INDEX('Risk assessment'!$B$12:$B$100,MATCH(CONCATENATE(Feuil1!$C15,"-",Feuil1!$B15,"-",Feuil1!U$1),'Risk assessment'!$R$12:$R$100,FALSE),1)," ;"),""))</f>
        <v/>
      </c>
      <c r="V15" s="9" t="str">
        <f>IF($G15=0,"",IFERROR(CONCATENATE(INDEX('Risk assessment'!$B$12:$B$100,MATCH(CONCATENATE(Feuil1!$C15,"-",Feuil1!$B15,"-",Feuil1!V$1),'Risk assessment'!$R$12:$R$100,FALSE),1)," ;"),""))</f>
        <v/>
      </c>
      <c r="W15" s="9" t="str">
        <f>IF($G15=0,"",IFERROR(CONCATENATE(INDEX('Risk assessment'!$B$12:$B$100,MATCH(CONCATENATE(Feuil1!$C15,"-",Feuil1!$B15,"-",Feuil1!W$1),'Risk assessment'!$R$12:$R$100,FALSE),1)," ;"),""))</f>
        <v/>
      </c>
      <c r="X15" s="9" t="str">
        <f>IF($G15=0,"",IFERROR(CONCATENATE(INDEX('Risk assessment'!$B$12:$B$100,MATCH(CONCATENATE(Feuil1!$C15,"-",Feuil1!$B15,"-",Feuil1!X$1),'Risk assessment'!$R$12:$R$100,FALSE),1)," ;"),""))</f>
        <v/>
      </c>
      <c r="Y15" s="9" t="str">
        <f>IF($G15=0,"",IFERROR(CONCATENATE(INDEX('Risk assessment'!$B$12:$B$100,MATCH(CONCATENATE(Feuil1!$C15,"-",Feuil1!$B15,"-",Feuil1!Y$1),'Risk assessment'!$R$12:$R$100,FALSE),1)," ;"),""))</f>
        <v/>
      </c>
      <c r="Z15" s="9" t="str">
        <f>IF($G15=0,"",IFERROR(CONCATENATE(INDEX('Risk assessment'!$B$12:$B$100,MATCH(CONCATENATE(Feuil1!$C15,"-",Feuil1!$B15,"-",Feuil1!Z$1),'Risk assessment'!$R$12:$R$100,FALSE),1)," ;"),""))</f>
        <v/>
      </c>
      <c r="AA15" s="9" t="str">
        <f>IF($G15=0,"",IFERROR(CONCATENATE(INDEX('Risk assessment'!$B$12:$B$100,MATCH(CONCATENATE(Feuil1!$C15,"-",Feuil1!$B15,"-",Feuil1!AA$1),'Risk assessment'!$R$12:$R$100,FALSE),1)," ;"),""))</f>
        <v/>
      </c>
      <c r="AB15" s="9" t="str">
        <f>IF($G15=0,"",IFERROR(CONCATENATE(INDEX('Risk assessment'!$B$12:$B$100,MATCH(CONCATENATE(Feuil1!$C15,"-",Feuil1!$B15,"-",Feuil1!AB$1),'Risk assessment'!$R$12:$R$100,FALSE),1)," ;"),""))</f>
        <v/>
      </c>
      <c r="AC15" s="9" t="str">
        <f>IF($G15=0,"",IFERROR(CONCATENATE(INDEX('Risk assessment'!$B$12:$B$100,MATCH(CONCATENATE(Feuil1!$C15,"-",Feuil1!$B15,"-",Feuil1!AC$1),'Risk assessment'!$R$12:$R$100,FALSE),1)," ;"),""))</f>
        <v/>
      </c>
      <c r="AD15" s="9" t="str">
        <f>IF($G15=0,"",IFERROR(CONCATENATE(INDEX('Risk assessment'!$B$12:$B$100,MATCH(CONCATENATE(Feuil1!$C15,"-",Feuil1!$B15,"-",Feuil1!AD$1),'Risk assessment'!$R$12:$R$100,FALSE),1)," ;"),""))</f>
        <v/>
      </c>
      <c r="AE15" s="9" t="str">
        <f>IF($G15=0,"",IFERROR(CONCATENATE(INDEX('Risk assessment'!$B$12:$B$100,MATCH(CONCATENATE(Feuil1!$C15,"-",Feuil1!$B15,"-",Feuil1!AE$1),'Risk assessment'!$R$12:$R$100,FALSE),1)," ;"),""))</f>
        <v/>
      </c>
      <c r="AF15" s="9" t="str">
        <f>IF($G15=0,"",IFERROR(CONCATENATE(INDEX('Risk assessment'!$B$12:$B$100,MATCH(CONCATENATE(Feuil1!$C15,"-",Feuil1!$B15,"-",Feuil1!AF$1),'Risk assessment'!$R$12:$R$100,FALSE),1)," ;"),""))</f>
        <v/>
      </c>
      <c r="AG15" s="9" t="str">
        <f>IF($G15=0,"",IFERROR(CONCATENATE(INDEX('Risk assessment'!$B$12:$B$100,MATCH(CONCATENATE(Feuil1!$C15,"-",Feuil1!$B15,"-",Feuil1!AG$1),'Risk assessment'!$R$12:$R$100,FALSE),1)," ;"),""))</f>
        <v/>
      </c>
      <c r="AH15" s="9" t="str">
        <f>IF($G15=0,"",IFERROR(CONCATENATE(INDEX('Risk assessment'!$B$12:$B$100,MATCH(CONCATENATE(Feuil1!$C15,"-",Feuil1!$B15,"-",Feuil1!AH$1),'Risk assessment'!$R$12:$R$100,FALSE),1)," ;"),""))</f>
        <v/>
      </c>
      <c r="AI15" s="9" t="str">
        <f>IF($G15=0,"",IFERROR(CONCATENATE(INDEX('Risk assessment'!$B$12:$B$100,MATCH(CONCATENATE(Feuil1!$C15,"-",Feuil1!$B15,"-",Feuil1!AI$1),'Risk assessment'!$R$12:$R$100,FALSE),1)," ;"),""))</f>
        <v/>
      </c>
      <c r="AJ15" s="9" t="str">
        <f>IF($G15=0,"",IFERROR(CONCATENATE(INDEX('Risk assessment'!$B$12:$B$100,MATCH(CONCATENATE(Feuil1!$C15,"-",Feuil1!$B15,"-",Feuil1!AJ$1),'Risk assessment'!$R$12:$R$100,FALSE),1)," ;"),""))</f>
        <v/>
      </c>
      <c r="AK15" s="9" t="str">
        <f>IF($G15=0,"",IFERROR(CONCATENATE(INDEX('Risk assessment'!$B$12:$B$100,MATCH(CONCATENATE(Feuil1!$C15,"-",Feuil1!$B15,"-",Feuil1!AK$1),'Risk assessment'!$R$12:$R$100,FALSE),1)," ;"),""))</f>
        <v/>
      </c>
      <c r="AL15" s="9" t="str">
        <f>IF($G15=0,"",IFERROR(CONCATENATE(INDEX('Risk assessment'!$B$12:$B$100,MATCH(CONCATENATE(Feuil1!$C15,"-",Feuil1!$B15,"-",Feuil1!AL$1),'Risk assessment'!$R$12:$R$100,FALSE),1)," ;"),""))</f>
        <v/>
      </c>
      <c r="AM15" s="9" t="str">
        <f>IF($G15=0,"",IFERROR(CONCATENATE(INDEX('Risk assessment'!$B$12:$B$100,MATCH(CONCATENATE(Feuil1!$C15,"-",Feuil1!$B15,"-",Feuil1!AM$1),'Risk assessment'!$R$12:$R$100,FALSE),1)," ;"),""))</f>
        <v/>
      </c>
      <c r="AN15" s="9" t="str">
        <f>IF($G15=0,"",IFERROR(CONCATENATE(INDEX('Risk assessment'!$B$12:$B$100,MATCH(CONCATENATE(Feuil1!$C15,"-",Feuil1!$B15,"-",Feuil1!AN$1),'Risk assessment'!$R$12:$R$100,FALSE),1)," ;"),""))</f>
        <v/>
      </c>
      <c r="AO15" s="9" t="str">
        <f>IF($G15=0,"",IFERROR(CONCATENATE(INDEX('Risk assessment'!$B$12:$B$100,MATCH(CONCATENATE(Feuil1!$C15,"-",Feuil1!$B15,"-",Feuil1!AO$1),'Risk assessment'!$R$12:$R$100,FALSE),1)," ;"),""))</f>
        <v/>
      </c>
      <c r="AP15" s="9" t="str">
        <f>IF($G15=0,"",IFERROR(CONCATENATE(INDEX('Risk assessment'!$B$12:$B$100,MATCH(CONCATENATE(Feuil1!$C15,"-",Feuil1!$B15,"-",Feuil1!AP$1),'Risk assessment'!$R$12:$R$100,FALSE),1)," ;"),""))</f>
        <v/>
      </c>
      <c r="AQ15" s="9" t="str">
        <f>IF($G15=0,"",IFERROR(CONCATENATE(INDEX('Risk assessment'!$B$12:$B$100,MATCH(CONCATENATE(Feuil1!$C15,"-",Feuil1!$B15,"-",Feuil1!AQ$1),'Risk assessment'!$R$12:$R$100,FALSE),1)," ;"),""))</f>
        <v/>
      </c>
      <c r="AR15" s="9" t="str">
        <f>IF($G15=0,"",IFERROR(CONCATENATE(INDEX('Risk assessment'!$B$12:$B$100,MATCH(CONCATENATE(Feuil1!$C15,"-",Feuil1!$B15,"-",Feuil1!AR$1),'Risk assessment'!$R$12:$R$100,FALSE),1)," ;"),""))</f>
        <v/>
      </c>
      <c r="AS15" s="9" t="str">
        <f>IF($G15=0,"",IFERROR(CONCATENATE(INDEX('Risk assessment'!$B$12:$B$100,MATCH(CONCATENATE(Feuil1!$C15,"-",Feuil1!$B15,"-",Feuil1!AS$1),'Risk assessment'!$R$12:$R$100,FALSE),1)," ;"),""))</f>
        <v/>
      </c>
      <c r="AT15" s="9" t="str">
        <f>IF($G15=0,"",IFERROR(CONCATENATE(INDEX('Risk assessment'!$B$12:$B$100,MATCH(CONCATENATE(Feuil1!$C15,"-",Feuil1!$B15,"-",Feuil1!AT$1),'Risk assessment'!$R$12:$R$100,FALSE),1)," ;"),""))</f>
        <v/>
      </c>
      <c r="AU15" s="9" t="str">
        <f>IF($G15=0,"",IFERROR(CONCATENATE(INDEX('Risk assessment'!$B$12:$B$100,MATCH(CONCATENATE(Feuil1!$C15,"-",Feuil1!$B15,"-",Feuil1!AU$1),'Risk assessment'!$R$12:$R$100,FALSE),1)," ;"),""))</f>
        <v/>
      </c>
      <c r="AV15" s="9" t="str">
        <f>IF($G15=0,"",IFERROR(CONCATENATE(INDEX('Risk assessment'!$B$12:$B$100,MATCH(CONCATENATE(Feuil1!$C15,"-",Feuil1!$B15,"-",Feuil1!AV$1),'Risk assessment'!$R$12:$R$100,FALSE),1)," ;"),""))</f>
        <v/>
      </c>
      <c r="AW15" s="9" t="str">
        <f>IF($G15=0,"",IFERROR(CONCATENATE(INDEX('Risk assessment'!$B$12:$B$100,MATCH(CONCATENATE(Feuil1!$C15,"-",Feuil1!$B15,"-",Feuil1!AW$1),'Risk assessment'!$R$12:$R$100,FALSE),1)," ;"),""))</f>
        <v/>
      </c>
      <c r="AX15" s="9" t="str">
        <f>IF($G15=0,"",IFERROR(CONCATENATE(INDEX('Risk assessment'!$B$12:$B$100,MATCH(CONCATENATE(Feuil1!$C15,"-",Feuil1!$B15,"-",Feuil1!AX$1),'Risk assessment'!$R$12:$R$100,FALSE),1)," ;"),""))</f>
        <v/>
      </c>
      <c r="AY15" s="9" t="str">
        <f>IF($G15=0,"",IFERROR(CONCATENATE(INDEX('Risk assessment'!$B$12:$B$100,MATCH(CONCATENATE(Feuil1!$C15,"-",Feuil1!$B15,"-",Feuil1!AY$1),'Risk assessment'!$R$12:$R$100,FALSE),1)," ;"),""))</f>
        <v/>
      </c>
      <c r="AZ15" s="9" t="str">
        <f>IF($G15=0,"",IFERROR(CONCATENATE(INDEX('Risk assessment'!$B$12:$B$100,MATCH(CONCATENATE(Feuil1!$C15,"-",Feuil1!$B15,"-",Feuil1!AZ$1),'Risk assessment'!$R$12:$R$100,FALSE),1)," ;"),""))</f>
        <v/>
      </c>
      <c r="BA15" s="9" t="str">
        <f>IF($G15=0,"",IFERROR(CONCATENATE(INDEX('Risk assessment'!$B$12:$B$100,MATCH(CONCATENATE(Feuil1!$C15,"-",Feuil1!$B15,"-",Feuil1!BA$1),'Risk assessment'!$R$12:$R$100,FALSE),1)," ;"),""))</f>
        <v/>
      </c>
      <c r="BB15" s="9" t="str">
        <f>IF($G15=0,"",IFERROR(CONCATENATE(INDEX('Risk assessment'!$B$12:$B$100,MATCH(CONCATENATE(Feuil1!$C15,"-",Feuil1!$B15,"-",Feuil1!BB$1),'Risk assessment'!$R$12:$R$100,FALSE),1)," ;"),""))</f>
        <v/>
      </c>
      <c r="BC15" s="9" t="str">
        <f>IF($G15=0,"",IFERROR(CONCATENATE(INDEX('Risk assessment'!$B$12:$B$100,MATCH(CONCATENATE(Feuil1!$C15,"-",Feuil1!$B15,"-",Feuil1!BC$1),'Risk assessment'!$R$12:$R$100,FALSE),1)," ;"),""))</f>
        <v/>
      </c>
      <c r="BD15" s="9" t="str">
        <f>IF($G15=0,"",IFERROR(CONCATENATE(INDEX('Risk assessment'!$B$12:$B$100,MATCH(CONCATENATE(Feuil1!$C15,"-",Feuil1!$B15,"-",Feuil1!BD$1),'Risk assessment'!$R$12:$R$100,FALSE),1)," ;"),""))</f>
        <v/>
      </c>
      <c r="BE15" s="9" t="str">
        <f>IF($G15=0,"",IFERROR(CONCATENATE(INDEX('Risk assessment'!$B$12:$B$100,MATCH(CONCATENATE(Feuil1!$C15,"-",Feuil1!$B15,"-",Feuil1!BE$1),'Risk assessment'!$R$12:$R$100,FALSE),1)," ;"),""))</f>
        <v/>
      </c>
      <c r="BF15" s="9" t="str">
        <f>IF($G15=0,"",IFERROR(CONCATENATE(INDEX('Risk assessment'!$B$12:$B$100,MATCH(CONCATENATE(Feuil1!$C15,"-",Feuil1!$B15,"-",Feuil1!BF$1),'Risk assessment'!$R$12:$R$100,FALSE),1)," ;"),""))</f>
        <v/>
      </c>
      <c r="BG15" s="9" t="str">
        <f>IF($G15=0,"",IFERROR(CONCATENATE(INDEX('Risk assessment'!$B$12:$B$100,MATCH(CONCATENATE(Feuil1!$C15,"-",Feuil1!$B15,"-",Feuil1!BG$1),'Risk assessment'!$R$12:$R$100,FALSE),1)," ;"),""))</f>
        <v/>
      </c>
      <c r="BH15" s="9" t="str">
        <f>IF($G15=0,"",IFERROR(CONCATENATE(INDEX('Risk assessment'!$B$12:$B$100,MATCH(CONCATENATE(Feuil1!$C15,"-",Feuil1!$B15,"-",Feuil1!BH$1),'Risk assessment'!$R$12:$R$100,FALSE),1)," ;"),""))</f>
        <v/>
      </c>
      <c r="BI15" s="9" t="str">
        <f>IF($G15=0,"",IFERROR(CONCATENATE(INDEX('Risk assessment'!$B$12:$B$100,MATCH(CONCATENATE(Feuil1!$C15,"-",Feuil1!$B15,"-",Feuil1!BI$1),'Risk assessment'!$R$12:$R$100,FALSE),1)," ;"),""))</f>
        <v/>
      </c>
      <c r="BJ15" s="9" t="str">
        <f>IF($G15=0,"",IFERROR(CONCATENATE(INDEX('Risk assessment'!$B$12:$B$100,MATCH(CONCATENATE(Feuil1!$C15,"-",Feuil1!$B15,"-",Feuil1!BJ$1),'Risk assessment'!$R$12:$R$100,FALSE),1)," ;"),""))</f>
        <v/>
      </c>
      <c r="BK15" s="9" t="str">
        <f>IF($G15=0,"",IFERROR(CONCATENATE(INDEX('Risk assessment'!$B$12:$B$100,MATCH(CONCATENATE(Feuil1!$C15,"-",Feuil1!$B15,"-",Feuil1!BK$1),'Risk assessment'!$R$12:$R$100,FALSE),1)," ;"),""))</f>
        <v/>
      </c>
      <c r="BL15" s="9" t="str">
        <f>IF($G15=0,"",IFERROR(CONCATENATE(INDEX('Risk assessment'!$B$12:$B$100,MATCH(CONCATENATE(Feuil1!$C15,"-",Feuil1!$B15,"-",Feuil1!BL$1),'Risk assessment'!$R$12:$R$100,FALSE),1)," ;"),""))</f>
        <v/>
      </c>
      <c r="BM15" s="9" t="str">
        <f>IF($G15=0,"",IFERROR(CONCATENATE(INDEX('Risk assessment'!$B$12:$B$100,MATCH(CONCATENATE(Feuil1!$C15,"-",Feuil1!$B15,"-",Feuil1!BM$1),'Risk assessment'!$R$12:$R$100,FALSE),1)," ;"),""))</f>
        <v/>
      </c>
      <c r="BN15" s="9" t="str">
        <f>IF($G15=0,"",IFERROR(CONCATENATE(INDEX('Risk assessment'!$B$12:$B$100,MATCH(CONCATENATE(Feuil1!$C15,"-",Feuil1!$B15,"-",Feuil1!BN$1),'Risk assessment'!$R$12:$R$100,FALSE),1)," ;"),""))</f>
        <v/>
      </c>
      <c r="BO15" s="9" t="str">
        <f>IF($G15=0,"",IFERROR(CONCATENATE(INDEX('Risk assessment'!$B$12:$B$100,MATCH(CONCATENATE(Feuil1!$C15,"-",Feuil1!$B15,"-",Feuil1!BO$1),'Risk assessment'!$R$12:$R$100,FALSE),1)," ;"),""))</f>
        <v/>
      </c>
      <c r="BP15" s="9" t="str">
        <f>IF($G15=0,"",IFERROR(CONCATENATE(INDEX('Risk assessment'!$B$12:$B$100,MATCH(CONCATENATE(Feuil1!$C15,"-",Feuil1!$B15,"-",Feuil1!BP$1),'Risk assessment'!$R$12:$R$100,FALSE),1)," ;"),""))</f>
        <v/>
      </c>
      <c r="BQ15" s="9" t="str">
        <f>IF($G15=0,"",IFERROR(CONCATENATE(INDEX('Risk assessment'!$B$12:$B$100,MATCH(CONCATENATE(Feuil1!$C15,"-",Feuil1!$B15,"-",Feuil1!BQ$1),'Risk assessment'!$R$12:$R$100,FALSE),1)," ;"),""))</f>
        <v/>
      </c>
      <c r="BR15" s="9" t="str">
        <f>IF($G15=0,"",IFERROR(INDEX('Risk assessment'!$B$12:$B$100,MATCH(CONCATENATE(Feuil1!$C15,Feuil1!$B15,Feuil1!BR$1),'Risk assessment'!$R$12:$R$100,FALSE),1),""))</f>
        <v/>
      </c>
      <c r="BS15" s="9" t="str">
        <f>IF($G15=0,"",IFERROR(INDEX('Risk assessment'!$B$12:$B$100,MATCH(CONCATENATE(Feuil1!$C15,Feuil1!$B15,Feuil1!BS$1),'Risk assessment'!$R$12:$R$100,FALSE),1),""))</f>
        <v/>
      </c>
      <c r="BT15" s="9" t="str">
        <f>IF($G15=0,"",IFERROR(INDEX('Risk assessment'!$B$12:$B$100,MATCH(CONCATENATE(Feuil1!$C15,Feuil1!$B15,Feuil1!BT$1),'Risk assessment'!$R$12:$R$100,FALSE),1),""))</f>
        <v/>
      </c>
      <c r="BU15" s="9" t="str">
        <f>IF($G15=0,"",IFERROR(INDEX('Risk assessment'!$B$12:$B$100,MATCH(CONCATENATE(Feuil1!$C15,Feuil1!$B15,Feuil1!BU$1),'Risk assessment'!$R$12:$R$100,FALSE),1),""))</f>
        <v/>
      </c>
      <c r="BV15" s="9" t="str">
        <f>IF($G15=0,"",IFERROR(INDEX('Risk assessment'!$B$12:$B$100,MATCH(CONCATENATE(Feuil1!$C15,Feuil1!$B15,Feuil1!BV$1),'Risk assessment'!$R$12:$R$100,FALSE),1),""))</f>
        <v/>
      </c>
      <c r="BW15" s="9" t="str">
        <f>IF($G15=0,"",IFERROR(INDEX('Risk assessment'!$B$12:$B$100,MATCH(CONCATENATE(Feuil1!$C15,Feuil1!$B15,Feuil1!BW$1),'Risk assessment'!$R$12:$R$100,FALSE),1),""))</f>
        <v/>
      </c>
      <c r="BX15" s="9" t="str">
        <f>IF($G15=0,"",IFERROR(INDEX('Risk assessment'!$B$12:$B$100,MATCH(CONCATENATE(Feuil1!$C15,Feuil1!$B15,Feuil1!BX$1),'Risk assessment'!$R$12:$R$100,FALSE),1),""))</f>
        <v/>
      </c>
      <c r="BY15" s="9" t="str">
        <f>IF($G15=0,"",IFERROR(INDEX('Risk assessment'!$B$12:$B$100,MATCH(CONCATENATE(Feuil1!$C15,Feuil1!$B15,Feuil1!BY$1),'Risk assessment'!$R$12:$R$100,FALSE),1),""))</f>
        <v/>
      </c>
      <c r="BZ15" s="9" t="str">
        <f>IF($G15=0,"",IFERROR(INDEX('Risk assessment'!$B$12:$B$100,MATCH(CONCATENATE(Feuil1!$C15,Feuil1!$B15,Feuil1!BZ$1),'Risk assessment'!$R$12:$R$100,FALSE),1),""))</f>
        <v/>
      </c>
      <c r="CA15" s="9" t="str">
        <f>IF($G15=0,"",IFERROR(INDEX('Risk assessment'!$B$12:$B$100,MATCH(CONCATENATE(Feuil1!$C15,Feuil1!$B15,Feuil1!CA$1),'Risk assessment'!$R$12:$R$100,FALSE),1),""))</f>
        <v/>
      </c>
      <c r="CB15" s="9" t="str">
        <f>IF($G15=0,"",IFERROR(INDEX('Risk assessment'!$B$12:$B$100,MATCH(CONCATENATE(Feuil1!$C15,Feuil1!$B15,Feuil1!CB$1),'Risk assessment'!$R$12:$R$100,FALSE),1),""))</f>
        <v/>
      </c>
      <c r="CC15" s="9" t="str">
        <f>IF($G15=0,"",IFERROR(INDEX('Risk assessment'!$B$12:$B$100,MATCH(CONCATENATE(Feuil1!$C15,Feuil1!$B15,Feuil1!CC$1),'Risk assessment'!$R$12:$R$100,FALSE),1),""))</f>
        <v/>
      </c>
      <c r="CD15" s="9" t="str">
        <f>IF($G15=0,"",IFERROR(INDEX('Risk assessment'!$B$12:$B$100,MATCH(CONCATENATE(Feuil1!$C15,Feuil1!$B15,Feuil1!CD$1),'Risk assessment'!$R$12:$R$100,FALSE),1),""))</f>
        <v/>
      </c>
      <c r="CE15" s="9" t="str">
        <f>IF($G15=0,"",IFERROR(INDEX('Risk assessment'!$B$12:$B$100,MATCH(CONCATENATE(Feuil1!$C15,Feuil1!$B15,Feuil1!CE$1),'Risk assessment'!$R$12:$R$100,FALSE),1),""))</f>
        <v/>
      </c>
      <c r="CF15" s="9" t="str">
        <f>IF($G15=0,"",IFERROR(INDEX('Risk assessment'!$B$12:$B$100,MATCH(CONCATENATE(Feuil1!$C15,Feuil1!$B15,Feuil1!CF$1),'Risk assessment'!$R$12:$R$100,FALSE),1),""))</f>
        <v/>
      </c>
      <c r="CG15" s="9" t="str">
        <f>IF($G15=0,"",IFERROR(INDEX('Risk assessment'!$B$12:$B$100,MATCH(CONCATENATE(Feuil1!$C15,Feuil1!$B15,Feuil1!CG$1),'Risk assessment'!$R$12:$R$100,FALSE),1),""))</f>
        <v/>
      </c>
      <c r="CH15" s="9" t="str">
        <f>IF($G15=0,"",IFERROR(INDEX('Risk assessment'!$B$12:$B$100,MATCH(CONCATENATE(Feuil1!$C15,Feuil1!$B15,Feuil1!CH$1),'Risk assessment'!$R$12:$R$100,FALSE),1),""))</f>
        <v/>
      </c>
      <c r="CI15" s="9" t="str">
        <f>IF($G15=0,"",IFERROR(INDEX('Risk assessment'!$B$12:$B$100,MATCH(CONCATENATE(Feuil1!$C15,Feuil1!$B15,Feuil1!CI$1),'Risk assessment'!$R$12:$R$100,FALSE),1),""))</f>
        <v/>
      </c>
      <c r="CJ15" s="9" t="str">
        <f>IF($G15=0,"",IFERROR(INDEX('Risk assessment'!$B$12:$B$100,MATCH(CONCATENATE(Feuil1!$C15,Feuil1!$B15,Feuil1!CJ$1),'Risk assessment'!$R$12:$R$100,FALSE),1),""))</f>
        <v/>
      </c>
      <c r="CK15" s="9" t="str">
        <f>IF($G15=0,"",IFERROR(INDEX('Risk assessment'!$B$12:$B$100,MATCH(CONCATENATE(Feuil1!$C15,Feuil1!$B15,Feuil1!CK$1),'Risk assessment'!$R$12:$R$100,FALSE),1),""))</f>
        <v/>
      </c>
      <c r="CL15" s="9" t="str">
        <f>IF($G15=0,"",IFERROR(INDEX('Risk assessment'!$B$12:$B$100,MATCH(CONCATENATE(Feuil1!$C15,Feuil1!$B15,Feuil1!CL$1),'Risk assessment'!$R$12:$R$100,FALSE),1),""))</f>
        <v/>
      </c>
      <c r="CM15" s="9" t="str">
        <f>IF($G15=0,"",IFERROR(INDEX('Risk assessment'!$B$12:$B$100,MATCH(CONCATENATE(Feuil1!$C15,Feuil1!$B15,Feuil1!CM$1),'Risk assessment'!$R$12:$R$100,FALSE),1),""))</f>
        <v/>
      </c>
      <c r="CN15" s="9" t="str">
        <f>IF($G15=0,"",IFERROR(INDEX('Risk assessment'!$B$12:$B$100,MATCH(CONCATENATE(Feuil1!$C15,Feuil1!$B15,Feuil1!CN$1),'Risk assessment'!$R$12:$R$100,FALSE),1),""))</f>
        <v/>
      </c>
      <c r="CO15" s="9" t="str">
        <f>IF($G15=0,"",IFERROR(INDEX('Risk assessment'!$B$12:$B$100,MATCH(CONCATENATE(Feuil1!$C15,Feuil1!$B15,Feuil1!CO$1),'Risk assessment'!$R$12:$R$100,FALSE),1),""))</f>
        <v/>
      </c>
      <c r="CP15" s="9" t="str">
        <f>IF($G15=0,"",IFERROR(INDEX('Risk assessment'!$B$12:$B$100,MATCH(CONCATENATE(Feuil1!$C15,Feuil1!$B15,Feuil1!CP$1),'Risk assessment'!$R$12:$R$100,FALSE),1),""))</f>
        <v/>
      </c>
      <c r="CQ15" s="9" t="str">
        <f>IF($G15=0,"",IFERROR(INDEX('Risk assessment'!$B$12:$B$100,MATCH(CONCATENATE(Feuil1!$C15,Feuil1!$B15,Feuil1!CQ$1),'Risk assessment'!$R$12:$R$100,FALSE),1),""))</f>
        <v/>
      </c>
      <c r="CR15" s="9" t="str">
        <f>IF($G15=0,"",IFERROR(INDEX('Risk assessment'!$B$12:$B$100,MATCH(CONCATENATE(Feuil1!$C15,Feuil1!$B15,Feuil1!CR$1),'Risk assessment'!$R$12:$R$100,FALSE),1),""))</f>
        <v/>
      </c>
      <c r="CS15" s="9" t="str">
        <f>IF($G15=0,"",IFERROR(INDEX('Risk assessment'!$B$12:$B$100,MATCH(CONCATENATE(Feuil1!$C15,Feuil1!$B15,Feuil1!CS$1),'Risk assessment'!$R$12:$R$100,FALSE),1),""))</f>
        <v/>
      </c>
      <c r="CT15" s="9" t="str">
        <f>IF($G15=0,"",IFERROR(INDEX('Risk assessment'!$B$12:$B$100,MATCH(CONCATENATE(Feuil1!$C15,Feuil1!$B15,Feuil1!CT$1),'Risk assessment'!$R$12:$R$100,FALSE),1),""))</f>
        <v/>
      </c>
      <c r="CU15" s="9" t="str">
        <f>IF($G15=0,"",IFERROR(INDEX('Risk assessment'!$B$12:$B$100,MATCH(CONCATENATE(Feuil1!$C15,Feuil1!$B15,Feuil1!CU$1),'Risk assessment'!$R$12:$R$100,FALSE),1),""))</f>
        <v/>
      </c>
      <c r="CV15" s="9" t="str">
        <f>IF($G15=0,"",IFERROR(INDEX('Risk assessment'!$B$12:$B$100,MATCH(CONCATENATE(Feuil1!$C15,Feuil1!$B15,Feuil1!CV$1),'Risk assessment'!$R$12:$R$100,FALSE),1),""))</f>
        <v/>
      </c>
      <c r="CW15" s="9" t="str">
        <f>IF($G15=0,"",IFERROR(INDEX('Risk assessment'!$B$12:$B$100,MATCH(CONCATENATE(Feuil1!$C15,Feuil1!$B15,Feuil1!CW$1),'Risk assessment'!$R$12:$R$100,FALSE),1),""))</f>
        <v/>
      </c>
      <c r="CX15" s="9" t="str">
        <f>IF($G15=0,"",IFERROR(INDEX('Risk assessment'!$B$12:$B$100,MATCH(CONCATENATE(Feuil1!$C15,Feuil1!$B15,Feuil1!CX$1),'Risk assessment'!$R$12:$R$100,FALSE),1),""))</f>
        <v/>
      </c>
      <c r="CY15" s="9" t="str">
        <f>IF($G15=0,"",IFERROR(INDEX('Risk assessment'!$B$12:$B$100,MATCH(CONCATENATE(Feuil1!$C15,Feuil1!$B15,Feuil1!CY$1),'Risk assessment'!$R$12:$R$100,FALSE),1),""))</f>
        <v/>
      </c>
      <c r="CZ15" s="9" t="str">
        <f>IF($G15=0,"",IFERROR(INDEX('Risk assessment'!$B$12:$B$100,MATCH(CONCATENATE(Feuil1!$C15,Feuil1!$B15,Feuil1!CZ$1),'Risk assessment'!$R$12:$R$100,FALSE),1),""))</f>
        <v/>
      </c>
      <c r="DA15" s="9" t="str">
        <f>IF($G15=0,"",IFERROR(INDEX('Risk assessment'!$B$12:$B$100,MATCH(CONCATENATE(Feuil1!$C15,Feuil1!$B15,Feuil1!DA$1),'Risk assessment'!$R$12:$R$100,FALSE),1),""))</f>
        <v/>
      </c>
      <c r="DB15" s="9" t="str">
        <f>IF($G15=0,"",IFERROR(INDEX('Risk assessment'!$B$12:$B$100,MATCH(CONCATENATE(Feuil1!$C15,Feuil1!$B15,Feuil1!DB$1),'Risk assessment'!$R$12:$R$100,FALSE),1),""))</f>
        <v/>
      </c>
      <c r="DC15" s="9" t="str">
        <f>IF($G15=0,"",IFERROR(INDEX('Risk assessment'!$B$12:$B$100,MATCH(CONCATENATE(Feuil1!$C15,Feuil1!$B15,Feuil1!DC$1),'Risk assessment'!$R$12:$R$100,FALSE),1),""))</f>
        <v/>
      </c>
      <c r="DD15" s="9" t="str">
        <f>IF($G15=0,"",IFERROR(INDEX('Risk assessment'!$B$12:$B$100,MATCH(CONCATENATE(Feuil1!$C15,Feuil1!$B15,Feuil1!DD$1),'Risk assessment'!$R$12:$R$100,FALSE),1),""))</f>
        <v/>
      </c>
      <c r="DE15" s="9" t="str">
        <f>IF($G15=0,"",IFERROR(INDEX('Risk assessment'!$B$12:$B$100,MATCH(CONCATENATE(Feuil1!$C15,Feuil1!$B15,Feuil1!DE$1),'Risk assessment'!$R$12:$R$100,FALSE),1),""))</f>
        <v/>
      </c>
      <c r="DF15" s="9" t="str">
        <f>IF($G15=0,"",IFERROR(INDEX('Risk assessment'!$B$12:$B$100,MATCH(CONCATENATE(Feuil1!$C15,Feuil1!$B15,Feuil1!DF$1),'Risk assessment'!$R$12:$R$100,FALSE),1),""))</f>
        <v/>
      </c>
      <c r="DG15" s="9" t="str">
        <f>IF($G15=0,"",IFERROR(INDEX('Risk assessment'!$B$12:$B$100,MATCH(CONCATENATE(Feuil1!$C15,Feuil1!$B15,Feuil1!DG$1),'Risk assessment'!$R$12:$R$100,FALSE),1),""))</f>
        <v/>
      </c>
      <c r="DH15" s="9" t="str">
        <f>IF($G15=0,"",IFERROR(INDEX('Risk assessment'!$B$12:$B$100,MATCH(CONCATENATE(Feuil1!$C15,Feuil1!$B15,Feuil1!DH$1),'Risk assessment'!$R$12:$R$100,FALSE),1),""))</f>
        <v/>
      </c>
      <c r="DI15" s="9" t="str">
        <f>IF($G15=0,"",IFERROR(INDEX('Risk assessment'!$B$12:$B$100,MATCH(CONCATENATE(Feuil1!$C15,Feuil1!$B15,Feuil1!DI$1),'Risk assessment'!$R$12:$R$100,FALSE),1),""))</f>
        <v/>
      </c>
      <c r="DJ15" s="9" t="str">
        <f>IF($G15=0,"",IFERROR(INDEX('Risk assessment'!$B$12:$B$100,MATCH(CONCATENATE(Feuil1!$C15,Feuil1!$B15,Feuil1!DJ$1),'Risk assessment'!$R$12:$R$100,FALSE),1),""))</f>
        <v/>
      </c>
      <c r="DK15" s="9" t="str">
        <f>IF($G15=0,"",IFERROR(INDEX('Risk assessment'!$B$12:$B$100,MATCH(CONCATENATE(Feuil1!$C15,Feuil1!$B15,Feuil1!DK$1),'Risk assessment'!$R$12:$R$100,FALSE),1),""))</f>
        <v/>
      </c>
    </row>
    <row r="16" spans="2:127" x14ac:dyDescent="0.25">
      <c r="B16" s="9">
        <f>IF(B15+1&lt;='Rating tables'!E$11,B15+1,1)</f>
        <v>3</v>
      </c>
      <c r="C16" s="9">
        <f>IFERROR(IF(IF(B16=1,C15+1,C15)&lt;='Rating tables'!J$11,IF(B16=1,C15+1,C15),""),"")</f>
        <v>4</v>
      </c>
      <c r="D16" s="9" t="str">
        <f t="shared" si="0"/>
        <v>3-4</v>
      </c>
      <c r="E16" s="9" t="str">
        <f t="shared" si="1"/>
        <v/>
      </c>
      <c r="F16" s="9" t="str">
        <f t="shared" si="2"/>
        <v/>
      </c>
      <c r="G16" s="9">
        <f>COUNTIFS('Risk assessment'!D$12:D$100,Feuil1!C16,'Risk assessment'!E$12:E$100,B16)</f>
        <v>0</v>
      </c>
      <c r="H16" s="9" t="str">
        <f>IF($G16=0,"",IFERROR(CONCATENATE(INDEX('Risk assessment'!$B$12:$B$100,MATCH(CONCATENATE(Feuil1!$C16,"-",Feuil1!$B16,"-",Feuil1!H$1),'Risk assessment'!$R$12:$R$100,FALSE),1)," ;"),""))</f>
        <v/>
      </c>
      <c r="I16" s="9" t="str">
        <f>IF($G16=0,"",IFERROR(CONCATENATE(INDEX('Risk assessment'!$B$12:$B$100,MATCH(CONCATENATE(Feuil1!$C16,"-",Feuil1!$B16,"-",Feuil1!I$1),'Risk assessment'!$R$12:$R$100,FALSE),1)," ;"),""))</f>
        <v/>
      </c>
      <c r="J16" s="9" t="str">
        <f>IF($G16=0,"",IFERROR(CONCATENATE(INDEX('Risk assessment'!$B$12:$B$100,MATCH(CONCATENATE(Feuil1!$C16,"-",Feuil1!$B16,"-",Feuil1!J$1),'Risk assessment'!$R$12:$R$100,FALSE),1)," ;"),""))</f>
        <v/>
      </c>
      <c r="K16" s="9" t="str">
        <f>IF($G16=0,"",IFERROR(CONCATENATE(INDEX('Risk assessment'!$B$12:$B$100,MATCH(CONCATENATE(Feuil1!$C16,"-",Feuil1!$B16,"-",Feuil1!K$1),'Risk assessment'!$R$12:$R$100,FALSE),1)," ;"),""))</f>
        <v/>
      </c>
      <c r="L16" s="9" t="str">
        <f>IF($G16=0,"",IFERROR(CONCATENATE(INDEX('Risk assessment'!$B$12:$B$100,MATCH(CONCATENATE(Feuil1!$C16,"-",Feuil1!$B16,"-",Feuil1!L$1),'Risk assessment'!$R$12:$R$100,FALSE),1)," ;"),""))</f>
        <v/>
      </c>
      <c r="M16" s="9" t="str">
        <f>IF($G16=0,"",IFERROR(CONCATENATE(INDEX('Risk assessment'!$B$12:$B$100,MATCH(CONCATENATE(Feuil1!$C16,"-",Feuil1!$B16,"-",Feuil1!M$1),'Risk assessment'!$R$12:$R$100,FALSE),1)," ;"),""))</f>
        <v/>
      </c>
      <c r="N16" s="9" t="str">
        <f>IF($G16=0,"",IFERROR(CONCATENATE(INDEX('Risk assessment'!$B$12:$B$100,MATCH(CONCATENATE(Feuil1!$C16,"-",Feuil1!$B16,"-",Feuil1!N$1),'Risk assessment'!$R$12:$R$100,FALSE),1)," ;"),""))</f>
        <v/>
      </c>
      <c r="O16" s="9" t="str">
        <f>IF($G16=0,"",IFERROR(CONCATENATE(INDEX('Risk assessment'!$B$12:$B$100,MATCH(CONCATENATE(Feuil1!$C16,"-",Feuil1!$B16,"-",Feuil1!O$1),'Risk assessment'!$R$12:$R$100,FALSE),1)," ;"),""))</f>
        <v/>
      </c>
      <c r="P16" s="9" t="str">
        <f>IF($G16=0,"",IFERROR(CONCATENATE(INDEX('Risk assessment'!$B$12:$B$100,MATCH(CONCATENATE(Feuil1!$C16,"-",Feuil1!$B16,"-",Feuil1!P$1),'Risk assessment'!$R$12:$R$100,FALSE),1)," ;"),""))</f>
        <v/>
      </c>
      <c r="Q16" s="9" t="str">
        <f>IF($G16=0,"",IFERROR(CONCATENATE(INDEX('Risk assessment'!$B$12:$B$100,MATCH(CONCATENATE(Feuil1!$C16,"-",Feuil1!$B16,"-",Feuil1!Q$1),'Risk assessment'!$R$12:$R$100,FALSE),1)," ;"),""))</f>
        <v/>
      </c>
      <c r="R16" s="9" t="str">
        <f>IF($G16=0,"",IFERROR(CONCATENATE(INDEX('Risk assessment'!$B$12:$B$100,MATCH(CONCATENATE(Feuil1!$C16,"-",Feuil1!$B16,"-",Feuil1!R$1),'Risk assessment'!$R$12:$R$100,FALSE),1)," ;"),""))</f>
        <v/>
      </c>
      <c r="S16" s="9" t="str">
        <f>IF($G16=0,"",IFERROR(CONCATENATE(INDEX('Risk assessment'!$B$12:$B$100,MATCH(CONCATENATE(Feuil1!$C16,"-",Feuil1!$B16,"-",Feuil1!S$1),'Risk assessment'!$R$12:$R$100,FALSE),1)," ;"),""))</f>
        <v/>
      </c>
      <c r="T16" s="9" t="str">
        <f>IF($G16=0,"",IFERROR(CONCATENATE(INDEX('Risk assessment'!$B$12:$B$100,MATCH(CONCATENATE(Feuil1!$C16,"-",Feuil1!$B16,"-",Feuil1!T$1),'Risk assessment'!$R$12:$R$100,FALSE),1)," ;"),""))</f>
        <v/>
      </c>
      <c r="U16" s="9" t="str">
        <f>IF($G16=0,"",IFERROR(CONCATENATE(INDEX('Risk assessment'!$B$12:$B$100,MATCH(CONCATENATE(Feuil1!$C16,"-",Feuil1!$B16,"-",Feuil1!U$1),'Risk assessment'!$R$12:$R$100,FALSE),1)," ;"),""))</f>
        <v/>
      </c>
      <c r="V16" s="9" t="str">
        <f>IF($G16=0,"",IFERROR(CONCATENATE(INDEX('Risk assessment'!$B$12:$B$100,MATCH(CONCATENATE(Feuil1!$C16,"-",Feuil1!$B16,"-",Feuil1!V$1),'Risk assessment'!$R$12:$R$100,FALSE),1)," ;"),""))</f>
        <v/>
      </c>
      <c r="W16" s="9" t="str">
        <f>IF($G16=0,"",IFERROR(CONCATENATE(INDEX('Risk assessment'!$B$12:$B$100,MATCH(CONCATENATE(Feuil1!$C16,"-",Feuil1!$B16,"-",Feuil1!W$1),'Risk assessment'!$R$12:$R$100,FALSE),1)," ;"),""))</f>
        <v/>
      </c>
      <c r="X16" s="9" t="str">
        <f>IF($G16=0,"",IFERROR(CONCATENATE(INDEX('Risk assessment'!$B$12:$B$100,MATCH(CONCATENATE(Feuil1!$C16,"-",Feuil1!$B16,"-",Feuil1!X$1),'Risk assessment'!$R$12:$R$100,FALSE),1)," ;"),""))</f>
        <v/>
      </c>
      <c r="Y16" s="9" t="str">
        <f>IF($G16=0,"",IFERROR(CONCATENATE(INDEX('Risk assessment'!$B$12:$B$100,MATCH(CONCATENATE(Feuil1!$C16,"-",Feuil1!$B16,"-",Feuil1!Y$1),'Risk assessment'!$R$12:$R$100,FALSE),1)," ;"),""))</f>
        <v/>
      </c>
      <c r="Z16" s="9" t="str">
        <f>IF($G16=0,"",IFERROR(CONCATENATE(INDEX('Risk assessment'!$B$12:$B$100,MATCH(CONCATENATE(Feuil1!$C16,"-",Feuil1!$B16,"-",Feuil1!Z$1),'Risk assessment'!$R$12:$R$100,FALSE),1)," ;"),""))</f>
        <v/>
      </c>
      <c r="AA16" s="9" t="str">
        <f>IF($G16=0,"",IFERROR(CONCATENATE(INDEX('Risk assessment'!$B$12:$B$100,MATCH(CONCATENATE(Feuil1!$C16,"-",Feuil1!$B16,"-",Feuil1!AA$1),'Risk assessment'!$R$12:$R$100,FALSE),1)," ;"),""))</f>
        <v/>
      </c>
      <c r="AB16" s="9" t="str">
        <f>IF($G16=0,"",IFERROR(CONCATENATE(INDEX('Risk assessment'!$B$12:$B$100,MATCH(CONCATENATE(Feuil1!$C16,"-",Feuil1!$B16,"-",Feuil1!AB$1),'Risk assessment'!$R$12:$R$100,FALSE),1)," ;"),""))</f>
        <v/>
      </c>
      <c r="AC16" s="9" t="str">
        <f>IF($G16=0,"",IFERROR(CONCATENATE(INDEX('Risk assessment'!$B$12:$B$100,MATCH(CONCATENATE(Feuil1!$C16,"-",Feuil1!$B16,"-",Feuil1!AC$1),'Risk assessment'!$R$12:$R$100,FALSE),1)," ;"),""))</f>
        <v/>
      </c>
      <c r="AD16" s="9" t="str">
        <f>IF($G16=0,"",IFERROR(CONCATENATE(INDEX('Risk assessment'!$B$12:$B$100,MATCH(CONCATENATE(Feuil1!$C16,"-",Feuil1!$B16,"-",Feuil1!AD$1),'Risk assessment'!$R$12:$R$100,FALSE),1)," ;"),""))</f>
        <v/>
      </c>
      <c r="AE16" s="9" t="str">
        <f>IF($G16=0,"",IFERROR(CONCATENATE(INDEX('Risk assessment'!$B$12:$B$100,MATCH(CONCATENATE(Feuil1!$C16,"-",Feuil1!$B16,"-",Feuil1!AE$1),'Risk assessment'!$R$12:$R$100,FALSE),1)," ;"),""))</f>
        <v/>
      </c>
      <c r="AF16" s="9" t="str">
        <f>IF($G16=0,"",IFERROR(CONCATENATE(INDEX('Risk assessment'!$B$12:$B$100,MATCH(CONCATENATE(Feuil1!$C16,"-",Feuil1!$B16,"-",Feuil1!AF$1),'Risk assessment'!$R$12:$R$100,FALSE),1)," ;"),""))</f>
        <v/>
      </c>
      <c r="AG16" s="9" t="str">
        <f>IF($G16=0,"",IFERROR(CONCATENATE(INDEX('Risk assessment'!$B$12:$B$100,MATCH(CONCATENATE(Feuil1!$C16,"-",Feuil1!$B16,"-",Feuil1!AG$1),'Risk assessment'!$R$12:$R$100,FALSE),1)," ;"),""))</f>
        <v/>
      </c>
      <c r="AH16" s="9" t="str">
        <f>IF($G16=0,"",IFERROR(CONCATENATE(INDEX('Risk assessment'!$B$12:$B$100,MATCH(CONCATENATE(Feuil1!$C16,"-",Feuil1!$B16,"-",Feuil1!AH$1),'Risk assessment'!$R$12:$R$100,FALSE),1)," ;"),""))</f>
        <v/>
      </c>
      <c r="AI16" s="9" t="str">
        <f>IF($G16=0,"",IFERROR(CONCATENATE(INDEX('Risk assessment'!$B$12:$B$100,MATCH(CONCATENATE(Feuil1!$C16,"-",Feuil1!$B16,"-",Feuil1!AI$1),'Risk assessment'!$R$12:$R$100,FALSE),1)," ;"),""))</f>
        <v/>
      </c>
      <c r="AJ16" s="9" t="str">
        <f>IF($G16=0,"",IFERROR(CONCATENATE(INDEX('Risk assessment'!$B$12:$B$100,MATCH(CONCATENATE(Feuil1!$C16,"-",Feuil1!$B16,"-",Feuil1!AJ$1),'Risk assessment'!$R$12:$R$100,FALSE),1)," ;"),""))</f>
        <v/>
      </c>
      <c r="AK16" s="9" t="str">
        <f>IF($G16=0,"",IFERROR(CONCATENATE(INDEX('Risk assessment'!$B$12:$B$100,MATCH(CONCATENATE(Feuil1!$C16,"-",Feuil1!$B16,"-",Feuil1!AK$1),'Risk assessment'!$R$12:$R$100,FALSE),1)," ;"),""))</f>
        <v/>
      </c>
      <c r="AL16" s="9" t="str">
        <f>IF($G16=0,"",IFERROR(CONCATENATE(INDEX('Risk assessment'!$B$12:$B$100,MATCH(CONCATENATE(Feuil1!$C16,"-",Feuil1!$B16,"-",Feuil1!AL$1),'Risk assessment'!$R$12:$R$100,FALSE),1)," ;"),""))</f>
        <v/>
      </c>
      <c r="AM16" s="9" t="str">
        <f>IF($G16=0,"",IFERROR(CONCATENATE(INDEX('Risk assessment'!$B$12:$B$100,MATCH(CONCATENATE(Feuil1!$C16,"-",Feuil1!$B16,"-",Feuil1!AM$1),'Risk assessment'!$R$12:$R$100,FALSE),1)," ;"),""))</f>
        <v/>
      </c>
      <c r="AN16" s="9" t="str">
        <f>IF($G16=0,"",IFERROR(CONCATENATE(INDEX('Risk assessment'!$B$12:$B$100,MATCH(CONCATENATE(Feuil1!$C16,"-",Feuil1!$B16,"-",Feuil1!AN$1),'Risk assessment'!$R$12:$R$100,FALSE),1)," ;"),""))</f>
        <v/>
      </c>
      <c r="AO16" s="9" t="str">
        <f>IF($G16=0,"",IFERROR(CONCATENATE(INDEX('Risk assessment'!$B$12:$B$100,MATCH(CONCATENATE(Feuil1!$C16,"-",Feuil1!$B16,"-",Feuil1!AO$1),'Risk assessment'!$R$12:$R$100,FALSE),1)," ;"),""))</f>
        <v/>
      </c>
      <c r="AP16" s="9" t="str">
        <f>IF($G16=0,"",IFERROR(CONCATENATE(INDEX('Risk assessment'!$B$12:$B$100,MATCH(CONCATENATE(Feuil1!$C16,"-",Feuil1!$B16,"-",Feuil1!AP$1),'Risk assessment'!$R$12:$R$100,FALSE),1)," ;"),""))</f>
        <v/>
      </c>
      <c r="AQ16" s="9" t="str">
        <f>IF($G16=0,"",IFERROR(CONCATENATE(INDEX('Risk assessment'!$B$12:$B$100,MATCH(CONCATENATE(Feuil1!$C16,"-",Feuil1!$B16,"-",Feuil1!AQ$1),'Risk assessment'!$R$12:$R$100,FALSE),1)," ;"),""))</f>
        <v/>
      </c>
      <c r="AR16" s="9" t="str">
        <f>IF($G16=0,"",IFERROR(CONCATENATE(INDEX('Risk assessment'!$B$12:$B$100,MATCH(CONCATENATE(Feuil1!$C16,"-",Feuil1!$B16,"-",Feuil1!AR$1),'Risk assessment'!$R$12:$R$100,FALSE),1)," ;"),""))</f>
        <v/>
      </c>
      <c r="AS16" s="9" t="str">
        <f>IF($G16=0,"",IFERROR(CONCATENATE(INDEX('Risk assessment'!$B$12:$B$100,MATCH(CONCATENATE(Feuil1!$C16,"-",Feuil1!$B16,"-",Feuil1!AS$1),'Risk assessment'!$R$12:$R$100,FALSE),1)," ;"),""))</f>
        <v/>
      </c>
      <c r="AT16" s="9" t="str">
        <f>IF($G16=0,"",IFERROR(CONCATENATE(INDEX('Risk assessment'!$B$12:$B$100,MATCH(CONCATENATE(Feuil1!$C16,"-",Feuil1!$B16,"-",Feuil1!AT$1),'Risk assessment'!$R$12:$R$100,FALSE),1)," ;"),""))</f>
        <v/>
      </c>
      <c r="AU16" s="9" t="str">
        <f>IF($G16=0,"",IFERROR(CONCATENATE(INDEX('Risk assessment'!$B$12:$B$100,MATCH(CONCATENATE(Feuil1!$C16,"-",Feuil1!$B16,"-",Feuil1!AU$1),'Risk assessment'!$R$12:$R$100,FALSE),1)," ;"),""))</f>
        <v/>
      </c>
      <c r="AV16" s="9" t="str">
        <f>IF($G16=0,"",IFERROR(CONCATENATE(INDEX('Risk assessment'!$B$12:$B$100,MATCH(CONCATENATE(Feuil1!$C16,"-",Feuil1!$B16,"-",Feuil1!AV$1),'Risk assessment'!$R$12:$R$100,FALSE),1)," ;"),""))</f>
        <v/>
      </c>
      <c r="AW16" s="9" t="str">
        <f>IF($G16=0,"",IFERROR(CONCATENATE(INDEX('Risk assessment'!$B$12:$B$100,MATCH(CONCATENATE(Feuil1!$C16,"-",Feuil1!$B16,"-",Feuil1!AW$1),'Risk assessment'!$R$12:$R$100,FALSE),1)," ;"),""))</f>
        <v/>
      </c>
      <c r="AX16" s="9" t="str">
        <f>IF($G16=0,"",IFERROR(CONCATENATE(INDEX('Risk assessment'!$B$12:$B$100,MATCH(CONCATENATE(Feuil1!$C16,"-",Feuil1!$B16,"-",Feuil1!AX$1),'Risk assessment'!$R$12:$R$100,FALSE),1)," ;"),""))</f>
        <v/>
      </c>
      <c r="AY16" s="9" t="str">
        <f>IF($G16=0,"",IFERROR(CONCATENATE(INDEX('Risk assessment'!$B$12:$B$100,MATCH(CONCATENATE(Feuil1!$C16,"-",Feuil1!$B16,"-",Feuil1!AY$1),'Risk assessment'!$R$12:$R$100,FALSE),1)," ;"),""))</f>
        <v/>
      </c>
      <c r="AZ16" s="9" t="str">
        <f>IF($G16=0,"",IFERROR(CONCATENATE(INDEX('Risk assessment'!$B$12:$B$100,MATCH(CONCATENATE(Feuil1!$C16,"-",Feuil1!$B16,"-",Feuil1!AZ$1),'Risk assessment'!$R$12:$R$100,FALSE),1)," ;"),""))</f>
        <v/>
      </c>
      <c r="BA16" s="9" t="str">
        <f>IF($G16=0,"",IFERROR(CONCATENATE(INDEX('Risk assessment'!$B$12:$B$100,MATCH(CONCATENATE(Feuil1!$C16,"-",Feuil1!$B16,"-",Feuil1!BA$1),'Risk assessment'!$R$12:$R$100,FALSE),1)," ;"),""))</f>
        <v/>
      </c>
      <c r="BB16" s="9" t="str">
        <f>IF($G16=0,"",IFERROR(CONCATENATE(INDEX('Risk assessment'!$B$12:$B$100,MATCH(CONCATENATE(Feuil1!$C16,"-",Feuil1!$B16,"-",Feuil1!BB$1),'Risk assessment'!$R$12:$R$100,FALSE),1)," ;"),""))</f>
        <v/>
      </c>
      <c r="BC16" s="9" t="str">
        <f>IF($G16=0,"",IFERROR(CONCATENATE(INDEX('Risk assessment'!$B$12:$B$100,MATCH(CONCATENATE(Feuil1!$C16,"-",Feuil1!$B16,"-",Feuil1!BC$1),'Risk assessment'!$R$12:$R$100,FALSE),1)," ;"),""))</f>
        <v/>
      </c>
      <c r="BD16" s="9" t="str">
        <f>IF($G16=0,"",IFERROR(CONCATENATE(INDEX('Risk assessment'!$B$12:$B$100,MATCH(CONCATENATE(Feuil1!$C16,"-",Feuil1!$B16,"-",Feuil1!BD$1),'Risk assessment'!$R$12:$R$100,FALSE),1)," ;"),""))</f>
        <v/>
      </c>
      <c r="BE16" s="9" t="str">
        <f>IF($G16=0,"",IFERROR(CONCATENATE(INDEX('Risk assessment'!$B$12:$B$100,MATCH(CONCATENATE(Feuil1!$C16,"-",Feuil1!$B16,"-",Feuil1!BE$1),'Risk assessment'!$R$12:$R$100,FALSE),1)," ;"),""))</f>
        <v/>
      </c>
      <c r="BF16" s="9" t="str">
        <f>IF($G16=0,"",IFERROR(CONCATENATE(INDEX('Risk assessment'!$B$12:$B$100,MATCH(CONCATENATE(Feuil1!$C16,"-",Feuil1!$B16,"-",Feuil1!BF$1),'Risk assessment'!$R$12:$R$100,FALSE),1)," ;"),""))</f>
        <v/>
      </c>
      <c r="BG16" s="9" t="str">
        <f>IF($G16=0,"",IFERROR(CONCATENATE(INDEX('Risk assessment'!$B$12:$B$100,MATCH(CONCATENATE(Feuil1!$C16,"-",Feuil1!$B16,"-",Feuil1!BG$1),'Risk assessment'!$R$12:$R$100,FALSE),1)," ;"),""))</f>
        <v/>
      </c>
      <c r="BH16" s="9" t="str">
        <f>IF($G16=0,"",IFERROR(CONCATENATE(INDEX('Risk assessment'!$B$12:$B$100,MATCH(CONCATENATE(Feuil1!$C16,"-",Feuil1!$B16,"-",Feuil1!BH$1),'Risk assessment'!$R$12:$R$100,FALSE),1)," ;"),""))</f>
        <v/>
      </c>
      <c r="BI16" s="9" t="str">
        <f>IF($G16=0,"",IFERROR(CONCATENATE(INDEX('Risk assessment'!$B$12:$B$100,MATCH(CONCATENATE(Feuil1!$C16,"-",Feuil1!$B16,"-",Feuil1!BI$1),'Risk assessment'!$R$12:$R$100,FALSE),1)," ;"),""))</f>
        <v/>
      </c>
      <c r="BJ16" s="9" t="str">
        <f>IF($G16=0,"",IFERROR(CONCATENATE(INDEX('Risk assessment'!$B$12:$B$100,MATCH(CONCATENATE(Feuil1!$C16,"-",Feuil1!$B16,"-",Feuil1!BJ$1),'Risk assessment'!$R$12:$R$100,FALSE),1)," ;"),""))</f>
        <v/>
      </c>
      <c r="BK16" s="9" t="str">
        <f>IF($G16=0,"",IFERROR(CONCATENATE(INDEX('Risk assessment'!$B$12:$B$100,MATCH(CONCATENATE(Feuil1!$C16,"-",Feuil1!$B16,"-",Feuil1!BK$1),'Risk assessment'!$R$12:$R$100,FALSE),1)," ;"),""))</f>
        <v/>
      </c>
      <c r="BL16" s="9" t="str">
        <f>IF($G16=0,"",IFERROR(CONCATENATE(INDEX('Risk assessment'!$B$12:$B$100,MATCH(CONCATENATE(Feuil1!$C16,"-",Feuil1!$B16,"-",Feuil1!BL$1),'Risk assessment'!$R$12:$R$100,FALSE),1)," ;"),""))</f>
        <v/>
      </c>
      <c r="BM16" s="9" t="str">
        <f>IF($G16=0,"",IFERROR(CONCATENATE(INDEX('Risk assessment'!$B$12:$B$100,MATCH(CONCATENATE(Feuil1!$C16,"-",Feuil1!$B16,"-",Feuil1!BM$1),'Risk assessment'!$R$12:$R$100,FALSE),1)," ;"),""))</f>
        <v/>
      </c>
      <c r="BN16" s="9" t="str">
        <f>IF($G16=0,"",IFERROR(CONCATENATE(INDEX('Risk assessment'!$B$12:$B$100,MATCH(CONCATENATE(Feuil1!$C16,"-",Feuil1!$B16,"-",Feuil1!BN$1),'Risk assessment'!$R$12:$R$100,FALSE),1)," ;"),""))</f>
        <v/>
      </c>
      <c r="BO16" s="9" t="str">
        <f>IF($G16=0,"",IFERROR(CONCATENATE(INDEX('Risk assessment'!$B$12:$B$100,MATCH(CONCATENATE(Feuil1!$C16,"-",Feuil1!$B16,"-",Feuil1!BO$1),'Risk assessment'!$R$12:$R$100,FALSE),1)," ;"),""))</f>
        <v/>
      </c>
      <c r="BP16" s="9" t="str">
        <f>IF($G16=0,"",IFERROR(CONCATENATE(INDEX('Risk assessment'!$B$12:$B$100,MATCH(CONCATENATE(Feuil1!$C16,"-",Feuil1!$B16,"-",Feuil1!BP$1),'Risk assessment'!$R$12:$R$100,FALSE),1)," ;"),""))</f>
        <v/>
      </c>
      <c r="BQ16" s="9" t="str">
        <f>IF($G16=0,"",IFERROR(CONCATENATE(INDEX('Risk assessment'!$B$12:$B$100,MATCH(CONCATENATE(Feuil1!$C16,"-",Feuil1!$B16,"-",Feuil1!BQ$1),'Risk assessment'!$R$12:$R$100,FALSE),1)," ;"),""))</f>
        <v/>
      </c>
      <c r="BR16" s="9" t="str">
        <f>IF($G16=0,"",IFERROR(INDEX('Risk assessment'!$B$12:$B$100,MATCH(CONCATENATE(Feuil1!$C16,Feuil1!$B16,Feuil1!BR$1),'Risk assessment'!$R$12:$R$100,FALSE),1),""))</f>
        <v/>
      </c>
      <c r="BS16" s="9" t="str">
        <f>IF($G16=0,"",IFERROR(INDEX('Risk assessment'!$B$12:$B$100,MATCH(CONCATENATE(Feuil1!$C16,Feuil1!$B16,Feuil1!BS$1),'Risk assessment'!$R$12:$R$100,FALSE),1),""))</f>
        <v/>
      </c>
      <c r="BT16" s="9" t="str">
        <f>IF($G16=0,"",IFERROR(INDEX('Risk assessment'!$B$12:$B$100,MATCH(CONCATENATE(Feuil1!$C16,Feuil1!$B16,Feuil1!BT$1),'Risk assessment'!$R$12:$R$100,FALSE),1),""))</f>
        <v/>
      </c>
      <c r="BU16" s="9" t="str">
        <f>IF($G16=0,"",IFERROR(INDEX('Risk assessment'!$B$12:$B$100,MATCH(CONCATENATE(Feuil1!$C16,Feuil1!$B16,Feuil1!BU$1),'Risk assessment'!$R$12:$R$100,FALSE),1),""))</f>
        <v/>
      </c>
      <c r="BV16" s="9" t="str">
        <f>IF($G16=0,"",IFERROR(INDEX('Risk assessment'!$B$12:$B$100,MATCH(CONCATENATE(Feuil1!$C16,Feuil1!$B16,Feuil1!BV$1),'Risk assessment'!$R$12:$R$100,FALSE),1),""))</f>
        <v/>
      </c>
      <c r="BW16" s="9" t="str">
        <f>IF($G16=0,"",IFERROR(INDEX('Risk assessment'!$B$12:$B$100,MATCH(CONCATENATE(Feuil1!$C16,Feuil1!$B16,Feuil1!BW$1),'Risk assessment'!$R$12:$R$100,FALSE),1),""))</f>
        <v/>
      </c>
      <c r="BX16" s="9" t="str">
        <f>IF($G16=0,"",IFERROR(INDEX('Risk assessment'!$B$12:$B$100,MATCH(CONCATENATE(Feuil1!$C16,Feuil1!$B16,Feuil1!BX$1),'Risk assessment'!$R$12:$R$100,FALSE),1),""))</f>
        <v/>
      </c>
      <c r="BY16" s="9" t="str">
        <f>IF($G16=0,"",IFERROR(INDEX('Risk assessment'!$B$12:$B$100,MATCH(CONCATENATE(Feuil1!$C16,Feuil1!$B16,Feuil1!BY$1),'Risk assessment'!$R$12:$R$100,FALSE),1),""))</f>
        <v/>
      </c>
      <c r="BZ16" s="9" t="str">
        <f>IF($G16=0,"",IFERROR(INDEX('Risk assessment'!$B$12:$B$100,MATCH(CONCATENATE(Feuil1!$C16,Feuil1!$B16,Feuil1!BZ$1),'Risk assessment'!$R$12:$R$100,FALSE),1),""))</f>
        <v/>
      </c>
      <c r="CA16" s="9" t="str">
        <f>IF($G16=0,"",IFERROR(INDEX('Risk assessment'!$B$12:$B$100,MATCH(CONCATENATE(Feuil1!$C16,Feuil1!$B16,Feuil1!CA$1),'Risk assessment'!$R$12:$R$100,FALSE),1),""))</f>
        <v/>
      </c>
      <c r="CB16" s="9" t="str">
        <f>IF($G16=0,"",IFERROR(INDEX('Risk assessment'!$B$12:$B$100,MATCH(CONCATENATE(Feuil1!$C16,Feuil1!$B16,Feuil1!CB$1),'Risk assessment'!$R$12:$R$100,FALSE),1),""))</f>
        <v/>
      </c>
      <c r="CC16" s="9" t="str">
        <f>IF($G16=0,"",IFERROR(INDEX('Risk assessment'!$B$12:$B$100,MATCH(CONCATENATE(Feuil1!$C16,Feuil1!$B16,Feuil1!CC$1),'Risk assessment'!$R$12:$R$100,FALSE),1),""))</f>
        <v/>
      </c>
      <c r="CD16" s="9" t="str">
        <f>IF($G16=0,"",IFERROR(INDEX('Risk assessment'!$B$12:$B$100,MATCH(CONCATENATE(Feuil1!$C16,Feuil1!$B16,Feuil1!CD$1),'Risk assessment'!$R$12:$R$100,FALSE),1),""))</f>
        <v/>
      </c>
      <c r="CE16" s="9" t="str">
        <f>IF($G16=0,"",IFERROR(INDEX('Risk assessment'!$B$12:$B$100,MATCH(CONCATENATE(Feuil1!$C16,Feuil1!$B16,Feuil1!CE$1),'Risk assessment'!$R$12:$R$100,FALSE),1),""))</f>
        <v/>
      </c>
      <c r="CF16" s="9" t="str">
        <f>IF($G16=0,"",IFERROR(INDEX('Risk assessment'!$B$12:$B$100,MATCH(CONCATENATE(Feuil1!$C16,Feuil1!$B16,Feuil1!CF$1),'Risk assessment'!$R$12:$R$100,FALSE),1),""))</f>
        <v/>
      </c>
      <c r="CG16" s="9" t="str">
        <f>IF($G16=0,"",IFERROR(INDEX('Risk assessment'!$B$12:$B$100,MATCH(CONCATENATE(Feuil1!$C16,Feuil1!$B16,Feuil1!CG$1),'Risk assessment'!$R$12:$R$100,FALSE),1),""))</f>
        <v/>
      </c>
      <c r="CH16" s="9" t="str">
        <f>IF($G16=0,"",IFERROR(INDEX('Risk assessment'!$B$12:$B$100,MATCH(CONCATENATE(Feuil1!$C16,Feuil1!$B16,Feuil1!CH$1),'Risk assessment'!$R$12:$R$100,FALSE),1),""))</f>
        <v/>
      </c>
      <c r="CI16" s="9" t="str">
        <f>IF($G16=0,"",IFERROR(INDEX('Risk assessment'!$B$12:$B$100,MATCH(CONCATENATE(Feuil1!$C16,Feuil1!$B16,Feuil1!CI$1),'Risk assessment'!$R$12:$R$100,FALSE),1),""))</f>
        <v/>
      </c>
      <c r="CJ16" s="9" t="str">
        <f>IF($G16=0,"",IFERROR(INDEX('Risk assessment'!$B$12:$B$100,MATCH(CONCATENATE(Feuil1!$C16,Feuil1!$B16,Feuil1!CJ$1),'Risk assessment'!$R$12:$R$100,FALSE),1),""))</f>
        <v/>
      </c>
      <c r="CK16" s="9" t="str">
        <f>IF($G16=0,"",IFERROR(INDEX('Risk assessment'!$B$12:$B$100,MATCH(CONCATENATE(Feuil1!$C16,Feuil1!$B16,Feuil1!CK$1),'Risk assessment'!$R$12:$R$100,FALSE),1),""))</f>
        <v/>
      </c>
      <c r="CL16" s="9" t="str">
        <f>IF($G16=0,"",IFERROR(INDEX('Risk assessment'!$B$12:$B$100,MATCH(CONCATENATE(Feuil1!$C16,Feuil1!$B16,Feuil1!CL$1),'Risk assessment'!$R$12:$R$100,FALSE),1),""))</f>
        <v/>
      </c>
      <c r="CM16" s="9" t="str">
        <f>IF($G16=0,"",IFERROR(INDEX('Risk assessment'!$B$12:$B$100,MATCH(CONCATENATE(Feuil1!$C16,Feuil1!$B16,Feuil1!CM$1),'Risk assessment'!$R$12:$R$100,FALSE),1),""))</f>
        <v/>
      </c>
      <c r="CN16" s="9" t="str">
        <f>IF($G16=0,"",IFERROR(INDEX('Risk assessment'!$B$12:$B$100,MATCH(CONCATENATE(Feuil1!$C16,Feuil1!$B16,Feuil1!CN$1),'Risk assessment'!$R$12:$R$100,FALSE),1),""))</f>
        <v/>
      </c>
      <c r="CO16" s="9" t="str">
        <f>IF($G16=0,"",IFERROR(INDEX('Risk assessment'!$B$12:$B$100,MATCH(CONCATENATE(Feuil1!$C16,Feuil1!$B16,Feuil1!CO$1),'Risk assessment'!$R$12:$R$100,FALSE),1),""))</f>
        <v/>
      </c>
      <c r="CP16" s="9" t="str">
        <f>IF($G16=0,"",IFERROR(INDEX('Risk assessment'!$B$12:$B$100,MATCH(CONCATENATE(Feuil1!$C16,Feuil1!$B16,Feuil1!CP$1),'Risk assessment'!$R$12:$R$100,FALSE),1),""))</f>
        <v/>
      </c>
      <c r="CQ16" s="9" t="str">
        <f>IF($G16=0,"",IFERROR(INDEX('Risk assessment'!$B$12:$B$100,MATCH(CONCATENATE(Feuil1!$C16,Feuil1!$B16,Feuil1!CQ$1),'Risk assessment'!$R$12:$R$100,FALSE),1),""))</f>
        <v/>
      </c>
      <c r="CR16" s="9" t="str">
        <f>IF($G16=0,"",IFERROR(INDEX('Risk assessment'!$B$12:$B$100,MATCH(CONCATENATE(Feuil1!$C16,Feuil1!$B16,Feuil1!CR$1),'Risk assessment'!$R$12:$R$100,FALSE),1),""))</f>
        <v/>
      </c>
      <c r="CS16" s="9" t="str">
        <f>IF($G16=0,"",IFERROR(INDEX('Risk assessment'!$B$12:$B$100,MATCH(CONCATENATE(Feuil1!$C16,Feuil1!$B16,Feuil1!CS$1),'Risk assessment'!$R$12:$R$100,FALSE),1),""))</f>
        <v/>
      </c>
      <c r="CT16" s="9" t="str">
        <f>IF($G16=0,"",IFERROR(INDEX('Risk assessment'!$B$12:$B$100,MATCH(CONCATENATE(Feuil1!$C16,Feuil1!$B16,Feuil1!CT$1),'Risk assessment'!$R$12:$R$100,FALSE),1),""))</f>
        <v/>
      </c>
      <c r="CU16" s="9" t="str">
        <f>IF($G16=0,"",IFERROR(INDEX('Risk assessment'!$B$12:$B$100,MATCH(CONCATENATE(Feuil1!$C16,Feuil1!$B16,Feuil1!CU$1),'Risk assessment'!$R$12:$R$100,FALSE),1),""))</f>
        <v/>
      </c>
      <c r="CV16" s="9" t="str">
        <f>IF($G16=0,"",IFERROR(INDEX('Risk assessment'!$B$12:$B$100,MATCH(CONCATENATE(Feuil1!$C16,Feuil1!$B16,Feuil1!CV$1),'Risk assessment'!$R$12:$R$100,FALSE),1),""))</f>
        <v/>
      </c>
      <c r="CW16" s="9" t="str">
        <f>IF($G16=0,"",IFERROR(INDEX('Risk assessment'!$B$12:$B$100,MATCH(CONCATENATE(Feuil1!$C16,Feuil1!$B16,Feuil1!CW$1),'Risk assessment'!$R$12:$R$100,FALSE),1),""))</f>
        <v/>
      </c>
      <c r="CX16" s="9" t="str">
        <f>IF($G16=0,"",IFERROR(INDEX('Risk assessment'!$B$12:$B$100,MATCH(CONCATENATE(Feuil1!$C16,Feuil1!$B16,Feuil1!CX$1),'Risk assessment'!$R$12:$R$100,FALSE),1),""))</f>
        <v/>
      </c>
      <c r="CY16" s="9" t="str">
        <f>IF($G16=0,"",IFERROR(INDEX('Risk assessment'!$B$12:$B$100,MATCH(CONCATENATE(Feuil1!$C16,Feuil1!$B16,Feuil1!CY$1),'Risk assessment'!$R$12:$R$100,FALSE),1),""))</f>
        <v/>
      </c>
      <c r="CZ16" s="9" t="str">
        <f>IF($G16=0,"",IFERROR(INDEX('Risk assessment'!$B$12:$B$100,MATCH(CONCATENATE(Feuil1!$C16,Feuil1!$B16,Feuil1!CZ$1),'Risk assessment'!$R$12:$R$100,FALSE),1),""))</f>
        <v/>
      </c>
      <c r="DA16" s="9" t="str">
        <f>IF($G16=0,"",IFERROR(INDEX('Risk assessment'!$B$12:$B$100,MATCH(CONCATENATE(Feuil1!$C16,Feuil1!$B16,Feuil1!DA$1),'Risk assessment'!$R$12:$R$100,FALSE),1),""))</f>
        <v/>
      </c>
      <c r="DB16" s="9" t="str">
        <f>IF($G16=0,"",IFERROR(INDEX('Risk assessment'!$B$12:$B$100,MATCH(CONCATENATE(Feuil1!$C16,Feuil1!$B16,Feuil1!DB$1),'Risk assessment'!$R$12:$R$100,FALSE),1),""))</f>
        <v/>
      </c>
      <c r="DC16" s="9" t="str">
        <f>IF($G16=0,"",IFERROR(INDEX('Risk assessment'!$B$12:$B$100,MATCH(CONCATENATE(Feuil1!$C16,Feuil1!$B16,Feuil1!DC$1),'Risk assessment'!$R$12:$R$100,FALSE),1),""))</f>
        <v/>
      </c>
      <c r="DD16" s="9" t="str">
        <f>IF($G16=0,"",IFERROR(INDEX('Risk assessment'!$B$12:$B$100,MATCH(CONCATENATE(Feuil1!$C16,Feuil1!$B16,Feuil1!DD$1),'Risk assessment'!$R$12:$R$100,FALSE),1),""))</f>
        <v/>
      </c>
      <c r="DE16" s="9" t="str">
        <f>IF($G16=0,"",IFERROR(INDEX('Risk assessment'!$B$12:$B$100,MATCH(CONCATENATE(Feuil1!$C16,Feuil1!$B16,Feuil1!DE$1),'Risk assessment'!$R$12:$R$100,FALSE),1),""))</f>
        <v/>
      </c>
      <c r="DF16" s="9" t="str">
        <f>IF($G16=0,"",IFERROR(INDEX('Risk assessment'!$B$12:$B$100,MATCH(CONCATENATE(Feuil1!$C16,Feuil1!$B16,Feuil1!DF$1),'Risk assessment'!$R$12:$R$100,FALSE),1),""))</f>
        <v/>
      </c>
      <c r="DG16" s="9" t="str">
        <f>IF($G16=0,"",IFERROR(INDEX('Risk assessment'!$B$12:$B$100,MATCH(CONCATENATE(Feuil1!$C16,Feuil1!$B16,Feuil1!DG$1),'Risk assessment'!$R$12:$R$100,FALSE),1),""))</f>
        <v/>
      </c>
      <c r="DH16" s="9" t="str">
        <f>IF($G16=0,"",IFERROR(INDEX('Risk assessment'!$B$12:$B$100,MATCH(CONCATENATE(Feuil1!$C16,Feuil1!$B16,Feuil1!DH$1),'Risk assessment'!$R$12:$R$100,FALSE),1),""))</f>
        <v/>
      </c>
      <c r="DI16" s="9" t="str">
        <f>IF($G16=0,"",IFERROR(INDEX('Risk assessment'!$B$12:$B$100,MATCH(CONCATENATE(Feuil1!$C16,Feuil1!$B16,Feuil1!DI$1),'Risk assessment'!$R$12:$R$100,FALSE),1),""))</f>
        <v/>
      </c>
      <c r="DJ16" s="9" t="str">
        <f>IF($G16=0,"",IFERROR(INDEX('Risk assessment'!$B$12:$B$100,MATCH(CONCATENATE(Feuil1!$C16,Feuil1!$B16,Feuil1!DJ$1),'Risk assessment'!$R$12:$R$100,FALSE),1),""))</f>
        <v/>
      </c>
      <c r="DK16" s="9" t="str">
        <f>IF($G16=0,"",IFERROR(INDEX('Risk assessment'!$B$12:$B$100,MATCH(CONCATENATE(Feuil1!$C16,Feuil1!$B16,Feuil1!DK$1),'Risk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assessment'!D$12:D$100,Feuil1!C17,'Risk assessment'!E$12:E$100,B17)</f>
        <v>0</v>
      </c>
      <c r="H17" s="9" t="str">
        <f>IF($G17=0,"",IFERROR(CONCATENATE(INDEX('Risk assessment'!$B$12:$B$100,MATCH(CONCATENATE(Feuil1!$C17,"-",Feuil1!$B17,"-",Feuil1!H$1),'Risk assessment'!$R$12:$R$100,FALSE),1)," ;"),""))</f>
        <v/>
      </c>
      <c r="I17" s="9" t="str">
        <f>IF($G17=0,"",IFERROR(CONCATENATE(INDEX('Risk assessment'!$B$12:$B$100,MATCH(CONCATENATE(Feuil1!$C17,"-",Feuil1!$B17,"-",Feuil1!I$1),'Risk assessment'!$R$12:$R$100,FALSE),1)," ;"),""))</f>
        <v/>
      </c>
      <c r="J17" s="9" t="str">
        <f>IF($G17=0,"",IFERROR(CONCATENATE(INDEX('Risk assessment'!$B$12:$B$100,MATCH(CONCATENATE(Feuil1!$C17,"-",Feuil1!$B17,"-",Feuil1!J$1),'Risk assessment'!$R$12:$R$100,FALSE),1)," ;"),""))</f>
        <v/>
      </c>
      <c r="K17" s="9" t="str">
        <f>IF($G17=0,"",IFERROR(CONCATENATE(INDEX('Risk assessment'!$B$12:$B$100,MATCH(CONCATENATE(Feuil1!$C17,"-",Feuil1!$B17,"-",Feuil1!K$1),'Risk assessment'!$R$12:$R$100,FALSE),1)," ;"),""))</f>
        <v/>
      </c>
      <c r="L17" s="9" t="str">
        <f>IF($G17=0,"",IFERROR(CONCATENATE(INDEX('Risk assessment'!$B$12:$B$100,MATCH(CONCATENATE(Feuil1!$C17,"-",Feuil1!$B17,"-",Feuil1!L$1),'Risk assessment'!$R$12:$R$100,FALSE),1)," ;"),""))</f>
        <v/>
      </c>
      <c r="M17" s="9" t="str">
        <f>IF($G17=0,"",IFERROR(CONCATENATE(INDEX('Risk assessment'!$B$12:$B$100,MATCH(CONCATENATE(Feuil1!$C17,"-",Feuil1!$B17,"-",Feuil1!M$1),'Risk assessment'!$R$12:$R$100,FALSE),1)," ;"),""))</f>
        <v/>
      </c>
      <c r="N17" s="9" t="str">
        <f>IF($G17=0,"",IFERROR(CONCATENATE(INDEX('Risk assessment'!$B$12:$B$100,MATCH(CONCATENATE(Feuil1!$C17,"-",Feuil1!$B17,"-",Feuil1!N$1),'Risk assessment'!$R$12:$R$100,FALSE),1)," ;"),""))</f>
        <v/>
      </c>
      <c r="O17" s="9" t="str">
        <f>IF($G17=0,"",IFERROR(CONCATENATE(INDEX('Risk assessment'!$B$12:$B$100,MATCH(CONCATENATE(Feuil1!$C17,"-",Feuil1!$B17,"-",Feuil1!O$1),'Risk assessment'!$R$12:$R$100,FALSE),1)," ;"),""))</f>
        <v/>
      </c>
      <c r="P17" s="9" t="str">
        <f>IF($G17=0,"",IFERROR(CONCATENATE(INDEX('Risk assessment'!$B$12:$B$100,MATCH(CONCATENATE(Feuil1!$C17,"-",Feuil1!$B17,"-",Feuil1!P$1),'Risk assessment'!$R$12:$R$100,FALSE),1)," ;"),""))</f>
        <v/>
      </c>
      <c r="Q17" s="9" t="str">
        <f>IF($G17=0,"",IFERROR(CONCATENATE(INDEX('Risk assessment'!$B$12:$B$100,MATCH(CONCATENATE(Feuil1!$C17,"-",Feuil1!$B17,"-",Feuil1!Q$1),'Risk assessment'!$R$12:$R$100,FALSE),1)," ;"),""))</f>
        <v/>
      </c>
      <c r="R17" s="9" t="str">
        <f>IF($G17=0,"",IFERROR(CONCATENATE(INDEX('Risk assessment'!$B$12:$B$100,MATCH(CONCATENATE(Feuil1!$C17,"-",Feuil1!$B17,"-",Feuil1!R$1),'Risk assessment'!$R$12:$R$100,FALSE),1)," ;"),""))</f>
        <v/>
      </c>
      <c r="S17" s="9" t="str">
        <f>IF($G17=0,"",IFERROR(CONCATENATE(INDEX('Risk assessment'!$B$12:$B$100,MATCH(CONCATENATE(Feuil1!$C17,"-",Feuil1!$B17,"-",Feuil1!S$1),'Risk assessment'!$R$12:$R$100,FALSE),1)," ;"),""))</f>
        <v/>
      </c>
      <c r="T17" s="9" t="str">
        <f>IF($G17=0,"",IFERROR(CONCATENATE(INDEX('Risk assessment'!$B$12:$B$100,MATCH(CONCATENATE(Feuil1!$C17,"-",Feuil1!$B17,"-",Feuil1!T$1),'Risk assessment'!$R$12:$R$100,FALSE),1)," ;"),""))</f>
        <v/>
      </c>
      <c r="U17" s="9" t="str">
        <f>IF($G17=0,"",IFERROR(CONCATENATE(INDEX('Risk assessment'!$B$12:$B$100,MATCH(CONCATENATE(Feuil1!$C17,"-",Feuil1!$B17,"-",Feuil1!U$1),'Risk assessment'!$R$12:$R$100,FALSE),1)," ;"),""))</f>
        <v/>
      </c>
      <c r="V17" s="9" t="str">
        <f>IF($G17=0,"",IFERROR(CONCATENATE(INDEX('Risk assessment'!$B$12:$B$100,MATCH(CONCATENATE(Feuil1!$C17,"-",Feuil1!$B17,"-",Feuil1!V$1),'Risk assessment'!$R$12:$R$100,FALSE),1)," ;"),""))</f>
        <v/>
      </c>
      <c r="W17" s="9" t="str">
        <f>IF($G17=0,"",IFERROR(CONCATENATE(INDEX('Risk assessment'!$B$12:$B$100,MATCH(CONCATENATE(Feuil1!$C17,"-",Feuil1!$B17,"-",Feuil1!W$1),'Risk assessment'!$R$12:$R$100,FALSE),1)," ;"),""))</f>
        <v/>
      </c>
      <c r="X17" s="9" t="str">
        <f>IF($G17=0,"",IFERROR(CONCATENATE(INDEX('Risk assessment'!$B$12:$B$100,MATCH(CONCATENATE(Feuil1!$C17,"-",Feuil1!$B17,"-",Feuil1!X$1),'Risk assessment'!$R$12:$R$100,FALSE),1)," ;"),""))</f>
        <v/>
      </c>
      <c r="Y17" s="9" t="str">
        <f>IF($G17=0,"",IFERROR(CONCATENATE(INDEX('Risk assessment'!$B$12:$B$100,MATCH(CONCATENATE(Feuil1!$C17,"-",Feuil1!$B17,"-",Feuil1!Y$1),'Risk assessment'!$R$12:$R$100,FALSE),1)," ;"),""))</f>
        <v/>
      </c>
      <c r="Z17" s="9" t="str">
        <f>IF($G17=0,"",IFERROR(CONCATENATE(INDEX('Risk assessment'!$B$12:$B$100,MATCH(CONCATENATE(Feuil1!$C17,"-",Feuil1!$B17,"-",Feuil1!Z$1),'Risk assessment'!$R$12:$R$100,FALSE),1)," ;"),""))</f>
        <v/>
      </c>
      <c r="AA17" s="9" t="str">
        <f>IF($G17=0,"",IFERROR(CONCATENATE(INDEX('Risk assessment'!$B$12:$B$100,MATCH(CONCATENATE(Feuil1!$C17,"-",Feuil1!$B17,"-",Feuil1!AA$1),'Risk assessment'!$R$12:$R$100,FALSE),1)," ;"),""))</f>
        <v/>
      </c>
      <c r="AB17" s="9" t="str">
        <f>IF($G17=0,"",IFERROR(CONCATENATE(INDEX('Risk assessment'!$B$12:$B$100,MATCH(CONCATENATE(Feuil1!$C17,"-",Feuil1!$B17,"-",Feuil1!AB$1),'Risk assessment'!$R$12:$R$100,FALSE),1)," ;"),""))</f>
        <v/>
      </c>
      <c r="AC17" s="9" t="str">
        <f>IF($G17=0,"",IFERROR(CONCATENATE(INDEX('Risk assessment'!$B$12:$B$100,MATCH(CONCATENATE(Feuil1!$C17,"-",Feuil1!$B17,"-",Feuil1!AC$1),'Risk assessment'!$R$12:$R$100,FALSE),1)," ;"),""))</f>
        <v/>
      </c>
      <c r="AD17" s="9" t="str">
        <f>IF($G17=0,"",IFERROR(CONCATENATE(INDEX('Risk assessment'!$B$12:$B$100,MATCH(CONCATENATE(Feuil1!$C17,"-",Feuil1!$B17,"-",Feuil1!AD$1),'Risk assessment'!$R$12:$R$100,FALSE),1)," ;"),""))</f>
        <v/>
      </c>
      <c r="AE17" s="9" t="str">
        <f>IF($G17=0,"",IFERROR(CONCATENATE(INDEX('Risk assessment'!$B$12:$B$100,MATCH(CONCATENATE(Feuil1!$C17,"-",Feuil1!$B17,"-",Feuil1!AE$1),'Risk assessment'!$R$12:$R$100,FALSE),1)," ;"),""))</f>
        <v/>
      </c>
      <c r="AF17" s="9" t="str">
        <f>IF($G17=0,"",IFERROR(CONCATENATE(INDEX('Risk assessment'!$B$12:$B$100,MATCH(CONCATENATE(Feuil1!$C17,"-",Feuil1!$B17,"-",Feuil1!AF$1),'Risk assessment'!$R$12:$R$100,FALSE),1)," ;"),""))</f>
        <v/>
      </c>
      <c r="AG17" s="9" t="str">
        <f>IF($G17=0,"",IFERROR(CONCATENATE(INDEX('Risk assessment'!$B$12:$B$100,MATCH(CONCATENATE(Feuil1!$C17,"-",Feuil1!$B17,"-",Feuil1!AG$1),'Risk assessment'!$R$12:$R$100,FALSE),1)," ;"),""))</f>
        <v/>
      </c>
      <c r="AH17" s="9" t="str">
        <f>IF($G17=0,"",IFERROR(CONCATENATE(INDEX('Risk assessment'!$B$12:$B$100,MATCH(CONCATENATE(Feuil1!$C17,"-",Feuil1!$B17,"-",Feuil1!AH$1),'Risk assessment'!$R$12:$R$100,FALSE),1)," ;"),""))</f>
        <v/>
      </c>
      <c r="AI17" s="9" t="str">
        <f>IF($G17=0,"",IFERROR(CONCATENATE(INDEX('Risk assessment'!$B$12:$B$100,MATCH(CONCATENATE(Feuil1!$C17,"-",Feuil1!$B17,"-",Feuil1!AI$1),'Risk assessment'!$R$12:$R$100,FALSE),1)," ;"),""))</f>
        <v/>
      </c>
      <c r="AJ17" s="9" t="str">
        <f>IF($G17=0,"",IFERROR(CONCATENATE(INDEX('Risk assessment'!$B$12:$B$100,MATCH(CONCATENATE(Feuil1!$C17,"-",Feuil1!$B17,"-",Feuil1!AJ$1),'Risk assessment'!$R$12:$R$100,FALSE),1)," ;"),""))</f>
        <v/>
      </c>
      <c r="AK17" s="9" t="str">
        <f>IF($G17=0,"",IFERROR(CONCATENATE(INDEX('Risk assessment'!$B$12:$B$100,MATCH(CONCATENATE(Feuil1!$C17,"-",Feuil1!$B17,"-",Feuil1!AK$1),'Risk assessment'!$R$12:$R$100,FALSE),1)," ;"),""))</f>
        <v/>
      </c>
      <c r="AL17" s="9" t="str">
        <f>IF($G17=0,"",IFERROR(CONCATENATE(INDEX('Risk assessment'!$B$12:$B$100,MATCH(CONCATENATE(Feuil1!$C17,"-",Feuil1!$B17,"-",Feuil1!AL$1),'Risk assessment'!$R$12:$R$100,FALSE),1)," ;"),""))</f>
        <v/>
      </c>
      <c r="AM17" s="9" t="str">
        <f>IF($G17=0,"",IFERROR(CONCATENATE(INDEX('Risk assessment'!$B$12:$B$100,MATCH(CONCATENATE(Feuil1!$C17,"-",Feuil1!$B17,"-",Feuil1!AM$1),'Risk assessment'!$R$12:$R$100,FALSE),1)," ;"),""))</f>
        <v/>
      </c>
      <c r="AN17" s="9" t="str">
        <f>IF($G17=0,"",IFERROR(CONCATENATE(INDEX('Risk assessment'!$B$12:$B$100,MATCH(CONCATENATE(Feuil1!$C17,"-",Feuil1!$B17,"-",Feuil1!AN$1),'Risk assessment'!$R$12:$R$100,FALSE),1)," ;"),""))</f>
        <v/>
      </c>
      <c r="AO17" s="9" t="str">
        <f>IF($G17=0,"",IFERROR(CONCATENATE(INDEX('Risk assessment'!$B$12:$B$100,MATCH(CONCATENATE(Feuil1!$C17,"-",Feuil1!$B17,"-",Feuil1!AO$1),'Risk assessment'!$R$12:$R$100,FALSE),1)," ;"),""))</f>
        <v/>
      </c>
      <c r="AP17" s="9" t="str">
        <f>IF($G17=0,"",IFERROR(CONCATENATE(INDEX('Risk assessment'!$B$12:$B$100,MATCH(CONCATENATE(Feuil1!$C17,"-",Feuil1!$B17,"-",Feuil1!AP$1),'Risk assessment'!$R$12:$R$100,FALSE),1)," ;"),""))</f>
        <v/>
      </c>
      <c r="AQ17" s="9" t="str">
        <f>IF($G17=0,"",IFERROR(CONCATENATE(INDEX('Risk assessment'!$B$12:$B$100,MATCH(CONCATENATE(Feuil1!$C17,"-",Feuil1!$B17,"-",Feuil1!AQ$1),'Risk assessment'!$R$12:$R$100,FALSE),1)," ;"),""))</f>
        <v/>
      </c>
      <c r="AR17" s="9" t="str">
        <f>IF($G17=0,"",IFERROR(CONCATENATE(INDEX('Risk assessment'!$B$12:$B$100,MATCH(CONCATENATE(Feuil1!$C17,"-",Feuil1!$B17,"-",Feuil1!AR$1),'Risk assessment'!$R$12:$R$100,FALSE),1)," ;"),""))</f>
        <v/>
      </c>
      <c r="AS17" s="9" t="str">
        <f>IF($G17=0,"",IFERROR(CONCATENATE(INDEX('Risk assessment'!$B$12:$B$100,MATCH(CONCATENATE(Feuil1!$C17,"-",Feuil1!$B17,"-",Feuil1!AS$1),'Risk assessment'!$R$12:$R$100,FALSE),1)," ;"),""))</f>
        <v/>
      </c>
      <c r="AT17" s="9" t="str">
        <f>IF($G17=0,"",IFERROR(CONCATENATE(INDEX('Risk assessment'!$B$12:$B$100,MATCH(CONCATENATE(Feuil1!$C17,"-",Feuil1!$B17,"-",Feuil1!AT$1),'Risk assessment'!$R$12:$R$100,FALSE),1)," ;"),""))</f>
        <v/>
      </c>
      <c r="AU17" s="9" t="str">
        <f>IF($G17=0,"",IFERROR(CONCATENATE(INDEX('Risk assessment'!$B$12:$B$100,MATCH(CONCATENATE(Feuil1!$C17,"-",Feuil1!$B17,"-",Feuil1!AU$1),'Risk assessment'!$R$12:$R$100,FALSE),1)," ;"),""))</f>
        <v/>
      </c>
      <c r="AV17" s="9" t="str">
        <f>IF($G17=0,"",IFERROR(CONCATENATE(INDEX('Risk assessment'!$B$12:$B$100,MATCH(CONCATENATE(Feuil1!$C17,"-",Feuil1!$B17,"-",Feuil1!AV$1),'Risk assessment'!$R$12:$R$100,FALSE),1)," ;"),""))</f>
        <v/>
      </c>
      <c r="AW17" s="9" t="str">
        <f>IF($G17=0,"",IFERROR(CONCATENATE(INDEX('Risk assessment'!$B$12:$B$100,MATCH(CONCATENATE(Feuil1!$C17,"-",Feuil1!$B17,"-",Feuil1!AW$1),'Risk assessment'!$R$12:$R$100,FALSE),1)," ;"),""))</f>
        <v/>
      </c>
      <c r="AX17" s="9" t="str">
        <f>IF($G17=0,"",IFERROR(CONCATENATE(INDEX('Risk assessment'!$B$12:$B$100,MATCH(CONCATENATE(Feuil1!$C17,"-",Feuil1!$B17,"-",Feuil1!AX$1),'Risk assessment'!$R$12:$R$100,FALSE),1)," ;"),""))</f>
        <v/>
      </c>
      <c r="AY17" s="9" t="str">
        <f>IF($G17=0,"",IFERROR(CONCATENATE(INDEX('Risk assessment'!$B$12:$B$100,MATCH(CONCATENATE(Feuil1!$C17,"-",Feuil1!$B17,"-",Feuil1!AY$1),'Risk assessment'!$R$12:$R$100,FALSE),1)," ;"),""))</f>
        <v/>
      </c>
      <c r="AZ17" s="9" t="str">
        <f>IF($G17=0,"",IFERROR(CONCATENATE(INDEX('Risk assessment'!$B$12:$B$100,MATCH(CONCATENATE(Feuil1!$C17,"-",Feuil1!$B17,"-",Feuil1!AZ$1),'Risk assessment'!$R$12:$R$100,FALSE),1)," ;"),""))</f>
        <v/>
      </c>
      <c r="BA17" s="9" t="str">
        <f>IF($G17=0,"",IFERROR(CONCATENATE(INDEX('Risk assessment'!$B$12:$B$100,MATCH(CONCATENATE(Feuil1!$C17,"-",Feuil1!$B17,"-",Feuil1!BA$1),'Risk assessment'!$R$12:$R$100,FALSE),1)," ;"),""))</f>
        <v/>
      </c>
      <c r="BB17" s="9" t="str">
        <f>IF($G17=0,"",IFERROR(CONCATENATE(INDEX('Risk assessment'!$B$12:$B$100,MATCH(CONCATENATE(Feuil1!$C17,"-",Feuil1!$B17,"-",Feuil1!BB$1),'Risk assessment'!$R$12:$R$100,FALSE),1)," ;"),""))</f>
        <v/>
      </c>
      <c r="BC17" s="9" t="str">
        <f>IF($G17=0,"",IFERROR(CONCATENATE(INDEX('Risk assessment'!$B$12:$B$100,MATCH(CONCATENATE(Feuil1!$C17,"-",Feuil1!$B17,"-",Feuil1!BC$1),'Risk assessment'!$R$12:$R$100,FALSE),1)," ;"),""))</f>
        <v/>
      </c>
      <c r="BD17" s="9" t="str">
        <f>IF($G17=0,"",IFERROR(CONCATENATE(INDEX('Risk assessment'!$B$12:$B$100,MATCH(CONCATENATE(Feuil1!$C17,"-",Feuil1!$B17,"-",Feuil1!BD$1),'Risk assessment'!$R$12:$R$100,FALSE),1)," ;"),""))</f>
        <v/>
      </c>
      <c r="BE17" s="9" t="str">
        <f>IF($G17=0,"",IFERROR(CONCATENATE(INDEX('Risk assessment'!$B$12:$B$100,MATCH(CONCATENATE(Feuil1!$C17,"-",Feuil1!$B17,"-",Feuil1!BE$1),'Risk assessment'!$R$12:$R$100,FALSE),1)," ;"),""))</f>
        <v/>
      </c>
      <c r="BF17" s="9" t="str">
        <f>IF($G17=0,"",IFERROR(CONCATENATE(INDEX('Risk assessment'!$B$12:$B$100,MATCH(CONCATENATE(Feuil1!$C17,"-",Feuil1!$B17,"-",Feuil1!BF$1),'Risk assessment'!$R$12:$R$100,FALSE),1)," ;"),""))</f>
        <v/>
      </c>
      <c r="BG17" s="9" t="str">
        <f>IF($G17=0,"",IFERROR(CONCATENATE(INDEX('Risk assessment'!$B$12:$B$100,MATCH(CONCATENATE(Feuil1!$C17,"-",Feuil1!$B17,"-",Feuil1!BG$1),'Risk assessment'!$R$12:$R$100,FALSE),1)," ;"),""))</f>
        <v/>
      </c>
      <c r="BH17" s="9" t="str">
        <f>IF($G17=0,"",IFERROR(CONCATENATE(INDEX('Risk assessment'!$B$12:$B$100,MATCH(CONCATENATE(Feuil1!$C17,"-",Feuil1!$B17,"-",Feuil1!BH$1),'Risk assessment'!$R$12:$R$100,FALSE),1)," ;"),""))</f>
        <v/>
      </c>
      <c r="BI17" s="9" t="str">
        <f>IF($G17=0,"",IFERROR(CONCATENATE(INDEX('Risk assessment'!$B$12:$B$100,MATCH(CONCATENATE(Feuil1!$C17,"-",Feuil1!$B17,"-",Feuil1!BI$1),'Risk assessment'!$R$12:$R$100,FALSE),1)," ;"),""))</f>
        <v/>
      </c>
      <c r="BJ17" s="9" t="str">
        <f>IF($G17=0,"",IFERROR(CONCATENATE(INDEX('Risk assessment'!$B$12:$B$100,MATCH(CONCATENATE(Feuil1!$C17,"-",Feuil1!$B17,"-",Feuil1!BJ$1),'Risk assessment'!$R$12:$R$100,FALSE),1)," ;"),""))</f>
        <v/>
      </c>
      <c r="BK17" s="9" t="str">
        <f>IF($G17=0,"",IFERROR(CONCATENATE(INDEX('Risk assessment'!$B$12:$B$100,MATCH(CONCATENATE(Feuil1!$C17,"-",Feuil1!$B17,"-",Feuil1!BK$1),'Risk assessment'!$R$12:$R$100,FALSE),1)," ;"),""))</f>
        <v/>
      </c>
      <c r="BL17" s="9" t="str">
        <f>IF($G17=0,"",IFERROR(CONCATENATE(INDEX('Risk assessment'!$B$12:$B$100,MATCH(CONCATENATE(Feuil1!$C17,"-",Feuil1!$B17,"-",Feuil1!BL$1),'Risk assessment'!$R$12:$R$100,FALSE),1)," ;"),""))</f>
        <v/>
      </c>
      <c r="BM17" s="9" t="str">
        <f>IF($G17=0,"",IFERROR(CONCATENATE(INDEX('Risk assessment'!$B$12:$B$100,MATCH(CONCATENATE(Feuil1!$C17,"-",Feuil1!$B17,"-",Feuil1!BM$1),'Risk assessment'!$R$12:$R$100,FALSE),1)," ;"),""))</f>
        <v/>
      </c>
      <c r="BN17" s="9" t="str">
        <f>IF($G17=0,"",IFERROR(CONCATENATE(INDEX('Risk assessment'!$B$12:$B$100,MATCH(CONCATENATE(Feuil1!$C17,"-",Feuil1!$B17,"-",Feuil1!BN$1),'Risk assessment'!$R$12:$R$100,FALSE),1)," ;"),""))</f>
        <v/>
      </c>
      <c r="BO17" s="9" t="str">
        <f>IF($G17=0,"",IFERROR(CONCATENATE(INDEX('Risk assessment'!$B$12:$B$100,MATCH(CONCATENATE(Feuil1!$C17,"-",Feuil1!$B17,"-",Feuil1!BO$1),'Risk assessment'!$R$12:$R$100,FALSE),1)," ;"),""))</f>
        <v/>
      </c>
      <c r="BP17" s="9" t="str">
        <f>IF($G17=0,"",IFERROR(CONCATENATE(INDEX('Risk assessment'!$B$12:$B$100,MATCH(CONCATENATE(Feuil1!$C17,"-",Feuil1!$B17,"-",Feuil1!BP$1),'Risk assessment'!$R$12:$R$100,FALSE),1)," ;"),""))</f>
        <v/>
      </c>
      <c r="BQ17" s="9" t="str">
        <f>IF($G17=0,"",IFERROR(CONCATENATE(INDEX('Risk assessment'!$B$12:$B$100,MATCH(CONCATENATE(Feuil1!$C17,"-",Feuil1!$B17,"-",Feuil1!BQ$1),'Risk assessment'!$R$12:$R$100,FALSE),1)," ;"),""))</f>
        <v/>
      </c>
      <c r="BR17" s="9" t="str">
        <f>IF($G17=0,"",IFERROR(INDEX('Risk assessment'!$B$12:$B$100,MATCH(CONCATENATE(Feuil1!$C17,Feuil1!$B17,Feuil1!BR$1),'Risk assessment'!$R$12:$R$100,FALSE),1),""))</f>
        <v/>
      </c>
      <c r="BS17" s="9" t="str">
        <f>IF($G17=0,"",IFERROR(INDEX('Risk assessment'!$B$12:$B$100,MATCH(CONCATENATE(Feuil1!$C17,Feuil1!$B17,Feuil1!BS$1),'Risk assessment'!$R$12:$R$100,FALSE),1),""))</f>
        <v/>
      </c>
      <c r="BT17" s="9" t="str">
        <f>IF($G17=0,"",IFERROR(INDEX('Risk assessment'!$B$12:$B$100,MATCH(CONCATENATE(Feuil1!$C17,Feuil1!$B17,Feuil1!BT$1),'Risk assessment'!$R$12:$R$100,FALSE),1),""))</f>
        <v/>
      </c>
      <c r="BU17" s="9" t="str">
        <f>IF($G17=0,"",IFERROR(INDEX('Risk assessment'!$B$12:$B$100,MATCH(CONCATENATE(Feuil1!$C17,Feuil1!$B17,Feuil1!BU$1),'Risk assessment'!$R$12:$R$100,FALSE),1),""))</f>
        <v/>
      </c>
      <c r="BV17" s="9" t="str">
        <f>IF($G17=0,"",IFERROR(INDEX('Risk assessment'!$B$12:$B$100,MATCH(CONCATENATE(Feuil1!$C17,Feuil1!$B17,Feuil1!BV$1),'Risk assessment'!$R$12:$R$100,FALSE),1),""))</f>
        <v/>
      </c>
      <c r="BW17" s="9" t="str">
        <f>IF($G17=0,"",IFERROR(INDEX('Risk assessment'!$B$12:$B$100,MATCH(CONCATENATE(Feuil1!$C17,Feuil1!$B17,Feuil1!BW$1),'Risk assessment'!$R$12:$R$100,FALSE),1),""))</f>
        <v/>
      </c>
      <c r="BX17" s="9" t="str">
        <f>IF($G17=0,"",IFERROR(INDEX('Risk assessment'!$B$12:$B$100,MATCH(CONCATENATE(Feuil1!$C17,Feuil1!$B17,Feuil1!BX$1),'Risk assessment'!$R$12:$R$100,FALSE),1),""))</f>
        <v/>
      </c>
      <c r="BY17" s="9" t="str">
        <f>IF($G17=0,"",IFERROR(INDEX('Risk assessment'!$B$12:$B$100,MATCH(CONCATENATE(Feuil1!$C17,Feuil1!$B17,Feuil1!BY$1),'Risk assessment'!$R$12:$R$100,FALSE),1),""))</f>
        <v/>
      </c>
      <c r="BZ17" s="9" t="str">
        <f>IF($G17=0,"",IFERROR(INDEX('Risk assessment'!$B$12:$B$100,MATCH(CONCATENATE(Feuil1!$C17,Feuil1!$B17,Feuil1!BZ$1),'Risk assessment'!$R$12:$R$100,FALSE),1),""))</f>
        <v/>
      </c>
      <c r="CA17" s="9" t="str">
        <f>IF($G17=0,"",IFERROR(INDEX('Risk assessment'!$B$12:$B$100,MATCH(CONCATENATE(Feuil1!$C17,Feuil1!$B17,Feuil1!CA$1),'Risk assessment'!$R$12:$R$100,FALSE),1),""))</f>
        <v/>
      </c>
      <c r="CB17" s="9" t="str">
        <f>IF($G17=0,"",IFERROR(INDEX('Risk assessment'!$B$12:$B$100,MATCH(CONCATENATE(Feuil1!$C17,Feuil1!$B17,Feuil1!CB$1),'Risk assessment'!$R$12:$R$100,FALSE),1),""))</f>
        <v/>
      </c>
      <c r="CC17" s="9" t="str">
        <f>IF($G17=0,"",IFERROR(INDEX('Risk assessment'!$B$12:$B$100,MATCH(CONCATENATE(Feuil1!$C17,Feuil1!$B17,Feuil1!CC$1),'Risk assessment'!$R$12:$R$100,FALSE),1),""))</f>
        <v/>
      </c>
      <c r="CD17" s="9" t="str">
        <f>IF($G17=0,"",IFERROR(INDEX('Risk assessment'!$B$12:$B$100,MATCH(CONCATENATE(Feuil1!$C17,Feuil1!$B17,Feuil1!CD$1),'Risk assessment'!$R$12:$R$100,FALSE),1),""))</f>
        <v/>
      </c>
      <c r="CE17" s="9" t="str">
        <f>IF($G17=0,"",IFERROR(INDEX('Risk assessment'!$B$12:$B$100,MATCH(CONCATENATE(Feuil1!$C17,Feuil1!$B17,Feuil1!CE$1),'Risk assessment'!$R$12:$R$100,FALSE),1),""))</f>
        <v/>
      </c>
      <c r="CF17" s="9" t="str">
        <f>IF($G17=0,"",IFERROR(INDEX('Risk assessment'!$B$12:$B$100,MATCH(CONCATENATE(Feuil1!$C17,Feuil1!$B17,Feuil1!CF$1),'Risk assessment'!$R$12:$R$100,FALSE),1),""))</f>
        <v/>
      </c>
      <c r="CG17" s="9" t="str">
        <f>IF($G17=0,"",IFERROR(INDEX('Risk assessment'!$B$12:$B$100,MATCH(CONCATENATE(Feuil1!$C17,Feuil1!$B17,Feuil1!CG$1),'Risk assessment'!$R$12:$R$100,FALSE),1),""))</f>
        <v/>
      </c>
      <c r="CH17" s="9" t="str">
        <f>IF($G17=0,"",IFERROR(INDEX('Risk assessment'!$B$12:$B$100,MATCH(CONCATENATE(Feuil1!$C17,Feuil1!$B17,Feuil1!CH$1),'Risk assessment'!$R$12:$R$100,FALSE),1),""))</f>
        <v/>
      </c>
      <c r="CI17" s="9" t="str">
        <f>IF($G17=0,"",IFERROR(INDEX('Risk assessment'!$B$12:$B$100,MATCH(CONCATENATE(Feuil1!$C17,Feuil1!$B17,Feuil1!CI$1),'Risk assessment'!$R$12:$R$100,FALSE),1),""))</f>
        <v/>
      </c>
      <c r="CJ17" s="9" t="str">
        <f>IF($G17=0,"",IFERROR(INDEX('Risk assessment'!$B$12:$B$100,MATCH(CONCATENATE(Feuil1!$C17,Feuil1!$B17,Feuil1!CJ$1),'Risk assessment'!$R$12:$R$100,FALSE),1),""))</f>
        <v/>
      </c>
      <c r="CK17" s="9" t="str">
        <f>IF($G17=0,"",IFERROR(INDEX('Risk assessment'!$B$12:$B$100,MATCH(CONCATENATE(Feuil1!$C17,Feuil1!$B17,Feuil1!CK$1),'Risk assessment'!$R$12:$R$100,FALSE),1),""))</f>
        <v/>
      </c>
      <c r="CL17" s="9" t="str">
        <f>IF($G17=0,"",IFERROR(INDEX('Risk assessment'!$B$12:$B$100,MATCH(CONCATENATE(Feuil1!$C17,Feuil1!$B17,Feuil1!CL$1),'Risk assessment'!$R$12:$R$100,FALSE),1),""))</f>
        <v/>
      </c>
      <c r="CM17" s="9" t="str">
        <f>IF($G17=0,"",IFERROR(INDEX('Risk assessment'!$B$12:$B$100,MATCH(CONCATENATE(Feuil1!$C17,Feuil1!$B17,Feuil1!CM$1),'Risk assessment'!$R$12:$R$100,FALSE),1),""))</f>
        <v/>
      </c>
      <c r="CN17" s="9" t="str">
        <f>IF($G17=0,"",IFERROR(INDEX('Risk assessment'!$B$12:$B$100,MATCH(CONCATENATE(Feuil1!$C17,Feuil1!$B17,Feuil1!CN$1),'Risk assessment'!$R$12:$R$100,FALSE),1),""))</f>
        <v/>
      </c>
      <c r="CO17" s="9" t="str">
        <f>IF($G17=0,"",IFERROR(INDEX('Risk assessment'!$B$12:$B$100,MATCH(CONCATENATE(Feuil1!$C17,Feuil1!$B17,Feuil1!CO$1),'Risk assessment'!$R$12:$R$100,FALSE),1),""))</f>
        <v/>
      </c>
      <c r="CP17" s="9" t="str">
        <f>IF($G17=0,"",IFERROR(INDEX('Risk assessment'!$B$12:$B$100,MATCH(CONCATENATE(Feuil1!$C17,Feuil1!$B17,Feuil1!CP$1),'Risk assessment'!$R$12:$R$100,FALSE),1),""))</f>
        <v/>
      </c>
      <c r="CQ17" s="9" t="str">
        <f>IF($G17=0,"",IFERROR(INDEX('Risk assessment'!$B$12:$B$100,MATCH(CONCATENATE(Feuil1!$C17,Feuil1!$B17,Feuil1!CQ$1),'Risk assessment'!$R$12:$R$100,FALSE),1),""))</f>
        <v/>
      </c>
      <c r="CR17" s="9" t="str">
        <f>IF($G17=0,"",IFERROR(INDEX('Risk assessment'!$B$12:$B$100,MATCH(CONCATENATE(Feuil1!$C17,Feuil1!$B17,Feuil1!CR$1),'Risk assessment'!$R$12:$R$100,FALSE),1),""))</f>
        <v/>
      </c>
      <c r="CS17" s="9" t="str">
        <f>IF($G17=0,"",IFERROR(INDEX('Risk assessment'!$B$12:$B$100,MATCH(CONCATENATE(Feuil1!$C17,Feuil1!$B17,Feuil1!CS$1),'Risk assessment'!$R$12:$R$100,FALSE),1),""))</f>
        <v/>
      </c>
      <c r="CT17" s="9" t="str">
        <f>IF($G17=0,"",IFERROR(INDEX('Risk assessment'!$B$12:$B$100,MATCH(CONCATENATE(Feuil1!$C17,Feuil1!$B17,Feuil1!CT$1),'Risk assessment'!$R$12:$R$100,FALSE),1),""))</f>
        <v/>
      </c>
      <c r="CU17" s="9" t="str">
        <f>IF($G17=0,"",IFERROR(INDEX('Risk assessment'!$B$12:$B$100,MATCH(CONCATENATE(Feuil1!$C17,Feuil1!$B17,Feuil1!CU$1),'Risk assessment'!$R$12:$R$100,FALSE),1),""))</f>
        <v/>
      </c>
      <c r="CV17" s="9" t="str">
        <f>IF($G17=0,"",IFERROR(INDEX('Risk assessment'!$B$12:$B$100,MATCH(CONCATENATE(Feuil1!$C17,Feuil1!$B17,Feuil1!CV$1),'Risk assessment'!$R$12:$R$100,FALSE),1),""))</f>
        <v/>
      </c>
      <c r="CW17" s="9" t="str">
        <f>IF($G17=0,"",IFERROR(INDEX('Risk assessment'!$B$12:$B$100,MATCH(CONCATENATE(Feuil1!$C17,Feuil1!$B17,Feuil1!CW$1),'Risk assessment'!$R$12:$R$100,FALSE),1),""))</f>
        <v/>
      </c>
      <c r="CX17" s="9" t="str">
        <f>IF($G17=0,"",IFERROR(INDEX('Risk assessment'!$B$12:$B$100,MATCH(CONCATENATE(Feuil1!$C17,Feuil1!$B17,Feuil1!CX$1),'Risk assessment'!$R$12:$R$100,FALSE),1),""))</f>
        <v/>
      </c>
      <c r="CY17" s="9" t="str">
        <f>IF($G17=0,"",IFERROR(INDEX('Risk assessment'!$B$12:$B$100,MATCH(CONCATENATE(Feuil1!$C17,Feuil1!$B17,Feuil1!CY$1),'Risk assessment'!$R$12:$R$100,FALSE),1),""))</f>
        <v/>
      </c>
      <c r="CZ17" s="9" t="str">
        <f>IF($G17=0,"",IFERROR(INDEX('Risk assessment'!$B$12:$B$100,MATCH(CONCATENATE(Feuil1!$C17,Feuil1!$B17,Feuil1!CZ$1),'Risk assessment'!$R$12:$R$100,FALSE),1),""))</f>
        <v/>
      </c>
      <c r="DA17" s="9" t="str">
        <f>IF($G17=0,"",IFERROR(INDEX('Risk assessment'!$B$12:$B$100,MATCH(CONCATENATE(Feuil1!$C17,Feuil1!$B17,Feuil1!DA$1),'Risk assessment'!$R$12:$R$100,FALSE),1),""))</f>
        <v/>
      </c>
      <c r="DB17" s="9" t="str">
        <f>IF($G17=0,"",IFERROR(INDEX('Risk assessment'!$B$12:$B$100,MATCH(CONCATENATE(Feuil1!$C17,Feuil1!$B17,Feuil1!DB$1),'Risk assessment'!$R$12:$R$100,FALSE),1),""))</f>
        <v/>
      </c>
      <c r="DC17" s="9" t="str">
        <f>IF($G17=0,"",IFERROR(INDEX('Risk assessment'!$B$12:$B$100,MATCH(CONCATENATE(Feuil1!$C17,Feuil1!$B17,Feuil1!DC$1),'Risk assessment'!$R$12:$R$100,FALSE),1),""))</f>
        <v/>
      </c>
      <c r="DD17" s="9" t="str">
        <f>IF($G17=0,"",IFERROR(INDEX('Risk assessment'!$B$12:$B$100,MATCH(CONCATENATE(Feuil1!$C17,Feuil1!$B17,Feuil1!DD$1),'Risk assessment'!$R$12:$R$100,FALSE),1),""))</f>
        <v/>
      </c>
      <c r="DE17" s="9" t="str">
        <f>IF($G17=0,"",IFERROR(INDEX('Risk assessment'!$B$12:$B$100,MATCH(CONCATENATE(Feuil1!$C17,Feuil1!$B17,Feuil1!DE$1),'Risk assessment'!$R$12:$R$100,FALSE),1),""))</f>
        <v/>
      </c>
      <c r="DF17" s="9" t="str">
        <f>IF($G17=0,"",IFERROR(INDEX('Risk assessment'!$B$12:$B$100,MATCH(CONCATENATE(Feuil1!$C17,Feuil1!$B17,Feuil1!DF$1),'Risk assessment'!$R$12:$R$100,FALSE),1),""))</f>
        <v/>
      </c>
      <c r="DG17" s="9" t="str">
        <f>IF($G17=0,"",IFERROR(INDEX('Risk assessment'!$B$12:$B$100,MATCH(CONCATENATE(Feuil1!$C17,Feuil1!$B17,Feuil1!DG$1),'Risk assessment'!$R$12:$R$100,FALSE),1),""))</f>
        <v/>
      </c>
      <c r="DH17" s="9" t="str">
        <f>IF($G17=0,"",IFERROR(INDEX('Risk assessment'!$B$12:$B$100,MATCH(CONCATENATE(Feuil1!$C17,Feuil1!$B17,Feuil1!DH$1),'Risk assessment'!$R$12:$R$100,FALSE),1),""))</f>
        <v/>
      </c>
      <c r="DI17" s="9" t="str">
        <f>IF($G17=0,"",IFERROR(INDEX('Risk assessment'!$B$12:$B$100,MATCH(CONCATENATE(Feuil1!$C17,Feuil1!$B17,Feuil1!DI$1),'Risk assessment'!$R$12:$R$100,FALSE),1),""))</f>
        <v/>
      </c>
      <c r="DJ17" s="9" t="str">
        <f>IF($G17=0,"",IFERROR(INDEX('Risk assessment'!$B$12:$B$100,MATCH(CONCATENATE(Feuil1!$C17,Feuil1!$B17,Feuil1!DJ$1),'Risk assessment'!$R$12:$R$100,FALSE),1),""))</f>
        <v/>
      </c>
      <c r="DK17" s="9" t="str">
        <f>IF($G17=0,"",IFERROR(INDEX('Risk assessment'!$B$12:$B$100,MATCH(CONCATENATE(Feuil1!$C17,Feuil1!$B17,Feuil1!DK$1),'Risk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assessment'!D$12:D$100,Feuil1!C18,'Risk assessment'!E$12:E$100,B18)</f>
        <v>0</v>
      </c>
      <c r="H18" s="9" t="str">
        <f>IF($G18=0,"",IFERROR(CONCATENATE(INDEX('Risk assessment'!$B$12:$B$100,MATCH(CONCATENATE(Feuil1!$C18,"-",Feuil1!$B18,"-",Feuil1!H$1),'Risk assessment'!$R$12:$R$100,FALSE),1)," ;"),""))</f>
        <v/>
      </c>
      <c r="I18" s="9" t="str">
        <f>IF($G18=0,"",IFERROR(CONCATENATE(INDEX('Risk assessment'!$B$12:$B$100,MATCH(CONCATENATE(Feuil1!$C18,"-",Feuil1!$B18,"-",Feuil1!I$1),'Risk assessment'!$R$12:$R$100,FALSE),1)," ;"),""))</f>
        <v/>
      </c>
      <c r="J18" s="9" t="str">
        <f>IF($G18=0,"",IFERROR(CONCATENATE(INDEX('Risk assessment'!$B$12:$B$100,MATCH(CONCATENATE(Feuil1!$C18,"-",Feuil1!$B18,"-",Feuil1!J$1),'Risk assessment'!$R$12:$R$100,FALSE),1)," ;"),""))</f>
        <v/>
      </c>
      <c r="K18" s="9" t="str">
        <f>IF($G18=0,"",IFERROR(CONCATENATE(INDEX('Risk assessment'!$B$12:$B$100,MATCH(CONCATENATE(Feuil1!$C18,"-",Feuil1!$B18,"-",Feuil1!K$1),'Risk assessment'!$R$12:$R$100,FALSE),1)," ;"),""))</f>
        <v/>
      </c>
      <c r="L18" s="9" t="str">
        <f>IF($G18=0,"",IFERROR(CONCATENATE(INDEX('Risk assessment'!$B$12:$B$100,MATCH(CONCATENATE(Feuil1!$C18,"-",Feuil1!$B18,"-",Feuil1!L$1),'Risk assessment'!$R$12:$R$100,FALSE),1)," ;"),""))</f>
        <v/>
      </c>
      <c r="M18" s="9" t="str">
        <f>IF($G18=0,"",IFERROR(CONCATENATE(INDEX('Risk assessment'!$B$12:$B$100,MATCH(CONCATENATE(Feuil1!$C18,"-",Feuil1!$B18,"-",Feuil1!M$1),'Risk assessment'!$R$12:$R$100,FALSE),1)," ;"),""))</f>
        <v/>
      </c>
      <c r="N18" s="9" t="str">
        <f>IF($G18=0,"",IFERROR(CONCATENATE(INDEX('Risk assessment'!$B$12:$B$100,MATCH(CONCATENATE(Feuil1!$C18,"-",Feuil1!$B18,"-",Feuil1!N$1),'Risk assessment'!$R$12:$R$100,FALSE),1)," ;"),""))</f>
        <v/>
      </c>
      <c r="O18" s="9" t="str">
        <f>IF($G18=0,"",IFERROR(CONCATENATE(INDEX('Risk assessment'!$B$12:$B$100,MATCH(CONCATENATE(Feuil1!$C18,"-",Feuil1!$B18,"-",Feuil1!O$1),'Risk assessment'!$R$12:$R$100,FALSE),1)," ;"),""))</f>
        <v/>
      </c>
      <c r="P18" s="9" t="str">
        <f>IF($G18=0,"",IFERROR(CONCATENATE(INDEX('Risk assessment'!$B$12:$B$100,MATCH(CONCATENATE(Feuil1!$C18,"-",Feuil1!$B18,"-",Feuil1!P$1),'Risk assessment'!$R$12:$R$100,FALSE),1)," ;"),""))</f>
        <v/>
      </c>
      <c r="Q18" s="9" t="str">
        <f>IF($G18=0,"",IFERROR(CONCATENATE(INDEX('Risk assessment'!$B$12:$B$100,MATCH(CONCATENATE(Feuil1!$C18,"-",Feuil1!$B18,"-",Feuil1!Q$1),'Risk assessment'!$R$12:$R$100,FALSE),1)," ;"),""))</f>
        <v/>
      </c>
      <c r="R18" s="9" t="str">
        <f>IF($G18=0,"",IFERROR(CONCATENATE(INDEX('Risk assessment'!$B$12:$B$100,MATCH(CONCATENATE(Feuil1!$C18,"-",Feuil1!$B18,"-",Feuil1!R$1),'Risk assessment'!$R$12:$R$100,FALSE),1)," ;"),""))</f>
        <v/>
      </c>
      <c r="S18" s="9" t="str">
        <f>IF($G18=0,"",IFERROR(CONCATENATE(INDEX('Risk assessment'!$B$12:$B$100,MATCH(CONCATENATE(Feuil1!$C18,"-",Feuil1!$B18,"-",Feuil1!S$1),'Risk assessment'!$R$12:$R$100,FALSE),1)," ;"),""))</f>
        <v/>
      </c>
      <c r="T18" s="9" t="str">
        <f>IF($G18=0,"",IFERROR(CONCATENATE(INDEX('Risk assessment'!$B$12:$B$100,MATCH(CONCATENATE(Feuil1!$C18,"-",Feuil1!$B18,"-",Feuil1!T$1),'Risk assessment'!$R$12:$R$100,FALSE),1)," ;"),""))</f>
        <v/>
      </c>
      <c r="U18" s="9" t="str">
        <f>IF($G18=0,"",IFERROR(CONCATENATE(INDEX('Risk assessment'!$B$12:$B$100,MATCH(CONCATENATE(Feuil1!$C18,"-",Feuil1!$B18,"-",Feuil1!U$1),'Risk assessment'!$R$12:$R$100,FALSE),1)," ;"),""))</f>
        <v/>
      </c>
      <c r="V18" s="9" t="str">
        <f>IF($G18=0,"",IFERROR(CONCATENATE(INDEX('Risk assessment'!$B$12:$B$100,MATCH(CONCATENATE(Feuil1!$C18,"-",Feuil1!$B18,"-",Feuil1!V$1),'Risk assessment'!$R$12:$R$100,FALSE),1)," ;"),""))</f>
        <v/>
      </c>
      <c r="W18" s="9" t="str">
        <f>IF($G18=0,"",IFERROR(CONCATENATE(INDEX('Risk assessment'!$B$12:$B$100,MATCH(CONCATENATE(Feuil1!$C18,"-",Feuil1!$B18,"-",Feuil1!W$1),'Risk assessment'!$R$12:$R$100,FALSE),1)," ;"),""))</f>
        <v/>
      </c>
      <c r="X18" s="9" t="str">
        <f>IF($G18=0,"",IFERROR(CONCATENATE(INDEX('Risk assessment'!$B$12:$B$100,MATCH(CONCATENATE(Feuil1!$C18,"-",Feuil1!$B18,"-",Feuil1!X$1),'Risk assessment'!$R$12:$R$100,FALSE),1)," ;"),""))</f>
        <v/>
      </c>
      <c r="Y18" s="9" t="str">
        <f>IF($G18=0,"",IFERROR(CONCATENATE(INDEX('Risk assessment'!$B$12:$B$100,MATCH(CONCATENATE(Feuil1!$C18,"-",Feuil1!$B18,"-",Feuil1!Y$1),'Risk assessment'!$R$12:$R$100,FALSE),1)," ;"),""))</f>
        <v/>
      </c>
      <c r="Z18" s="9" t="str">
        <f>IF($G18=0,"",IFERROR(CONCATENATE(INDEX('Risk assessment'!$B$12:$B$100,MATCH(CONCATENATE(Feuil1!$C18,"-",Feuil1!$B18,"-",Feuil1!Z$1),'Risk assessment'!$R$12:$R$100,FALSE),1)," ;"),""))</f>
        <v/>
      </c>
      <c r="AA18" s="9" t="str">
        <f>IF($G18=0,"",IFERROR(CONCATENATE(INDEX('Risk assessment'!$B$12:$B$100,MATCH(CONCATENATE(Feuil1!$C18,"-",Feuil1!$B18,"-",Feuil1!AA$1),'Risk assessment'!$R$12:$R$100,FALSE),1)," ;"),""))</f>
        <v/>
      </c>
      <c r="AB18" s="9" t="str">
        <f>IF($G18=0,"",IFERROR(CONCATENATE(INDEX('Risk assessment'!$B$12:$B$100,MATCH(CONCATENATE(Feuil1!$C18,"-",Feuil1!$B18,"-",Feuil1!AB$1),'Risk assessment'!$R$12:$R$100,FALSE),1)," ;"),""))</f>
        <v/>
      </c>
      <c r="AC18" s="9" t="str">
        <f>IF($G18=0,"",IFERROR(CONCATENATE(INDEX('Risk assessment'!$B$12:$B$100,MATCH(CONCATENATE(Feuil1!$C18,"-",Feuil1!$B18,"-",Feuil1!AC$1),'Risk assessment'!$R$12:$R$100,FALSE),1)," ;"),""))</f>
        <v/>
      </c>
      <c r="AD18" s="9" t="str">
        <f>IF($G18=0,"",IFERROR(CONCATENATE(INDEX('Risk assessment'!$B$12:$B$100,MATCH(CONCATENATE(Feuil1!$C18,"-",Feuil1!$B18,"-",Feuil1!AD$1),'Risk assessment'!$R$12:$R$100,FALSE),1)," ;"),""))</f>
        <v/>
      </c>
      <c r="AE18" s="9" t="str">
        <f>IF($G18=0,"",IFERROR(CONCATENATE(INDEX('Risk assessment'!$B$12:$B$100,MATCH(CONCATENATE(Feuil1!$C18,"-",Feuil1!$B18,"-",Feuil1!AE$1),'Risk assessment'!$R$12:$R$100,FALSE),1)," ;"),""))</f>
        <v/>
      </c>
      <c r="AF18" s="9" t="str">
        <f>IF($G18=0,"",IFERROR(CONCATENATE(INDEX('Risk assessment'!$B$12:$B$100,MATCH(CONCATENATE(Feuil1!$C18,"-",Feuil1!$B18,"-",Feuil1!AF$1),'Risk assessment'!$R$12:$R$100,FALSE),1)," ;"),""))</f>
        <v/>
      </c>
      <c r="AG18" s="9" t="str">
        <f>IF($G18=0,"",IFERROR(CONCATENATE(INDEX('Risk assessment'!$B$12:$B$100,MATCH(CONCATENATE(Feuil1!$C18,"-",Feuil1!$B18,"-",Feuil1!AG$1),'Risk assessment'!$R$12:$R$100,FALSE),1)," ;"),""))</f>
        <v/>
      </c>
      <c r="AH18" s="9" t="str">
        <f>IF($G18=0,"",IFERROR(CONCATENATE(INDEX('Risk assessment'!$B$12:$B$100,MATCH(CONCATENATE(Feuil1!$C18,"-",Feuil1!$B18,"-",Feuil1!AH$1),'Risk assessment'!$R$12:$R$100,FALSE),1)," ;"),""))</f>
        <v/>
      </c>
      <c r="AI18" s="9" t="str">
        <f>IF($G18=0,"",IFERROR(CONCATENATE(INDEX('Risk assessment'!$B$12:$B$100,MATCH(CONCATENATE(Feuil1!$C18,"-",Feuil1!$B18,"-",Feuil1!AI$1),'Risk assessment'!$R$12:$R$100,FALSE),1)," ;"),""))</f>
        <v/>
      </c>
      <c r="AJ18" s="9" t="str">
        <f>IF($G18=0,"",IFERROR(CONCATENATE(INDEX('Risk assessment'!$B$12:$B$100,MATCH(CONCATENATE(Feuil1!$C18,"-",Feuil1!$B18,"-",Feuil1!AJ$1),'Risk assessment'!$R$12:$R$100,FALSE),1)," ;"),""))</f>
        <v/>
      </c>
      <c r="AK18" s="9" t="str">
        <f>IF($G18=0,"",IFERROR(CONCATENATE(INDEX('Risk assessment'!$B$12:$B$100,MATCH(CONCATENATE(Feuil1!$C18,"-",Feuil1!$B18,"-",Feuil1!AK$1),'Risk assessment'!$R$12:$R$100,FALSE),1)," ;"),""))</f>
        <v/>
      </c>
      <c r="AL18" s="9" t="str">
        <f>IF($G18=0,"",IFERROR(CONCATENATE(INDEX('Risk assessment'!$B$12:$B$100,MATCH(CONCATENATE(Feuil1!$C18,"-",Feuil1!$B18,"-",Feuil1!AL$1),'Risk assessment'!$R$12:$R$100,FALSE),1)," ;"),""))</f>
        <v/>
      </c>
      <c r="AM18" s="9" t="str">
        <f>IF($G18=0,"",IFERROR(CONCATENATE(INDEX('Risk assessment'!$B$12:$B$100,MATCH(CONCATENATE(Feuil1!$C18,"-",Feuil1!$B18,"-",Feuil1!AM$1),'Risk assessment'!$R$12:$R$100,FALSE),1)," ;"),""))</f>
        <v/>
      </c>
      <c r="AN18" s="9" t="str">
        <f>IF($G18=0,"",IFERROR(CONCATENATE(INDEX('Risk assessment'!$B$12:$B$100,MATCH(CONCATENATE(Feuil1!$C18,"-",Feuil1!$B18,"-",Feuil1!AN$1),'Risk assessment'!$R$12:$R$100,FALSE),1)," ;"),""))</f>
        <v/>
      </c>
      <c r="AO18" s="9" t="str">
        <f>IF($G18=0,"",IFERROR(CONCATENATE(INDEX('Risk assessment'!$B$12:$B$100,MATCH(CONCATENATE(Feuil1!$C18,"-",Feuil1!$B18,"-",Feuil1!AO$1),'Risk assessment'!$R$12:$R$100,FALSE),1)," ;"),""))</f>
        <v/>
      </c>
      <c r="AP18" s="9" t="str">
        <f>IF($G18=0,"",IFERROR(CONCATENATE(INDEX('Risk assessment'!$B$12:$B$100,MATCH(CONCATENATE(Feuil1!$C18,"-",Feuil1!$B18,"-",Feuil1!AP$1),'Risk assessment'!$R$12:$R$100,FALSE),1)," ;"),""))</f>
        <v/>
      </c>
      <c r="AQ18" s="9" t="str">
        <f>IF($G18=0,"",IFERROR(CONCATENATE(INDEX('Risk assessment'!$B$12:$B$100,MATCH(CONCATENATE(Feuil1!$C18,"-",Feuil1!$B18,"-",Feuil1!AQ$1),'Risk assessment'!$R$12:$R$100,FALSE),1)," ;"),""))</f>
        <v/>
      </c>
      <c r="AR18" s="9" t="str">
        <f>IF($G18=0,"",IFERROR(CONCATENATE(INDEX('Risk assessment'!$B$12:$B$100,MATCH(CONCATENATE(Feuil1!$C18,"-",Feuil1!$B18,"-",Feuil1!AR$1),'Risk assessment'!$R$12:$R$100,FALSE),1)," ;"),""))</f>
        <v/>
      </c>
      <c r="AS18" s="9" t="str">
        <f>IF($G18=0,"",IFERROR(CONCATENATE(INDEX('Risk assessment'!$B$12:$B$100,MATCH(CONCATENATE(Feuil1!$C18,"-",Feuil1!$B18,"-",Feuil1!AS$1),'Risk assessment'!$R$12:$R$100,FALSE),1)," ;"),""))</f>
        <v/>
      </c>
      <c r="AT18" s="9" t="str">
        <f>IF($G18=0,"",IFERROR(CONCATENATE(INDEX('Risk assessment'!$B$12:$B$100,MATCH(CONCATENATE(Feuil1!$C18,"-",Feuil1!$B18,"-",Feuil1!AT$1),'Risk assessment'!$R$12:$R$100,FALSE),1)," ;"),""))</f>
        <v/>
      </c>
      <c r="AU18" s="9" t="str">
        <f>IF($G18=0,"",IFERROR(CONCATENATE(INDEX('Risk assessment'!$B$12:$B$100,MATCH(CONCATENATE(Feuil1!$C18,"-",Feuil1!$B18,"-",Feuil1!AU$1),'Risk assessment'!$R$12:$R$100,FALSE),1)," ;"),""))</f>
        <v/>
      </c>
      <c r="AV18" s="9" t="str">
        <f>IF($G18=0,"",IFERROR(CONCATENATE(INDEX('Risk assessment'!$B$12:$B$100,MATCH(CONCATENATE(Feuil1!$C18,"-",Feuil1!$B18,"-",Feuil1!AV$1),'Risk assessment'!$R$12:$R$100,FALSE),1)," ;"),""))</f>
        <v/>
      </c>
      <c r="AW18" s="9" t="str">
        <f>IF($G18=0,"",IFERROR(CONCATENATE(INDEX('Risk assessment'!$B$12:$B$100,MATCH(CONCATENATE(Feuil1!$C18,"-",Feuil1!$B18,"-",Feuil1!AW$1),'Risk assessment'!$R$12:$R$100,FALSE),1)," ;"),""))</f>
        <v/>
      </c>
      <c r="AX18" s="9" t="str">
        <f>IF($G18=0,"",IFERROR(CONCATENATE(INDEX('Risk assessment'!$B$12:$B$100,MATCH(CONCATENATE(Feuil1!$C18,"-",Feuil1!$B18,"-",Feuil1!AX$1),'Risk assessment'!$R$12:$R$100,FALSE),1)," ;"),""))</f>
        <v/>
      </c>
      <c r="AY18" s="9" t="str">
        <f>IF($G18=0,"",IFERROR(CONCATENATE(INDEX('Risk assessment'!$B$12:$B$100,MATCH(CONCATENATE(Feuil1!$C18,"-",Feuil1!$B18,"-",Feuil1!AY$1),'Risk assessment'!$R$12:$R$100,FALSE),1)," ;"),""))</f>
        <v/>
      </c>
      <c r="AZ18" s="9" t="str">
        <f>IF($G18=0,"",IFERROR(CONCATENATE(INDEX('Risk assessment'!$B$12:$B$100,MATCH(CONCATENATE(Feuil1!$C18,"-",Feuil1!$B18,"-",Feuil1!AZ$1),'Risk assessment'!$R$12:$R$100,FALSE),1)," ;"),""))</f>
        <v/>
      </c>
      <c r="BA18" s="9" t="str">
        <f>IF($G18=0,"",IFERROR(CONCATENATE(INDEX('Risk assessment'!$B$12:$B$100,MATCH(CONCATENATE(Feuil1!$C18,"-",Feuil1!$B18,"-",Feuil1!BA$1),'Risk assessment'!$R$12:$R$100,FALSE),1)," ;"),""))</f>
        <v/>
      </c>
      <c r="BB18" s="9" t="str">
        <f>IF($G18=0,"",IFERROR(CONCATENATE(INDEX('Risk assessment'!$B$12:$B$100,MATCH(CONCATENATE(Feuil1!$C18,"-",Feuil1!$B18,"-",Feuil1!BB$1),'Risk assessment'!$R$12:$R$100,FALSE),1)," ;"),""))</f>
        <v/>
      </c>
      <c r="BC18" s="9" t="str">
        <f>IF($G18=0,"",IFERROR(CONCATENATE(INDEX('Risk assessment'!$B$12:$B$100,MATCH(CONCATENATE(Feuil1!$C18,"-",Feuil1!$B18,"-",Feuil1!BC$1),'Risk assessment'!$R$12:$R$100,FALSE),1)," ;"),""))</f>
        <v/>
      </c>
      <c r="BD18" s="9" t="str">
        <f>IF($G18=0,"",IFERROR(CONCATENATE(INDEX('Risk assessment'!$B$12:$B$100,MATCH(CONCATENATE(Feuil1!$C18,"-",Feuil1!$B18,"-",Feuil1!BD$1),'Risk assessment'!$R$12:$R$100,FALSE),1)," ;"),""))</f>
        <v/>
      </c>
      <c r="BE18" s="9" t="str">
        <f>IF($G18=0,"",IFERROR(CONCATENATE(INDEX('Risk assessment'!$B$12:$B$100,MATCH(CONCATENATE(Feuil1!$C18,"-",Feuil1!$B18,"-",Feuil1!BE$1),'Risk assessment'!$R$12:$R$100,FALSE),1)," ;"),""))</f>
        <v/>
      </c>
      <c r="BF18" s="9" t="str">
        <f>IF($G18=0,"",IFERROR(CONCATENATE(INDEX('Risk assessment'!$B$12:$B$100,MATCH(CONCATENATE(Feuil1!$C18,"-",Feuil1!$B18,"-",Feuil1!BF$1),'Risk assessment'!$R$12:$R$100,FALSE),1)," ;"),""))</f>
        <v/>
      </c>
      <c r="BG18" s="9" t="str">
        <f>IF($G18=0,"",IFERROR(CONCATENATE(INDEX('Risk assessment'!$B$12:$B$100,MATCH(CONCATENATE(Feuil1!$C18,"-",Feuil1!$B18,"-",Feuil1!BG$1),'Risk assessment'!$R$12:$R$100,FALSE),1)," ;"),""))</f>
        <v/>
      </c>
      <c r="BH18" s="9" t="str">
        <f>IF($G18=0,"",IFERROR(CONCATENATE(INDEX('Risk assessment'!$B$12:$B$100,MATCH(CONCATENATE(Feuil1!$C18,"-",Feuil1!$B18,"-",Feuil1!BH$1),'Risk assessment'!$R$12:$R$100,FALSE),1)," ;"),""))</f>
        <v/>
      </c>
      <c r="BI18" s="9" t="str">
        <f>IF($G18=0,"",IFERROR(CONCATENATE(INDEX('Risk assessment'!$B$12:$B$100,MATCH(CONCATENATE(Feuil1!$C18,"-",Feuil1!$B18,"-",Feuil1!BI$1),'Risk assessment'!$R$12:$R$100,FALSE),1)," ;"),""))</f>
        <v/>
      </c>
      <c r="BJ18" s="9" t="str">
        <f>IF($G18=0,"",IFERROR(CONCATENATE(INDEX('Risk assessment'!$B$12:$B$100,MATCH(CONCATENATE(Feuil1!$C18,"-",Feuil1!$B18,"-",Feuil1!BJ$1),'Risk assessment'!$R$12:$R$100,FALSE),1)," ;"),""))</f>
        <v/>
      </c>
      <c r="BK18" s="9" t="str">
        <f>IF($G18=0,"",IFERROR(CONCATENATE(INDEX('Risk assessment'!$B$12:$B$100,MATCH(CONCATENATE(Feuil1!$C18,"-",Feuil1!$B18,"-",Feuil1!BK$1),'Risk assessment'!$R$12:$R$100,FALSE),1)," ;"),""))</f>
        <v/>
      </c>
      <c r="BL18" s="9" t="str">
        <f>IF($G18=0,"",IFERROR(CONCATENATE(INDEX('Risk assessment'!$B$12:$B$100,MATCH(CONCATENATE(Feuil1!$C18,"-",Feuil1!$B18,"-",Feuil1!BL$1),'Risk assessment'!$R$12:$R$100,FALSE),1)," ;"),""))</f>
        <v/>
      </c>
      <c r="BM18" s="9" t="str">
        <f>IF($G18=0,"",IFERROR(CONCATENATE(INDEX('Risk assessment'!$B$12:$B$100,MATCH(CONCATENATE(Feuil1!$C18,"-",Feuil1!$B18,"-",Feuil1!BM$1),'Risk assessment'!$R$12:$R$100,FALSE),1)," ;"),""))</f>
        <v/>
      </c>
      <c r="BN18" s="9" t="str">
        <f>IF($G18=0,"",IFERROR(CONCATENATE(INDEX('Risk assessment'!$B$12:$B$100,MATCH(CONCATENATE(Feuil1!$C18,"-",Feuil1!$B18,"-",Feuil1!BN$1),'Risk assessment'!$R$12:$R$100,FALSE),1)," ;"),""))</f>
        <v/>
      </c>
      <c r="BO18" s="9" t="str">
        <f>IF($G18=0,"",IFERROR(CONCATENATE(INDEX('Risk assessment'!$B$12:$B$100,MATCH(CONCATENATE(Feuil1!$C18,"-",Feuil1!$B18,"-",Feuil1!BO$1),'Risk assessment'!$R$12:$R$100,FALSE),1)," ;"),""))</f>
        <v/>
      </c>
      <c r="BP18" s="9" t="str">
        <f>IF($G18=0,"",IFERROR(CONCATENATE(INDEX('Risk assessment'!$B$12:$B$100,MATCH(CONCATENATE(Feuil1!$C18,"-",Feuil1!$B18,"-",Feuil1!BP$1),'Risk assessment'!$R$12:$R$100,FALSE),1)," ;"),""))</f>
        <v/>
      </c>
      <c r="BQ18" s="9" t="str">
        <f>IF($G18=0,"",IFERROR(CONCATENATE(INDEX('Risk assessment'!$B$12:$B$100,MATCH(CONCATENATE(Feuil1!$C18,"-",Feuil1!$B18,"-",Feuil1!BQ$1),'Risk assessment'!$R$12:$R$100,FALSE),1)," ;"),""))</f>
        <v/>
      </c>
      <c r="BR18" s="9" t="str">
        <f>IF($G18=0,"",IFERROR(INDEX('Risk assessment'!$B$12:$B$100,MATCH(CONCATENATE(Feuil1!$C18,Feuil1!$B18,Feuil1!BR$1),'Risk assessment'!$R$12:$R$100,FALSE),1),""))</f>
        <v/>
      </c>
      <c r="BS18" s="9" t="str">
        <f>IF($G18=0,"",IFERROR(INDEX('Risk assessment'!$B$12:$B$100,MATCH(CONCATENATE(Feuil1!$C18,Feuil1!$B18,Feuil1!BS$1),'Risk assessment'!$R$12:$R$100,FALSE),1),""))</f>
        <v/>
      </c>
      <c r="BT18" s="9" t="str">
        <f>IF($G18=0,"",IFERROR(INDEX('Risk assessment'!$B$12:$B$100,MATCH(CONCATENATE(Feuil1!$C18,Feuil1!$B18,Feuil1!BT$1),'Risk assessment'!$R$12:$R$100,FALSE),1),""))</f>
        <v/>
      </c>
      <c r="BU18" s="9" t="str">
        <f>IF($G18=0,"",IFERROR(INDEX('Risk assessment'!$B$12:$B$100,MATCH(CONCATENATE(Feuil1!$C18,Feuil1!$B18,Feuil1!BU$1),'Risk assessment'!$R$12:$R$100,FALSE),1),""))</f>
        <v/>
      </c>
      <c r="BV18" s="9" t="str">
        <f>IF($G18=0,"",IFERROR(INDEX('Risk assessment'!$B$12:$B$100,MATCH(CONCATENATE(Feuil1!$C18,Feuil1!$B18,Feuil1!BV$1),'Risk assessment'!$R$12:$R$100,FALSE),1),""))</f>
        <v/>
      </c>
      <c r="BW18" s="9" t="str">
        <f>IF($G18=0,"",IFERROR(INDEX('Risk assessment'!$B$12:$B$100,MATCH(CONCATENATE(Feuil1!$C18,Feuil1!$B18,Feuil1!BW$1),'Risk assessment'!$R$12:$R$100,FALSE),1),""))</f>
        <v/>
      </c>
      <c r="BX18" s="9" t="str">
        <f>IF($G18=0,"",IFERROR(INDEX('Risk assessment'!$B$12:$B$100,MATCH(CONCATENATE(Feuil1!$C18,Feuil1!$B18,Feuil1!BX$1),'Risk assessment'!$R$12:$R$100,FALSE),1),""))</f>
        <v/>
      </c>
      <c r="BY18" s="9" t="str">
        <f>IF($G18=0,"",IFERROR(INDEX('Risk assessment'!$B$12:$B$100,MATCH(CONCATENATE(Feuil1!$C18,Feuil1!$B18,Feuil1!BY$1),'Risk assessment'!$R$12:$R$100,FALSE),1),""))</f>
        <v/>
      </c>
      <c r="BZ18" s="9" t="str">
        <f>IF($G18=0,"",IFERROR(INDEX('Risk assessment'!$B$12:$B$100,MATCH(CONCATENATE(Feuil1!$C18,Feuil1!$B18,Feuil1!BZ$1),'Risk assessment'!$R$12:$R$100,FALSE),1),""))</f>
        <v/>
      </c>
      <c r="CA18" s="9" t="str">
        <f>IF($G18=0,"",IFERROR(INDEX('Risk assessment'!$B$12:$B$100,MATCH(CONCATENATE(Feuil1!$C18,Feuil1!$B18,Feuil1!CA$1),'Risk assessment'!$R$12:$R$100,FALSE),1),""))</f>
        <v/>
      </c>
      <c r="CB18" s="9" t="str">
        <f>IF($G18=0,"",IFERROR(INDEX('Risk assessment'!$B$12:$B$100,MATCH(CONCATENATE(Feuil1!$C18,Feuil1!$B18,Feuil1!CB$1),'Risk assessment'!$R$12:$R$100,FALSE),1),""))</f>
        <v/>
      </c>
      <c r="CC18" s="9" t="str">
        <f>IF($G18=0,"",IFERROR(INDEX('Risk assessment'!$B$12:$B$100,MATCH(CONCATENATE(Feuil1!$C18,Feuil1!$B18,Feuil1!CC$1),'Risk assessment'!$R$12:$R$100,FALSE),1),""))</f>
        <v/>
      </c>
      <c r="CD18" s="9" t="str">
        <f>IF($G18=0,"",IFERROR(INDEX('Risk assessment'!$B$12:$B$100,MATCH(CONCATENATE(Feuil1!$C18,Feuil1!$B18,Feuil1!CD$1),'Risk assessment'!$R$12:$R$100,FALSE),1),""))</f>
        <v/>
      </c>
      <c r="CE18" s="9" t="str">
        <f>IF($G18=0,"",IFERROR(INDEX('Risk assessment'!$B$12:$B$100,MATCH(CONCATENATE(Feuil1!$C18,Feuil1!$B18,Feuil1!CE$1),'Risk assessment'!$R$12:$R$100,FALSE),1),""))</f>
        <v/>
      </c>
      <c r="CF18" s="9" t="str">
        <f>IF($G18=0,"",IFERROR(INDEX('Risk assessment'!$B$12:$B$100,MATCH(CONCATENATE(Feuil1!$C18,Feuil1!$B18,Feuil1!CF$1),'Risk assessment'!$R$12:$R$100,FALSE),1),""))</f>
        <v/>
      </c>
      <c r="CG18" s="9" t="str">
        <f>IF($G18=0,"",IFERROR(INDEX('Risk assessment'!$B$12:$B$100,MATCH(CONCATENATE(Feuil1!$C18,Feuil1!$B18,Feuil1!CG$1),'Risk assessment'!$R$12:$R$100,FALSE),1),""))</f>
        <v/>
      </c>
      <c r="CH18" s="9" t="str">
        <f>IF($G18=0,"",IFERROR(INDEX('Risk assessment'!$B$12:$B$100,MATCH(CONCATENATE(Feuil1!$C18,Feuil1!$B18,Feuil1!CH$1),'Risk assessment'!$R$12:$R$100,FALSE),1),""))</f>
        <v/>
      </c>
      <c r="CI18" s="9" t="str">
        <f>IF($G18=0,"",IFERROR(INDEX('Risk assessment'!$B$12:$B$100,MATCH(CONCATENATE(Feuil1!$C18,Feuil1!$B18,Feuil1!CI$1),'Risk assessment'!$R$12:$R$100,FALSE),1),""))</f>
        <v/>
      </c>
      <c r="CJ18" s="9" t="str">
        <f>IF($G18=0,"",IFERROR(INDEX('Risk assessment'!$B$12:$B$100,MATCH(CONCATENATE(Feuil1!$C18,Feuil1!$B18,Feuil1!CJ$1),'Risk assessment'!$R$12:$R$100,FALSE),1),""))</f>
        <v/>
      </c>
      <c r="CK18" s="9" t="str">
        <f>IF($G18=0,"",IFERROR(INDEX('Risk assessment'!$B$12:$B$100,MATCH(CONCATENATE(Feuil1!$C18,Feuil1!$B18,Feuil1!CK$1),'Risk assessment'!$R$12:$R$100,FALSE),1),""))</f>
        <v/>
      </c>
      <c r="CL18" s="9" t="str">
        <f>IF($G18=0,"",IFERROR(INDEX('Risk assessment'!$B$12:$B$100,MATCH(CONCATENATE(Feuil1!$C18,Feuil1!$B18,Feuil1!CL$1),'Risk assessment'!$R$12:$R$100,FALSE),1),""))</f>
        <v/>
      </c>
      <c r="CM18" s="9" t="str">
        <f>IF($G18=0,"",IFERROR(INDEX('Risk assessment'!$B$12:$B$100,MATCH(CONCATENATE(Feuil1!$C18,Feuil1!$B18,Feuil1!CM$1),'Risk assessment'!$R$12:$R$100,FALSE),1),""))</f>
        <v/>
      </c>
      <c r="CN18" s="9" t="str">
        <f>IF($G18=0,"",IFERROR(INDEX('Risk assessment'!$B$12:$B$100,MATCH(CONCATENATE(Feuil1!$C18,Feuil1!$B18,Feuil1!CN$1),'Risk assessment'!$R$12:$R$100,FALSE),1),""))</f>
        <v/>
      </c>
      <c r="CO18" s="9" t="str">
        <f>IF($G18=0,"",IFERROR(INDEX('Risk assessment'!$B$12:$B$100,MATCH(CONCATENATE(Feuil1!$C18,Feuil1!$B18,Feuil1!CO$1),'Risk assessment'!$R$12:$R$100,FALSE),1),""))</f>
        <v/>
      </c>
      <c r="CP18" s="9" t="str">
        <f>IF($G18=0,"",IFERROR(INDEX('Risk assessment'!$B$12:$B$100,MATCH(CONCATENATE(Feuil1!$C18,Feuil1!$B18,Feuil1!CP$1),'Risk assessment'!$R$12:$R$100,FALSE),1),""))</f>
        <v/>
      </c>
      <c r="CQ18" s="9" t="str">
        <f>IF($G18=0,"",IFERROR(INDEX('Risk assessment'!$B$12:$B$100,MATCH(CONCATENATE(Feuil1!$C18,Feuil1!$B18,Feuil1!CQ$1),'Risk assessment'!$R$12:$R$100,FALSE),1),""))</f>
        <v/>
      </c>
      <c r="CR18" s="9" t="str">
        <f>IF($G18=0,"",IFERROR(INDEX('Risk assessment'!$B$12:$B$100,MATCH(CONCATENATE(Feuil1!$C18,Feuil1!$B18,Feuil1!CR$1),'Risk assessment'!$R$12:$R$100,FALSE),1),""))</f>
        <v/>
      </c>
      <c r="CS18" s="9" t="str">
        <f>IF($G18=0,"",IFERROR(INDEX('Risk assessment'!$B$12:$B$100,MATCH(CONCATENATE(Feuil1!$C18,Feuil1!$B18,Feuil1!CS$1),'Risk assessment'!$R$12:$R$100,FALSE),1),""))</f>
        <v/>
      </c>
      <c r="CT18" s="9" t="str">
        <f>IF($G18=0,"",IFERROR(INDEX('Risk assessment'!$B$12:$B$100,MATCH(CONCATENATE(Feuil1!$C18,Feuil1!$B18,Feuil1!CT$1),'Risk assessment'!$R$12:$R$100,FALSE),1),""))</f>
        <v/>
      </c>
      <c r="CU18" s="9" t="str">
        <f>IF($G18=0,"",IFERROR(INDEX('Risk assessment'!$B$12:$B$100,MATCH(CONCATENATE(Feuil1!$C18,Feuil1!$B18,Feuil1!CU$1),'Risk assessment'!$R$12:$R$100,FALSE),1),""))</f>
        <v/>
      </c>
      <c r="CV18" s="9" t="str">
        <f>IF($G18=0,"",IFERROR(INDEX('Risk assessment'!$B$12:$B$100,MATCH(CONCATENATE(Feuil1!$C18,Feuil1!$B18,Feuil1!CV$1),'Risk assessment'!$R$12:$R$100,FALSE),1),""))</f>
        <v/>
      </c>
      <c r="CW18" s="9" t="str">
        <f>IF($G18=0,"",IFERROR(INDEX('Risk assessment'!$B$12:$B$100,MATCH(CONCATENATE(Feuil1!$C18,Feuil1!$B18,Feuil1!CW$1),'Risk assessment'!$R$12:$R$100,FALSE),1),""))</f>
        <v/>
      </c>
      <c r="CX18" s="9" t="str">
        <f>IF($G18=0,"",IFERROR(INDEX('Risk assessment'!$B$12:$B$100,MATCH(CONCATENATE(Feuil1!$C18,Feuil1!$B18,Feuil1!CX$1),'Risk assessment'!$R$12:$R$100,FALSE),1),""))</f>
        <v/>
      </c>
      <c r="CY18" s="9" t="str">
        <f>IF($G18=0,"",IFERROR(INDEX('Risk assessment'!$B$12:$B$100,MATCH(CONCATENATE(Feuil1!$C18,Feuil1!$B18,Feuil1!CY$1),'Risk assessment'!$R$12:$R$100,FALSE),1),""))</f>
        <v/>
      </c>
      <c r="CZ18" s="9" t="str">
        <f>IF($G18=0,"",IFERROR(INDEX('Risk assessment'!$B$12:$B$100,MATCH(CONCATENATE(Feuil1!$C18,Feuil1!$B18,Feuil1!CZ$1),'Risk assessment'!$R$12:$R$100,FALSE),1),""))</f>
        <v/>
      </c>
      <c r="DA18" s="9" t="str">
        <f>IF($G18=0,"",IFERROR(INDEX('Risk assessment'!$B$12:$B$100,MATCH(CONCATENATE(Feuil1!$C18,Feuil1!$B18,Feuil1!DA$1),'Risk assessment'!$R$12:$R$100,FALSE),1),""))</f>
        <v/>
      </c>
      <c r="DB18" s="9" t="str">
        <f>IF($G18=0,"",IFERROR(INDEX('Risk assessment'!$B$12:$B$100,MATCH(CONCATENATE(Feuil1!$C18,Feuil1!$B18,Feuil1!DB$1),'Risk assessment'!$R$12:$R$100,FALSE),1),""))</f>
        <v/>
      </c>
      <c r="DC18" s="9" t="str">
        <f>IF($G18=0,"",IFERROR(INDEX('Risk assessment'!$B$12:$B$100,MATCH(CONCATENATE(Feuil1!$C18,Feuil1!$B18,Feuil1!DC$1),'Risk assessment'!$R$12:$R$100,FALSE),1),""))</f>
        <v/>
      </c>
      <c r="DD18" s="9" t="str">
        <f>IF($G18=0,"",IFERROR(INDEX('Risk assessment'!$B$12:$B$100,MATCH(CONCATENATE(Feuil1!$C18,Feuil1!$B18,Feuil1!DD$1),'Risk assessment'!$R$12:$R$100,FALSE),1),""))</f>
        <v/>
      </c>
      <c r="DE18" s="9" t="str">
        <f>IF($G18=0,"",IFERROR(INDEX('Risk assessment'!$B$12:$B$100,MATCH(CONCATENATE(Feuil1!$C18,Feuil1!$B18,Feuil1!DE$1),'Risk assessment'!$R$12:$R$100,FALSE),1),""))</f>
        <v/>
      </c>
      <c r="DF18" s="9" t="str">
        <f>IF($G18=0,"",IFERROR(INDEX('Risk assessment'!$B$12:$B$100,MATCH(CONCATENATE(Feuil1!$C18,Feuil1!$B18,Feuil1!DF$1),'Risk assessment'!$R$12:$R$100,FALSE),1),""))</f>
        <v/>
      </c>
      <c r="DG18" s="9" t="str">
        <f>IF($G18=0,"",IFERROR(INDEX('Risk assessment'!$B$12:$B$100,MATCH(CONCATENATE(Feuil1!$C18,Feuil1!$B18,Feuil1!DG$1),'Risk assessment'!$R$12:$R$100,FALSE),1),""))</f>
        <v/>
      </c>
      <c r="DH18" s="9" t="str">
        <f>IF($G18=0,"",IFERROR(INDEX('Risk assessment'!$B$12:$B$100,MATCH(CONCATENATE(Feuil1!$C18,Feuil1!$B18,Feuil1!DH$1),'Risk assessment'!$R$12:$R$100,FALSE),1),""))</f>
        <v/>
      </c>
      <c r="DI18" s="9" t="str">
        <f>IF($G18=0,"",IFERROR(INDEX('Risk assessment'!$B$12:$B$100,MATCH(CONCATENATE(Feuil1!$C18,Feuil1!$B18,Feuil1!DI$1),'Risk assessment'!$R$12:$R$100,FALSE),1),""))</f>
        <v/>
      </c>
      <c r="DJ18" s="9" t="str">
        <f>IF($G18=0,"",IFERROR(INDEX('Risk assessment'!$B$12:$B$100,MATCH(CONCATENATE(Feuil1!$C18,Feuil1!$B18,Feuil1!DJ$1),'Risk assessment'!$R$12:$R$100,FALSE),1),""))</f>
        <v/>
      </c>
      <c r="DK18" s="9" t="str">
        <f>IF($G18=0,"",IFERROR(INDEX('Risk assessment'!$B$12:$B$100,MATCH(CONCATENATE(Feuil1!$C18,Feuil1!$B18,Feuil1!DK$1),'Risk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assessment'!D$12:D$100,Feuil1!C19,'Risk assessment'!E$12:E$100,B19)</f>
        <v>0</v>
      </c>
      <c r="H19" s="9" t="str">
        <f>IF($G19=0,"",IFERROR(CONCATENATE(INDEX('Risk assessment'!$B$12:$B$100,MATCH(CONCATENATE(Feuil1!$C19,"-",Feuil1!$B19,"-",Feuil1!H$1),'Risk assessment'!$R$12:$R$100,FALSE),1)," ;"),""))</f>
        <v/>
      </c>
      <c r="I19" s="9" t="str">
        <f>IF($G19=0,"",IFERROR(CONCATENATE(INDEX('Risk assessment'!$B$12:$B$100,MATCH(CONCATENATE(Feuil1!$C19,"-",Feuil1!$B19,"-",Feuil1!I$1),'Risk assessment'!$R$12:$R$100,FALSE),1)," ;"),""))</f>
        <v/>
      </c>
      <c r="J19" s="9" t="str">
        <f>IF($G19=0,"",IFERROR(CONCATENATE(INDEX('Risk assessment'!$B$12:$B$100,MATCH(CONCATENATE(Feuil1!$C19,"-",Feuil1!$B19,"-",Feuil1!J$1),'Risk assessment'!$R$12:$R$100,FALSE),1)," ;"),""))</f>
        <v/>
      </c>
      <c r="K19" s="9" t="str">
        <f>IF($G19=0,"",IFERROR(CONCATENATE(INDEX('Risk assessment'!$B$12:$B$100,MATCH(CONCATENATE(Feuil1!$C19,"-",Feuil1!$B19,"-",Feuil1!K$1),'Risk assessment'!$R$12:$R$100,FALSE),1)," ;"),""))</f>
        <v/>
      </c>
      <c r="L19" s="9" t="str">
        <f>IF($G19=0,"",IFERROR(CONCATENATE(INDEX('Risk assessment'!$B$12:$B$100,MATCH(CONCATENATE(Feuil1!$C19,"-",Feuil1!$B19,"-",Feuil1!L$1),'Risk assessment'!$R$12:$R$100,FALSE),1)," ;"),""))</f>
        <v/>
      </c>
      <c r="M19" s="9" t="str">
        <f>IF($G19=0,"",IFERROR(CONCATENATE(INDEX('Risk assessment'!$B$12:$B$100,MATCH(CONCATENATE(Feuil1!$C19,"-",Feuil1!$B19,"-",Feuil1!M$1),'Risk assessment'!$R$12:$R$100,FALSE),1)," ;"),""))</f>
        <v/>
      </c>
      <c r="N19" s="9" t="str">
        <f>IF($G19=0,"",IFERROR(CONCATENATE(INDEX('Risk assessment'!$B$12:$B$100,MATCH(CONCATENATE(Feuil1!$C19,"-",Feuil1!$B19,"-",Feuil1!N$1),'Risk assessment'!$R$12:$R$100,FALSE),1)," ;"),""))</f>
        <v/>
      </c>
      <c r="O19" s="9" t="str">
        <f>IF($G19=0,"",IFERROR(CONCATENATE(INDEX('Risk assessment'!$B$12:$B$100,MATCH(CONCATENATE(Feuil1!$C19,"-",Feuil1!$B19,"-",Feuil1!O$1),'Risk assessment'!$R$12:$R$100,FALSE),1)," ;"),""))</f>
        <v/>
      </c>
      <c r="P19" s="9" t="str">
        <f>IF($G19=0,"",IFERROR(CONCATENATE(INDEX('Risk assessment'!$B$12:$B$100,MATCH(CONCATENATE(Feuil1!$C19,"-",Feuil1!$B19,"-",Feuil1!P$1),'Risk assessment'!$R$12:$R$100,FALSE),1)," ;"),""))</f>
        <v/>
      </c>
      <c r="Q19" s="9" t="str">
        <f>IF($G19=0,"",IFERROR(CONCATENATE(INDEX('Risk assessment'!$B$12:$B$100,MATCH(CONCATENATE(Feuil1!$C19,"-",Feuil1!$B19,"-",Feuil1!Q$1),'Risk assessment'!$R$12:$R$100,FALSE),1)," ;"),""))</f>
        <v/>
      </c>
      <c r="R19" s="9" t="str">
        <f>IF($G19=0,"",IFERROR(CONCATENATE(INDEX('Risk assessment'!$B$12:$B$100,MATCH(CONCATENATE(Feuil1!$C19,"-",Feuil1!$B19,"-",Feuil1!R$1),'Risk assessment'!$R$12:$R$100,FALSE),1)," ;"),""))</f>
        <v/>
      </c>
      <c r="S19" s="9" t="str">
        <f>IF($G19=0,"",IFERROR(CONCATENATE(INDEX('Risk assessment'!$B$12:$B$100,MATCH(CONCATENATE(Feuil1!$C19,"-",Feuil1!$B19,"-",Feuil1!S$1),'Risk assessment'!$R$12:$R$100,FALSE),1)," ;"),""))</f>
        <v/>
      </c>
      <c r="T19" s="9" t="str">
        <f>IF($G19=0,"",IFERROR(CONCATENATE(INDEX('Risk assessment'!$B$12:$B$100,MATCH(CONCATENATE(Feuil1!$C19,"-",Feuil1!$B19,"-",Feuil1!T$1),'Risk assessment'!$R$12:$R$100,FALSE),1)," ;"),""))</f>
        <v/>
      </c>
      <c r="U19" s="9" t="str">
        <f>IF($G19=0,"",IFERROR(CONCATENATE(INDEX('Risk assessment'!$B$12:$B$100,MATCH(CONCATENATE(Feuil1!$C19,"-",Feuil1!$B19,"-",Feuil1!U$1),'Risk assessment'!$R$12:$R$100,FALSE),1)," ;"),""))</f>
        <v/>
      </c>
      <c r="V19" s="9" t="str">
        <f>IF($G19=0,"",IFERROR(CONCATENATE(INDEX('Risk assessment'!$B$12:$B$100,MATCH(CONCATENATE(Feuil1!$C19,"-",Feuil1!$B19,"-",Feuil1!V$1),'Risk assessment'!$R$12:$R$100,FALSE),1)," ;"),""))</f>
        <v/>
      </c>
      <c r="W19" s="9" t="str">
        <f>IF($G19=0,"",IFERROR(CONCATENATE(INDEX('Risk assessment'!$B$12:$B$100,MATCH(CONCATENATE(Feuil1!$C19,"-",Feuil1!$B19,"-",Feuil1!W$1),'Risk assessment'!$R$12:$R$100,FALSE),1)," ;"),""))</f>
        <v/>
      </c>
      <c r="X19" s="9" t="str">
        <f>IF($G19=0,"",IFERROR(CONCATENATE(INDEX('Risk assessment'!$B$12:$B$100,MATCH(CONCATENATE(Feuil1!$C19,"-",Feuil1!$B19,"-",Feuil1!X$1),'Risk assessment'!$R$12:$R$100,FALSE),1)," ;"),""))</f>
        <v/>
      </c>
      <c r="Y19" s="9" t="str">
        <f>IF($G19=0,"",IFERROR(CONCATENATE(INDEX('Risk assessment'!$B$12:$B$100,MATCH(CONCATENATE(Feuil1!$C19,"-",Feuil1!$B19,"-",Feuil1!Y$1),'Risk assessment'!$R$12:$R$100,FALSE),1)," ;"),""))</f>
        <v/>
      </c>
      <c r="Z19" s="9" t="str">
        <f>IF($G19=0,"",IFERROR(CONCATENATE(INDEX('Risk assessment'!$B$12:$B$100,MATCH(CONCATENATE(Feuil1!$C19,"-",Feuil1!$B19,"-",Feuil1!Z$1),'Risk assessment'!$R$12:$R$100,FALSE),1)," ;"),""))</f>
        <v/>
      </c>
      <c r="AA19" s="9" t="str">
        <f>IF($G19=0,"",IFERROR(CONCATENATE(INDEX('Risk assessment'!$B$12:$B$100,MATCH(CONCATENATE(Feuil1!$C19,"-",Feuil1!$B19,"-",Feuil1!AA$1),'Risk assessment'!$R$12:$R$100,FALSE),1)," ;"),""))</f>
        <v/>
      </c>
      <c r="AB19" s="9" t="str">
        <f>IF($G19=0,"",IFERROR(CONCATENATE(INDEX('Risk assessment'!$B$12:$B$100,MATCH(CONCATENATE(Feuil1!$C19,"-",Feuil1!$B19,"-",Feuil1!AB$1),'Risk assessment'!$R$12:$R$100,FALSE),1)," ;"),""))</f>
        <v/>
      </c>
      <c r="AC19" s="9" t="str">
        <f>IF($G19=0,"",IFERROR(CONCATENATE(INDEX('Risk assessment'!$B$12:$B$100,MATCH(CONCATENATE(Feuil1!$C19,"-",Feuil1!$B19,"-",Feuil1!AC$1),'Risk assessment'!$R$12:$R$100,FALSE),1)," ;"),""))</f>
        <v/>
      </c>
      <c r="AD19" s="9" t="str">
        <f>IF($G19=0,"",IFERROR(CONCATENATE(INDEX('Risk assessment'!$B$12:$B$100,MATCH(CONCATENATE(Feuil1!$C19,"-",Feuil1!$B19,"-",Feuil1!AD$1),'Risk assessment'!$R$12:$R$100,FALSE),1)," ;"),""))</f>
        <v/>
      </c>
      <c r="AE19" s="9" t="str">
        <f>IF($G19=0,"",IFERROR(CONCATENATE(INDEX('Risk assessment'!$B$12:$B$100,MATCH(CONCATENATE(Feuil1!$C19,"-",Feuil1!$B19,"-",Feuil1!AE$1),'Risk assessment'!$R$12:$R$100,FALSE),1)," ;"),""))</f>
        <v/>
      </c>
      <c r="AF19" s="9" t="str">
        <f>IF($G19=0,"",IFERROR(CONCATENATE(INDEX('Risk assessment'!$B$12:$B$100,MATCH(CONCATENATE(Feuil1!$C19,"-",Feuil1!$B19,"-",Feuil1!AF$1),'Risk assessment'!$R$12:$R$100,FALSE),1)," ;"),""))</f>
        <v/>
      </c>
      <c r="AG19" s="9" t="str">
        <f>IF($G19=0,"",IFERROR(CONCATENATE(INDEX('Risk assessment'!$B$12:$B$100,MATCH(CONCATENATE(Feuil1!$C19,"-",Feuil1!$B19,"-",Feuil1!AG$1),'Risk assessment'!$R$12:$R$100,FALSE),1)," ;"),""))</f>
        <v/>
      </c>
      <c r="AH19" s="9" t="str">
        <f>IF($G19=0,"",IFERROR(CONCATENATE(INDEX('Risk assessment'!$B$12:$B$100,MATCH(CONCATENATE(Feuil1!$C19,"-",Feuil1!$B19,"-",Feuil1!AH$1),'Risk assessment'!$R$12:$R$100,FALSE),1)," ;"),""))</f>
        <v/>
      </c>
      <c r="AI19" s="9" t="str">
        <f>IF($G19=0,"",IFERROR(CONCATENATE(INDEX('Risk assessment'!$B$12:$B$100,MATCH(CONCATENATE(Feuil1!$C19,"-",Feuil1!$B19,"-",Feuil1!AI$1),'Risk assessment'!$R$12:$R$100,FALSE),1)," ;"),""))</f>
        <v/>
      </c>
      <c r="AJ19" s="9" t="str">
        <f>IF($G19=0,"",IFERROR(CONCATENATE(INDEX('Risk assessment'!$B$12:$B$100,MATCH(CONCATENATE(Feuil1!$C19,"-",Feuil1!$B19,"-",Feuil1!AJ$1),'Risk assessment'!$R$12:$R$100,FALSE),1)," ;"),""))</f>
        <v/>
      </c>
      <c r="AK19" s="9" t="str">
        <f>IF($G19=0,"",IFERROR(CONCATENATE(INDEX('Risk assessment'!$B$12:$B$100,MATCH(CONCATENATE(Feuil1!$C19,"-",Feuil1!$B19,"-",Feuil1!AK$1),'Risk assessment'!$R$12:$R$100,FALSE),1)," ;"),""))</f>
        <v/>
      </c>
      <c r="AL19" s="9" t="str">
        <f>IF($G19=0,"",IFERROR(CONCATENATE(INDEX('Risk assessment'!$B$12:$B$100,MATCH(CONCATENATE(Feuil1!$C19,"-",Feuil1!$B19,"-",Feuil1!AL$1),'Risk assessment'!$R$12:$R$100,FALSE),1)," ;"),""))</f>
        <v/>
      </c>
      <c r="AM19" s="9" t="str">
        <f>IF($G19=0,"",IFERROR(CONCATENATE(INDEX('Risk assessment'!$B$12:$B$100,MATCH(CONCATENATE(Feuil1!$C19,"-",Feuil1!$B19,"-",Feuil1!AM$1),'Risk assessment'!$R$12:$R$100,FALSE),1)," ;"),""))</f>
        <v/>
      </c>
      <c r="AN19" s="9" t="str">
        <f>IF($G19=0,"",IFERROR(CONCATENATE(INDEX('Risk assessment'!$B$12:$B$100,MATCH(CONCATENATE(Feuil1!$C19,"-",Feuil1!$B19,"-",Feuil1!AN$1),'Risk assessment'!$R$12:$R$100,FALSE),1)," ;"),""))</f>
        <v/>
      </c>
      <c r="AO19" s="9" t="str">
        <f>IF($G19=0,"",IFERROR(CONCATENATE(INDEX('Risk assessment'!$B$12:$B$100,MATCH(CONCATENATE(Feuil1!$C19,"-",Feuil1!$B19,"-",Feuil1!AO$1),'Risk assessment'!$R$12:$R$100,FALSE),1)," ;"),""))</f>
        <v/>
      </c>
      <c r="AP19" s="9" t="str">
        <f>IF($G19=0,"",IFERROR(CONCATENATE(INDEX('Risk assessment'!$B$12:$B$100,MATCH(CONCATENATE(Feuil1!$C19,"-",Feuil1!$B19,"-",Feuil1!AP$1),'Risk assessment'!$R$12:$R$100,FALSE),1)," ;"),""))</f>
        <v/>
      </c>
      <c r="AQ19" s="9" t="str">
        <f>IF($G19=0,"",IFERROR(CONCATENATE(INDEX('Risk assessment'!$B$12:$B$100,MATCH(CONCATENATE(Feuil1!$C19,"-",Feuil1!$B19,"-",Feuil1!AQ$1),'Risk assessment'!$R$12:$R$100,FALSE),1)," ;"),""))</f>
        <v/>
      </c>
      <c r="AR19" s="9" t="str">
        <f>IF($G19=0,"",IFERROR(CONCATENATE(INDEX('Risk assessment'!$B$12:$B$100,MATCH(CONCATENATE(Feuil1!$C19,"-",Feuil1!$B19,"-",Feuil1!AR$1),'Risk assessment'!$R$12:$R$100,FALSE),1)," ;"),""))</f>
        <v/>
      </c>
      <c r="AS19" s="9" t="str">
        <f>IF($G19=0,"",IFERROR(CONCATENATE(INDEX('Risk assessment'!$B$12:$B$100,MATCH(CONCATENATE(Feuil1!$C19,"-",Feuil1!$B19,"-",Feuil1!AS$1),'Risk assessment'!$R$12:$R$100,FALSE),1)," ;"),""))</f>
        <v/>
      </c>
      <c r="AT19" s="9" t="str">
        <f>IF($G19=0,"",IFERROR(CONCATENATE(INDEX('Risk assessment'!$B$12:$B$100,MATCH(CONCATENATE(Feuil1!$C19,"-",Feuil1!$B19,"-",Feuil1!AT$1),'Risk assessment'!$R$12:$R$100,FALSE),1)," ;"),""))</f>
        <v/>
      </c>
      <c r="AU19" s="9" t="str">
        <f>IF($G19=0,"",IFERROR(CONCATENATE(INDEX('Risk assessment'!$B$12:$B$100,MATCH(CONCATENATE(Feuil1!$C19,"-",Feuil1!$B19,"-",Feuil1!AU$1),'Risk assessment'!$R$12:$R$100,FALSE),1)," ;"),""))</f>
        <v/>
      </c>
      <c r="AV19" s="9" t="str">
        <f>IF($G19=0,"",IFERROR(CONCATENATE(INDEX('Risk assessment'!$B$12:$B$100,MATCH(CONCATENATE(Feuil1!$C19,"-",Feuil1!$B19,"-",Feuil1!AV$1),'Risk assessment'!$R$12:$R$100,FALSE),1)," ;"),""))</f>
        <v/>
      </c>
      <c r="AW19" s="9" t="str">
        <f>IF($G19=0,"",IFERROR(CONCATENATE(INDEX('Risk assessment'!$B$12:$B$100,MATCH(CONCATENATE(Feuil1!$C19,"-",Feuil1!$B19,"-",Feuil1!AW$1),'Risk assessment'!$R$12:$R$100,FALSE),1)," ;"),""))</f>
        <v/>
      </c>
      <c r="AX19" s="9" t="str">
        <f>IF($G19=0,"",IFERROR(CONCATENATE(INDEX('Risk assessment'!$B$12:$B$100,MATCH(CONCATENATE(Feuil1!$C19,"-",Feuil1!$B19,"-",Feuil1!AX$1),'Risk assessment'!$R$12:$R$100,FALSE),1)," ;"),""))</f>
        <v/>
      </c>
      <c r="AY19" s="9" t="str">
        <f>IF($G19=0,"",IFERROR(CONCATENATE(INDEX('Risk assessment'!$B$12:$B$100,MATCH(CONCATENATE(Feuil1!$C19,"-",Feuil1!$B19,"-",Feuil1!AY$1),'Risk assessment'!$R$12:$R$100,FALSE),1)," ;"),""))</f>
        <v/>
      </c>
      <c r="AZ19" s="9" t="str">
        <f>IF($G19=0,"",IFERROR(CONCATENATE(INDEX('Risk assessment'!$B$12:$B$100,MATCH(CONCATENATE(Feuil1!$C19,"-",Feuil1!$B19,"-",Feuil1!AZ$1),'Risk assessment'!$R$12:$R$100,FALSE),1)," ;"),""))</f>
        <v/>
      </c>
      <c r="BA19" s="9" t="str">
        <f>IF($G19=0,"",IFERROR(CONCATENATE(INDEX('Risk assessment'!$B$12:$B$100,MATCH(CONCATENATE(Feuil1!$C19,"-",Feuil1!$B19,"-",Feuil1!BA$1),'Risk assessment'!$R$12:$R$100,FALSE),1)," ;"),""))</f>
        <v/>
      </c>
      <c r="BB19" s="9" t="str">
        <f>IF($G19=0,"",IFERROR(CONCATENATE(INDEX('Risk assessment'!$B$12:$B$100,MATCH(CONCATENATE(Feuil1!$C19,"-",Feuil1!$B19,"-",Feuil1!BB$1),'Risk assessment'!$R$12:$R$100,FALSE),1)," ;"),""))</f>
        <v/>
      </c>
      <c r="BC19" s="9" t="str">
        <f>IF($G19=0,"",IFERROR(CONCATENATE(INDEX('Risk assessment'!$B$12:$B$100,MATCH(CONCATENATE(Feuil1!$C19,"-",Feuil1!$B19,"-",Feuil1!BC$1),'Risk assessment'!$R$12:$R$100,FALSE),1)," ;"),""))</f>
        <v/>
      </c>
      <c r="BD19" s="9" t="str">
        <f>IF($G19=0,"",IFERROR(CONCATENATE(INDEX('Risk assessment'!$B$12:$B$100,MATCH(CONCATENATE(Feuil1!$C19,"-",Feuil1!$B19,"-",Feuil1!BD$1),'Risk assessment'!$R$12:$R$100,FALSE),1)," ;"),""))</f>
        <v/>
      </c>
      <c r="BE19" s="9" t="str">
        <f>IF($G19=0,"",IFERROR(CONCATENATE(INDEX('Risk assessment'!$B$12:$B$100,MATCH(CONCATENATE(Feuil1!$C19,"-",Feuil1!$B19,"-",Feuil1!BE$1),'Risk assessment'!$R$12:$R$100,FALSE),1)," ;"),""))</f>
        <v/>
      </c>
      <c r="BF19" s="9" t="str">
        <f>IF($G19=0,"",IFERROR(CONCATENATE(INDEX('Risk assessment'!$B$12:$B$100,MATCH(CONCATENATE(Feuil1!$C19,"-",Feuil1!$B19,"-",Feuil1!BF$1),'Risk assessment'!$R$12:$R$100,FALSE),1)," ;"),""))</f>
        <v/>
      </c>
      <c r="BG19" s="9" t="str">
        <f>IF($G19=0,"",IFERROR(CONCATENATE(INDEX('Risk assessment'!$B$12:$B$100,MATCH(CONCATENATE(Feuil1!$C19,"-",Feuil1!$B19,"-",Feuil1!BG$1),'Risk assessment'!$R$12:$R$100,FALSE),1)," ;"),""))</f>
        <v/>
      </c>
      <c r="BH19" s="9" t="str">
        <f>IF($G19=0,"",IFERROR(CONCATENATE(INDEX('Risk assessment'!$B$12:$B$100,MATCH(CONCATENATE(Feuil1!$C19,"-",Feuil1!$B19,"-",Feuil1!BH$1),'Risk assessment'!$R$12:$R$100,FALSE),1)," ;"),""))</f>
        <v/>
      </c>
      <c r="BI19" s="9" t="str">
        <f>IF($G19=0,"",IFERROR(CONCATENATE(INDEX('Risk assessment'!$B$12:$B$100,MATCH(CONCATENATE(Feuil1!$C19,"-",Feuil1!$B19,"-",Feuil1!BI$1),'Risk assessment'!$R$12:$R$100,FALSE),1)," ;"),""))</f>
        <v/>
      </c>
      <c r="BJ19" s="9" t="str">
        <f>IF($G19=0,"",IFERROR(CONCATENATE(INDEX('Risk assessment'!$B$12:$B$100,MATCH(CONCATENATE(Feuil1!$C19,"-",Feuil1!$B19,"-",Feuil1!BJ$1),'Risk assessment'!$R$12:$R$100,FALSE),1)," ;"),""))</f>
        <v/>
      </c>
      <c r="BK19" s="9" t="str">
        <f>IF($G19=0,"",IFERROR(CONCATENATE(INDEX('Risk assessment'!$B$12:$B$100,MATCH(CONCATENATE(Feuil1!$C19,"-",Feuil1!$B19,"-",Feuil1!BK$1),'Risk assessment'!$R$12:$R$100,FALSE),1)," ;"),""))</f>
        <v/>
      </c>
      <c r="BL19" s="9" t="str">
        <f>IF($G19=0,"",IFERROR(CONCATENATE(INDEX('Risk assessment'!$B$12:$B$100,MATCH(CONCATENATE(Feuil1!$C19,"-",Feuil1!$B19,"-",Feuil1!BL$1),'Risk assessment'!$R$12:$R$100,FALSE),1)," ;"),""))</f>
        <v/>
      </c>
      <c r="BM19" s="9" t="str">
        <f>IF($G19=0,"",IFERROR(CONCATENATE(INDEX('Risk assessment'!$B$12:$B$100,MATCH(CONCATENATE(Feuil1!$C19,"-",Feuil1!$B19,"-",Feuil1!BM$1),'Risk assessment'!$R$12:$R$100,FALSE),1)," ;"),""))</f>
        <v/>
      </c>
      <c r="BN19" s="9" t="str">
        <f>IF($G19=0,"",IFERROR(CONCATENATE(INDEX('Risk assessment'!$B$12:$B$100,MATCH(CONCATENATE(Feuil1!$C19,"-",Feuil1!$B19,"-",Feuil1!BN$1),'Risk assessment'!$R$12:$R$100,FALSE),1)," ;"),""))</f>
        <v/>
      </c>
      <c r="BO19" s="9" t="str">
        <f>IF($G19=0,"",IFERROR(CONCATENATE(INDEX('Risk assessment'!$B$12:$B$100,MATCH(CONCATENATE(Feuil1!$C19,"-",Feuil1!$B19,"-",Feuil1!BO$1),'Risk assessment'!$R$12:$R$100,FALSE),1)," ;"),""))</f>
        <v/>
      </c>
      <c r="BP19" s="9" t="str">
        <f>IF($G19=0,"",IFERROR(CONCATENATE(INDEX('Risk assessment'!$B$12:$B$100,MATCH(CONCATENATE(Feuil1!$C19,"-",Feuil1!$B19,"-",Feuil1!BP$1),'Risk assessment'!$R$12:$R$100,FALSE),1)," ;"),""))</f>
        <v/>
      </c>
      <c r="BQ19" s="9" t="str">
        <f>IF($G19=0,"",IFERROR(CONCATENATE(INDEX('Risk assessment'!$B$12:$B$100,MATCH(CONCATENATE(Feuil1!$C19,"-",Feuil1!$B19,"-",Feuil1!BQ$1),'Risk assessment'!$R$12:$R$100,FALSE),1)," ;"),""))</f>
        <v/>
      </c>
      <c r="BR19" s="9" t="str">
        <f>IF($G19=0,"",IFERROR(INDEX('Risk assessment'!$B$12:$B$100,MATCH(CONCATENATE(Feuil1!$C19,Feuil1!$B19,Feuil1!BR$1),'Risk assessment'!$R$12:$R$100,FALSE),1),""))</f>
        <v/>
      </c>
      <c r="BS19" s="9" t="str">
        <f>IF($G19=0,"",IFERROR(INDEX('Risk assessment'!$B$12:$B$100,MATCH(CONCATENATE(Feuil1!$C19,Feuil1!$B19,Feuil1!BS$1),'Risk assessment'!$R$12:$R$100,FALSE),1),""))</f>
        <v/>
      </c>
      <c r="BT19" s="9" t="str">
        <f>IF($G19=0,"",IFERROR(INDEX('Risk assessment'!$B$12:$B$100,MATCH(CONCATENATE(Feuil1!$C19,Feuil1!$B19,Feuil1!BT$1),'Risk assessment'!$R$12:$R$100,FALSE),1),""))</f>
        <v/>
      </c>
      <c r="BU19" s="9" t="str">
        <f>IF($G19=0,"",IFERROR(INDEX('Risk assessment'!$B$12:$B$100,MATCH(CONCATENATE(Feuil1!$C19,Feuil1!$B19,Feuil1!BU$1),'Risk assessment'!$R$12:$R$100,FALSE),1),""))</f>
        <v/>
      </c>
      <c r="BV19" s="9" t="str">
        <f>IF($G19=0,"",IFERROR(INDEX('Risk assessment'!$B$12:$B$100,MATCH(CONCATENATE(Feuil1!$C19,Feuil1!$B19,Feuil1!BV$1),'Risk assessment'!$R$12:$R$100,FALSE),1),""))</f>
        <v/>
      </c>
      <c r="BW19" s="9" t="str">
        <f>IF($G19=0,"",IFERROR(INDEX('Risk assessment'!$B$12:$B$100,MATCH(CONCATENATE(Feuil1!$C19,Feuil1!$B19,Feuil1!BW$1),'Risk assessment'!$R$12:$R$100,FALSE),1),""))</f>
        <v/>
      </c>
      <c r="BX19" s="9" t="str">
        <f>IF($G19=0,"",IFERROR(INDEX('Risk assessment'!$B$12:$B$100,MATCH(CONCATENATE(Feuil1!$C19,Feuil1!$B19,Feuil1!BX$1),'Risk assessment'!$R$12:$R$100,FALSE),1),""))</f>
        <v/>
      </c>
      <c r="BY19" s="9" t="str">
        <f>IF($G19=0,"",IFERROR(INDEX('Risk assessment'!$B$12:$B$100,MATCH(CONCATENATE(Feuil1!$C19,Feuil1!$B19,Feuil1!BY$1),'Risk assessment'!$R$12:$R$100,FALSE),1),""))</f>
        <v/>
      </c>
      <c r="BZ19" s="9" t="str">
        <f>IF($G19=0,"",IFERROR(INDEX('Risk assessment'!$B$12:$B$100,MATCH(CONCATENATE(Feuil1!$C19,Feuil1!$B19,Feuil1!BZ$1),'Risk assessment'!$R$12:$R$100,FALSE),1),""))</f>
        <v/>
      </c>
      <c r="CA19" s="9" t="str">
        <f>IF($G19=0,"",IFERROR(INDEX('Risk assessment'!$B$12:$B$100,MATCH(CONCATENATE(Feuil1!$C19,Feuil1!$B19,Feuil1!CA$1),'Risk assessment'!$R$12:$R$100,FALSE),1),""))</f>
        <v/>
      </c>
      <c r="CB19" s="9" t="str">
        <f>IF($G19=0,"",IFERROR(INDEX('Risk assessment'!$B$12:$B$100,MATCH(CONCATENATE(Feuil1!$C19,Feuil1!$B19,Feuil1!CB$1),'Risk assessment'!$R$12:$R$100,FALSE),1),""))</f>
        <v/>
      </c>
      <c r="CC19" s="9" t="str">
        <f>IF($G19=0,"",IFERROR(INDEX('Risk assessment'!$B$12:$B$100,MATCH(CONCATENATE(Feuil1!$C19,Feuil1!$B19,Feuil1!CC$1),'Risk assessment'!$R$12:$R$100,FALSE),1),""))</f>
        <v/>
      </c>
      <c r="CD19" s="9" t="str">
        <f>IF($G19=0,"",IFERROR(INDEX('Risk assessment'!$B$12:$B$100,MATCH(CONCATENATE(Feuil1!$C19,Feuil1!$B19,Feuil1!CD$1),'Risk assessment'!$R$12:$R$100,FALSE),1),""))</f>
        <v/>
      </c>
      <c r="CE19" s="9" t="str">
        <f>IF($G19=0,"",IFERROR(INDEX('Risk assessment'!$B$12:$B$100,MATCH(CONCATENATE(Feuil1!$C19,Feuil1!$B19,Feuil1!CE$1),'Risk assessment'!$R$12:$R$100,FALSE),1),""))</f>
        <v/>
      </c>
      <c r="CF19" s="9" t="str">
        <f>IF($G19=0,"",IFERROR(INDEX('Risk assessment'!$B$12:$B$100,MATCH(CONCATENATE(Feuil1!$C19,Feuil1!$B19,Feuil1!CF$1),'Risk assessment'!$R$12:$R$100,FALSE),1),""))</f>
        <v/>
      </c>
      <c r="CG19" s="9" t="str">
        <f>IF($G19=0,"",IFERROR(INDEX('Risk assessment'!$B$12:$B$100,MATCH(CONCATENATE(Feuil1!$C19,Feuil1!$B19,Feuil1!CG$1),'Risk assessment'!$R$12:$R$100,FALSE),1),""))</f>
        <v/>
      </c>
      <c r="CH19" s="9" t="str">
        <f>IF($G19=0,"",IFERROR(INDEX('Risk assessment'!$B$12:$B$100,MATCH(CONCATENATE(Feuil1!$C19,Feuil1!$B19,Feuil1!CH$1),'Risk assessment'!$R$12:$R$100,FALSE),1),""))</f>
        <v/>
      </c>
      <c r="CI19" s="9" t="str">
        <f>IF($G19=0,"",IFERROR(INDEX('Risk assessment'!$B$12:$B$100,MATCH(CONCATENATE(Feuil1!$C19,Feuil1!$B19,Feuil1!CI$1),'Risk assessment'!$R$12:$R$100,FALSE),1),""))</f>
        <v/>
      </c>
      <c r="CJ19" s="9" t="str">
        <f>IF($G19=0,"",IFERROR(INDEX('Risk assessment'!$B$12:$B$100,MATCH(CONCATENATE(Feuil1!$C19,Feuil1!$B19,Feuil1!CJ$1),'Risk assessment'!$R$12:$R$100,FALSE),1),""))</f>
        <v/>
      </c>
      <c r="CK19" s="9" t="str">
        <f>IF($G19=0,"",IFERROR(INDEX('Risk assessment'!$B$12:$B$100,MATCH(CONCATENATE(Feuil1!$C19,Feuil1!$B19,Feuil1!CK$1),'Risk assessment'!$R$12:$R$100,FALSE),1),""))</f>
        <v/>
      </c>
      <c r="CL19" s="9" t="str">
        <f>IF($G19=0,"",IFERROR(INDEX('Risk assessment'!$B$12:$B$100,MATCH(CONCATENATE(Feuil1!$C19,Feuil1!$B19,Feuil1!CL$1),'Risk assessment'!$R$12:$R$100,FALSE),1),""))</f>
        <v/>
      </c>
      <c r="CM19" s="9" t="str">
        <f>IF($G19=0,"",IFERROR(INDEX('Risk assessment'!$B$12:$B$100,MATCH(CONCATENATE(Feuil1!$C19,Feuil1!$B19,Feuil1!CM$1),'Risk assessment'!$R$12:$R$100,FALSE),1),""))</f>
        <v/>
      </c>
      <c r="CN19" s="9" t="str">
        <f>IF($G19=0,"",IFERROR(INDEX('Risk assessment'!$B$12:$B$100,MATCH(CONCATENATE(Feuil1!$C19,Feuil1!$B19,Feuil1!CN$1),'Risk assessment'!$R$12:$R$100,FALSE),1),""))</f>
        <v/>
      </c>
      <c r="CO19" s="9" t="str">
        <f>IF($G19=0,"",IFERROR(INDEX('Risk assessment'!$B$12:$B$100,MATCH(CONCATENATE(Feuil1!$C19,Feuil1!$B19,Feuil1!CO$1),'Risk assessment'!$R$12:$R$100,FALSE),1),""))</f>
        <v/>
      </c>
      <c r="CP19" s="9" t="str">
        <f>IF($G19=0,"",IFERROR(INDEX('Risk assessment'!$B$12:$B$100,MATCH(CONCATENATE(Feuil1!$C19,Feuil1!$B19,Feuil1!CP$1),'Risk assessment'!$R$12:$R$100,FALSE),1),""))</f>
        <v/>
      </c>
      <c r="CQ19" s="9" t="str">
        <f>IF($G19=0,"",IFERROR(INDEX('Risk assessment'!$B$12:$B$100,MATCH(CONCATENATE(Feuil1!$C19,Feuil1!$B19,Feuil1!CQ$1),'Risk assessment'!$R$12:$R$100,FALSE),1),""))</f>
        <v/>
      </c>
      <c r="CR19" s="9" t="str">
        <f>IF($G19=0,"",IFERROR(INDEX('Risk assessment'!$B$12:$B$100,MATCH(CONCATENATE(Feuil1!$C19,Feuil1!$B19,Feuil1!CR$1),'Risk assessment'!$R$12:$R$100,FALSE),1),""))</f>
        <v/>
      </c>
      <c r="CS19" s="9" t="str">
        <f>IF($G19=0,"",IFERROR(INDEX('Risk assessment'!$B$12:$B$100,MATCH(CONCATENATE(Feuil1!$C19,Feuil1!$B19,Feuil1!CS$1),'Risk assessment'!$R$12:$R$100,FALSE),1),""))</f>
        <v/>
      </c>
      <c r="CT19" s="9" t="str">
        <f>IF($G19=0,"",IFERROR(INDEX('Risk assessment'!$B$12:$B$100,MATCH(CONCATENATE(Feuil1!$C19,Feuil1!$B19,Feuil1!CT$1),'Risk assessment'!$R$12:$R$100,FALSE),1),""))</f>
        <v/>
      </c>
      <c r="CU19" s="9" t="str">
        <f>IF($G19=0,"",IFERROR(INDEX('Risk assessment'!$B$12:$B$100,MATCH(CONCATENATE(Feuil1!$C19,Feuil1!$B19,Feuil1!CU$1),'Risk assessment'!$R$12:$R$100,FALSE),1),""))</f>
        <v/>
      </c>
      <c r="CV19" s="9" t="str">
        <f>IF($G19=0,"",IFERROR(INDEX('Risk assessment'!$B$12:$B$100,MATCH(CONCATENATE(Feuil1!$C19,Feuil1!$B19,Feuil1!CV$1),'Risk assessment'!$R$12:$R$100,FALSE),1),""))</f>
        <v/>
      </c>
      <c r="CW19" s="9" t="str">
        <f>IF($G19=0,"",IFERROR(INDEX('Risk assessment'!$B$12:$B$100,MATCH(CONCATENATE(Feuil1!$C19,Feuil1!$B19,Feuil1!CW$1),'Risk assessment'!$R$12:$R$100,FALSE),1),""))</f>
        <v/>
      </c>
      <c r="CX19" s="9" t="str">
        <f>IF($G19=0,"",IFERROR(INDEX('Risk assessment'!$B$12:$B$100,MATCH(CONCATENATE(Feuil1!$C19,Feuil1!$B19,Feuil1!CX$1),'Risk assessment'!$R$12:$R$100,FALSE),1),""))</f>
        <v/>
      </c>
      <c r="CY19" s="9" t="str">
        <f>IF($G19=0,"",IFERROR(INDEX('Risk assessment'!$B$12:$B$100,MATCH(CONCATENATE(Feuil1!$C19,Feuil1!$B19,Feuil1!CY$1),'Risk assessment'!$R$12:$R$100,FALSE),1),""))</f>
        <v/>
      </c>
      <c r="CZ19" s="9" t="str">
        <f>IF($G19=0,"",IFERROR(INDEX('Risk assessment'!$B$12:$B$100,MATCH(CONCATENATE(Feuil1!$C19,Feuil1!$B19,Feuil1!CZ$1),'Risk assessment'!$R$12:$R$100,FALSE),1),""))</f>
        <v/>
      </c>
      <c r="DA19" s="9" t="str">
        <f>IF($G19=0,"",IFERROR(INDEX('Risk assessment'!$B$12:$B$100,MATCH(CONCATENATE(Feuil1!$C19,Feuil1!$B19,Feuil1!DA$1),'Risk assessment'!$R$12:$R$100,FALSE),1),""))</f>
        <v/>
      </c>
      <c r="DB19" s="9" t="str">
        <f>IF($G19=0,"",IFERROR(INDEX('Risk assessment'!$B$12:$B$100,MATCH(CONCATENATE(Feuil1!$C19,Feuil1!$B19,Feuil1!DB$1),'Risk assessment'!$R$12:$R$100,FALSE),1),""))</f>
        <v/>
      </c>
      <c r="DC19" s="9" t="str">
        <f>IF($G19=0,"",IFERROR(INDEX('Risk assessment'!$B$12:$B$100,MATCH(CONCATENATE(Feuil1!$C19,Feuil1!$B19,Feuil1!DC$1),'Risk assessment'!$R$12:$R$100,FALSE),1),""))</f>
        <v/>
      </c>
      <c r="DD19" s="9" t="str">
        <f>IF($G19=0,"",IFERROR(INDEX('Risk assessment'!$B$12:$B$100,MATCH(CONCATENATE(Feuil1!$C19,Feuil1!$B19,Feuil1!DD$1),'Risk assessment'!$R$12:$R$100,FALSE),1),""))</f>
        <v/>
      </c>
      <c r="DE19" s="9" t="str">
        <f>IF($G19=0,"",IFERROR(INDEX('Risk assessment'!$B$12:$B$100,MATCH(CONCATENATE(Feuil1!$C19,Feuil1!$B19,Feuil1!DE$1),'Risk assessment'!$R$12:$R$100,FALSE),1),""))</f>
        <v/>
      </c>
      <c r="DF19" s="9" t="str">
        <f>IF($G19=0,"",IFERROR(INDEX('Risk assessment'!$B$12:$B$100,MATCH(CONCATENATE(Feuil1!$C19,Feuil1!$B19,Feuil1!DF$1),'Risk assessment'!$R$12:$R$100,FALSE),1),""))</f>
        <v/>
      </c>
      <c r="DG19" s="9" t="str">
        <f>IF($G19=0,"",IFERROR(INDEX('Risk assessment'!$B$12:$B$100,MATCH(CONCATENATE(Feuil1!$C19,Feuil1!$B19,Feuil1!DG$1),'Risk assessment'!$R$12:$R$100,FALSE),1),""))</f>
        <v/>
      </c>
      <c r="DH19" s="9" t="str">
        <f>IF($G19=0,"",IFERROR(INDEX('Risk assessment'!$B$12:$B$100,MATCH(CONCATENATE(Feuil1!$C19,Feuil1!$B19,Feuil1!DH$1),'Risk assessment'!$R$12:$R$100,FALSE),1),""))</f>
        <v/>
      </c>
      <c r="DI19" s="9" t="str">
        <f>IF($G19=0,"",IFERROR(INDEX('Risk assessment'!$B$12:$B$100,MATCH(CONCATENATE(Feuil1!$C19,Feuil1!$B19,Feuil1!DI$1),'Risk assessment'!$R$12:$R$100,FALSE),1),""))</f>
        <v/>
      </c>
      <c r="DJ19" s="9" t="str">
        <f>IF($G19=0,"",IFERROR(INDEX('Risk assessment'!$B$12:$B$100,MATCH(CONCATENATE(Feuil1!$C19,Feuil1!$B19,Feuil1!DJ$1),'Risk assessment'!$R$12:$R$100,FALSE),1),""))</f>
        <v/>
      </c>
      <c r="DK19" s="9" t="str">
        <f>IF($G19=0,"",IFERROR(INDEX('Risk assessment'!$B$12:$B$100,MATCH(CONCATENATE(Feuil1!$C19,Feuil1!$B19,Feuil1!DK$1),'Risk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assessment'!D$12:D$100,Feuil1!C20,'Risk assessment'!E$12:E$100,B20)</f>
        <v>0</v>
      </c>
      <c r="H20" s="9" t="str">
        <f>IF($G20=0,"",IFERROR(CONCATENATE(INDEX('Risk assessment'!$B$12:$B$100,MATCH(CONCATENATE(Feuil1!$C20,"-",Feuil1!$B20,"-",Feuil1!H$1),'Risk assessment'!$R$12:$R$100,FALSE),1)," ;"),""))</f>
        <v/>
      </c>
      <c r="I20" s="9" t="str">
        <f>IF($G20=0,"",IFERROR(CONCATENATE(INDEX('Risk assessment'!$B$12:$B$100,MATCH(CONCATENATE(Feuil1!$C20,"-",Feuil1!$B20,"-",Feuil1!I$1),'Risk assessment'!$R$12:$R$100,FALSE),1)," ;"),""))</f>
        <v/>
      </c>
      <c r="J20" s="9" t="str">
        <f>IF($G20=0,"",IFERROR(CONCATENATE(INDEX('Risk assessment'!$B$12:$B$100,MATCH(CONCATENATE(Feuil1!$C20,"-",Feuil1!$B20,"-",Feuil1!J$1),'Risk assessment'!$R$12:$R$100,FALSE),1)," ;"),""))</f>
        <v/>
      </c>
      <c r="K20" s="9" t="str">
        <f>IF($G20=0,"",IFERROR(CONCATENATE(INDEX('Risk assessment'!$B$12:$B$100,MATCH(CONCATENATE(Feuil1!$C20,"-",Feuil1!$B20,"-",Feuil1!K$1),'Risk assessment'!$R$12:$R$100,FALSE),1)," ;"),""))</f>
        <v/>
      </c>
      <c r="L20" s="9" t="str">
        <f>IF($G20=0,"",IFERROR(CONCATENATE(INDEX('Risk assessment'!$B$12:$B$100,MATCH(CONCATENATE(Feuil1!$C20,"-",Feuil1!$B20,"-",Feuil1!L$1),'Risk assessment'!$R$12:$R$100,FALSE),1)," ;"),""))</f>
        <v/>
      </c>
      <c r="M20" s="9" t="str">
        <f>IF($G20=0,"",IFERROR(CONCATENATE(INDEX('Risk assessment'!$B$12:$B$100,MATCH(CONCATENATE(Feuil1!$C20,"-",Feuil1!$B20,"-",Feuil1!M$1),'Risk assessment'!$R$12:$R$100,FALSE),1)," ;"),""))</f>
        <v/>
      </c>
      <c r="N20" s="9" t="str">
        <f>IF($G20=0,"",IFERROR(CONCATENATE(INDEX('Risk assessment'!$B$12:$B$100,MATCH(CONCATENATE(Feuil1!$C20,"-",Feuil1!$B20,"-",Feuil1!N$1),'Risk assessment'!$R$12:$R$100,FALSE),1)," ;"),""))</f>
        <v/>
      </c>
      <c r="O20" s="9" t="str">
        <f>IF($G20=0,"",IFERROR(CONCATENATE(INDEX('Risk assessment'!$B$12:$B$100,MATCH(CONCATENATE(Feuil1!$C20,"-",Feuil1!$B20,"-",Feuil1!O$1),'Risk assessment'!$R$12:$R$100,FALSE),1)," ;"),""))</f>
        <v/>
      </c>
      <c r="P20" s="9" t="str">
        <f>IF($G20=0,"",IFERROR(CONCATENATE(INDEX('Risk assessment'!$B$12:$B$100,MATCH(CONCATENATE(Feuil1!$C20,"-",Feuil1!$B20,"-",Feuil1!P$1),'Risk assessment'!$R$12:$R$100,FALSE),1)," ;"),""))</f>
        <v/>
      </c>
      <c r="Q20" s="9" t="str">
        <f>IF($G20=0,"",IFERROR(CONCATENATE(INDEX('Risk assessment'!$B$12:$B$100,MATCH(CONCATENATE(Feuil1!$C20,"-",Feuil1!$B20,"-",Feuil1!Q$1),'Risk assessment'!$R$12:$R$100,FALSE),1)," ;"),""))</f>
        <v/>
      </c>
      <c r="R20" s="9" t="str">
        <f>IF($G20=0,"",IFERROR(CONCATENATE(INDEX('Risk assessment'!$B$12:$B$100,MATCH(CONCATENATE(Feuil1!$C20,"-",Feuil1!$B20,"-",Feuil1!R$1),'Risk assessment'!$R$12:$R$100,FALSE),1)," ;"),""))</f>
        <v/>
      </c>
      <c r="S20" s="9" t="str">
        <f>IF($G20=0,"",IFERROR(CONCATENATE(INDEX('Risk assessment'!$B$12:$B$100,MATCH(CONCATENATE(Feuil1!$C20,"-",Feuil1!$B20,"-",Feuil1!S$1),'Risk assessment'!$R$12:$R$100,FALSE),1)," ;"),""))</f>
        <v/>
      </c>
      <c r="T20" s="9" t="str">
        <f>IF($G20=0,"",IFERROR(CONCATENATE(INDEX('Risk assessment'!$B$12:$B$100,MATCH(CONCATENATE(Feuil1!$C20,"-",Feuil1!$B20,"-",Feuil1!T$1),'Risk assessment'!$R$12:$R$100,FALSE),1)," ;"),""))</f>
        <v/>
      </c>
      <c r="U20" s="9" t="str">
        <f>IF($G20=0,"",IFERROR(CONCATENATE(INDEX('Risk assessment'!$B$12:$B$100,MATCH(CONCATENATE(Feuil1!$C20,"-",Feuil1!$B20,"-",Feuil1!U$1),'Risk assessment'!$R$12:$R$100,FALSE),1)," ;"),""))</f>
        <v/>
      </c>
      <c r="V20" s="9" t="str">
        <f>IF($G20=0,"",IFERROR(CONCATENATE(INDEX('Risk assessment'!$B$12:$B$100,MATCH(CONCATENATE(Feuil1!$C20,"-",Feuil1!$B20,"-",Feuil1!V$1),'Risk assessment'!$R$12:$R$100,FALSE),1)," ;"),""))</f>
        <v/>
      </c>
      <c r="W20" s="9" t="str">
        <f>IF($G20=0,"",IFERROR(CONCATENATE(INDEX('Risk assessment'!$B$12:$B$100,MATCH(CONCATENATE(Feuil1!$C20,"-",Feuil1!$B20,"-",Feuil1!W$1),'Risk assessment'!$R$12:$R$100,FALSE),1)," ;"),""))</f>
        <v/>
      </c>
      <c r="X20" s="9" t="str">
        <f>IF($G20=0,"",IFERROR(CONCATENATE(INDEX('Risk assessment'!$B$12:$B$100,MATCH(CONCATENATE(Feuil1!$C20,"-",Feuil1!$B20,"-",Feuil1!X$1),'Risk assessment'!$R$12:$R$100,FALSE),1)," ;"),""))</f>
        <v/>
      </c>
      <c r="Y20" s="9" t="str">
        <f>IF($G20=0,"",IFERROR(CONCATENATE(INDEX('Risk assessment'!$B$12:$B$100,MATCH(CONCATENATE(Feuil1!$C20,"-",Feuil1!$B20,"-",Feuil1!Y$1),'Risk assessment'!$R$12:$R$100,FALSE),1)," ;"),""))</f>
        <v/>
      </c>
      <c r="Z20" s="9" t="str">
        <f>IF($G20=0,"",IFERROR(CONCATENATE(INDEX('Risk assessment'!$B$12:$B$100,MATCH(CONCATENATE(Feuil1!$C20,"-",Feuil1!$B20,"-",Feuil1!Z$1),'Risk assessment'!$R$12:$R$100,FALSE),1)," ;"),""))</f>
        <v/>
      </c>
      <c r="AA20" s="9" t="str">
        <f>IF($G20=0,"",IFERROR(CONCATENATE(INDEX('Risk assessment'!$B$12:$B$100,MATCH(CONCATENATE(Feuil1!$C20,"-",Feuil1!$B20,"-",Feuil1!AA$1),'Risk assessment'!$R$12:$R$100,FALSE),1)," ;"),""))</f>
        <v/>
      </c>
      <c r="AB20" s="9" t="str">
        <f>IF($G20=0,"",IFERROR(CONCATENATE(INDEX('Risk assessment'!$B$12:$B$100,MATCH(CONCATENATE(Feuil1!$C20,"-",Feuil1!$B20,"-",Feuil1!AB$1),'Risk assessment'!$R$12:$R$100,FALSE),1)," ;"),""))</f>
        <v/>
      </c>
      <c r="AC20" s="9" t="str">
        <f>IF($G20=0,"",IFERROR(CONCATENATE(INDEX('Risk assessment'!$B$12:$B$100,MATCH(CONCATENATE(Feuil1!$C20,"-",Feuil1!$B20,"-",Feuil1!AC$1),'Risk assessment'!$R$12:$R$100,FALSE),1)," ;"),""))</f>
        <v/>
      </c>
      <c r="AD20" s="9" t="str">
        <f>IF($G20=0,"",IFERROR(CONCATENATE(INDEX('Risk assessment'!$B$12:$B$100,MATCH(CONCATENATE(Feuil1!$C20,"-",Feuil1!$B20,"-",Feuil1!AD$1),'Risk assessment'!$R$12:$R$100,FALSE),1)," ;"),""))</f>
        <v/>
      </c>
      <c r="AE20" s="9" t="str">
        <f>IF($G20=0,"",IFERROR(CONCATENATE(INDEX('Risk assessment'!$B$12:$B$100,MATCH(CONCATENATE(Feuil1!$C20,"-",Feuil1!$B20,"-",Feuil1!AE$1),'Risk assessment'!$R$12:$R$100,FALSE),1)," ;"),""))</f>
        <v/>
      </c>
      <c r="AF20" s="9" t="str">
        <f>IF($G20=0,"",IFERROR(CONCATENATE(INDEX('Risk assessment'!$B$12:$B$100,MATCH(CONCATENATE(Feuil1!$C20,"-",Feuil1!$B20,"-",Feuil1!AF$1),'Risk assessment'!$R$12:$R$100,FALSE),1)," ;"),""))</f>
        <v/>
      </c>
      <c r="AG20" s="9" t="str">
        <f>IF($G20=0,"",IFERROR(CONCATENATE(INDEX('Risk assessment'!$B$12:$B$100,MATCH(CONCATENATE(Feuil1!$C20,"-",Feuil1!$B20,"-",Feuil1!AG$1),'Risk assessment'!$R$12:$R$100,FALSE),1)," ;"),""))</f>
        <v/>
      </c>
      <c r="AH20" s="9" t="str">
        <f>IF($G20=0,"",IFERROR(CONCATENATE(INDEX('Risk assessment'!$B$12:$B$100,MATCH(CONCATENATE(Feuil1!$C20,"-",Feuil1!$B20,"-",Feuil1!AH$1),'Risk assessment'!$R$12:$R$100,FALSE),1)," ;"),""))</f>
        <v/>
      </c>
      <c r="AI20" s="9" t="str">
        <f>IF($G20=0,"",IFERROR(CONCATENATE(INDEX('Risk assessment'!$B$12:$B$100,MATCH(CONCATENATE(Feuil1!$C20,"-",Feuil1!$B20,"-",Feuil1!AI$1),'Risk assessment'!$R$12:$R$100,FALSE),1)," ;"),""))</f>
        <v/>
      </c>
      <c r="AJ20" s="9" t="str">
        <f>IF($G20=0,"",IFERROR(CONCATENATE(INDEX('Risk assessment'!$B$12:$B$100,MATCH(CONCATENATE(Feuil1!$C20,"-",Feuil1!$B20,"-",Feuil1!AJ$1),'Risk assessment'!$R$12:$R$100,FALSE),1)," ;"),""))</f>
        <v/>
      </c>
      <c r="AK20" s="9" t="str">
        <f>IF($G20=0,"",IFERROR(CONCATENATE(INDEX('Risk assessment'!$B$12:$B$100,MATCH(CONCATENATE(Feuil1!$C20,"-",Feuil1!$B20,"-",Feuil1!AK$1),'Risk assessment'!$R$12:$R$100,FALSE),1)," ;"),""))</f>
        <v/>
      </c>
      <c r="AL20" s="9" t="str">
        <f>IF($G20=0,"",IFERROR(CONCATENATE(INDEX('Risk assessment'!$B$12:$B$100,MATCH(CONCATENATE(Feuil1!$C20,"-",Feuil1!$B20,"-",Feuil1!AL$1),'Risk assessment'!$R$12:$R$100,FALSE),1)," ;"),""))</f>
        <v/>
      </c>
      <c r="AM20" s="9" t="str">
        <f>IF($G20=0,"",IFERROR(CONCATENATE(INDEX('Risk assessment'!$B$12:$B$100,MATCH(CONCATENATE(Feuil1!$C20,"-",Feuil1!$B20,"-",Feuil1!AM$1),'Risk assessment'!$R$12:$R$100,FALSE),1)," ;"),""))</f>
        <v/>
      </c>
      <c r="AN20" s="9" t="str">
        <f>IF($G20=0,"",IFERROR(CONCATENATE(INDEX('Risk assessment'!$B$12:$B$100,MATCH(CONCATENATE(Feuil1!$C20,"-",Feuil1!$B20,"-",Feuil1!AN$1),'Risk assessment'!$R$12:$R$100,FALSE),1)," ;"),""))</f>
        <v/>
      </c>
      <c r="AO20" s="9" t="str">
        <f>IF($G20=0,"",IFERROR(CONCATENATE(INDEX('Risk assessment'!$B$12:$B$100,MATCH(CONCATENATE(Feuil1!$C20,"-",Feuil1!$B20,"-",Feuil1!AO$1),'Risk assessment'!$R$12:$R$100,FALSE),1)," ;"),""))</f>
        <v/>
      </c>
      <c r="AP20" s="9" t="str">
        <f>IF($G20=0,"",IFERROR(CONCATENATE(INDEX('Risk assessment'!$B$12:$B$100,MATCH(CONCATENATE(Feuil1!$C20,"-",Feuil1!$B20,"-",Feuil1!AP$1),'Risk assessment'!$R$12:$R$100,FALSE),1)," ;"),""))</f>
        <v/>
      </c>
      <c r="AQ20" s="9" t="str">
        <f>IF($G20=0,"",IFERROR(CONCATENATE(INDEX('Risk assessment'!$B$12:$B$100,MATCH(CONCATENATE(Feuil1!$C20,"-",Feuil1!$B20,"-",Feuil1!AQ$1),'Risk assessment'!$R$12:$R$100,FALSE),1)," ;"),""))</f>
        <v/>
      </c>
      <c r="AR20" s="9" t="str">
        <f>IF($G20=0,"",IFERROR(CONCATENATE(INDEX('Risk assessment'!$B$12:$B$100,MATCH(CONCATENATE(Feuil1!$C20,"-",Feuil1!$B20,"-",Feuil1!AR$1),'Risk assessment'!$R$12:$R$100,FALSE),1)," ;"),""))</f>
        <v/>
      </c>
      <c r="AS20" s="9" t="str">
        <f>IF($G20=0,"",IFERROR(CONCATENATE(INDEX('Risk assessment'!$B$12:$B$100,MATCH(CONCATENATE(Feuil1!$C20,"-",Feuil1!$B20,"-",Feuil1!AS$1),'Risk assessment'!$R$12:$R$100,FALSE),1)," ;"),""))</f>
        <v/>
      </c>
      <c r="AT20" s="9" t="str">
        <f>IF($G20=0,"",IFERROR(CONCATENATE(INDEX('Risk assessment'!$B$12:$B$100,MATCH(CONCATENATE(Feuil1!$C20,"-",Feuil1!$B20,"-",Feuil1!AT$1),'Risk assessment'!$R$12:$R$100,FALSE),1)," ;"),""))</f>
        <v/>
      </c>
      <c r="AU20" s="9" t="str">
        <f>IF($G20=0,"",IFERROR(CONCATENATE(INDEX('Risk assessment'!$B$12:$B$100,MATCH(CONCATENATE(Feuil1!$C20,"-",Feuil1!$B20,"-",Feuil1!AU$1),'Risk assessment'!$R$12:$R$100,FALSE),1)," ;"),""))</f>
        <v/>
      </c>
      <c r="AV20" s="9" t="str">
        <f>IF($G20=0,"",IFERROR(CONCATENATE(INDEX('Risk assessment'!$B$12:$B$100,MATCH(CONCATENATE(Feuil1!$C20,"-",Feuil1!$B20,"-",Feuil1!AV$1),'Risk assessment'!$R$12:$R$100,FALSE),1)," ;"),""))</f>
        <v/>
      </c>
      <c r="AW20" s="9" t="str">
        <f>IF($G20=0,"",IFERROR(CONCATENATE(INDEX('Risk assessment'!$B$12:$B$100,MATCH(CONCATENATE(Feuil1!$C20,"-",Feuil1!$B20,"-",Feuil1!AW$1),'Risk assessment'!$R$12:$R$100,FALSE),1)," ;"),""))</f>
        <v/>
      </c>
      <c r="AX20" s="9" t="str">
        <f>IF($G20=0,"",IFERROR(CONCATENATE(INDEX('Risk assessment'!$B$12:$B$100,MATCH(CONCATENATE(Feuil1!$C20,"-",Feuil1!$B20,"-",Feuil1!AX$1),'Risk assessment'!$R$12:$R$100,FALSE),1)," ;"),""))</f>
        <v/>
      </c>
      <c r="AY20" s="9" t="str">
        <f>IF($G20=0,"",IFERROR(CONCATENATE(INDEX('Risk assessment'!$B$12:$B$100,MATCH(CONCATENATE(Feuil1!$C20,"-",Feuil1!$B20,"-",Feuil1!AY$1),'Risk assessment'!$R$12:$R$100,FALSE),1)," ;"),""))</f>
        <v/>
      </c>
      <c r="AZ20" s="9" t="str">
        <f>IF($G20=0,"",IFERROR(CONCATENATE(INDEX('Risk assessment'!$B$12:$B$100,MATCH(CONCATENATE(Feuil1!$C20,"-",Feuil1!$B20,"-",Feuil1!AZ$1),'Risk assessment'!$R$12:$R$100,FALSE),1)," ;"),""))</f>
        <v/>
      </c>
      <c r="BA20" s="9" t="str">
        <f>IF($G20=0,"",IFERROR(CONCATENATE(INDEX('Risk assessment'!$B$12:$B$100,MATCH(CONCATENATE(Feuil1!$C20,"-",Feuil1!$B20,"-",Feuil1!BA$1),'Risk assessment'!$R$12:$R$100,FALSE),1)," ;"),""))</f>
        <v/>
      </c>
      <c r="BB20" s="9" t="str">
        <f>IF($G20=0,"",IFERROR(CONCATENATE(INDEX('Risk assessment'!$B$12:$B$100,MATCH(CONCATENATE(Feuil1!$C20,"-",Feuil1!$B20,"-",Feuil1!BB$1),'Risk assessment'!$R$12:$R$100,FALSE),1)," ;"),""))</f>
        <v/>
      </c>
      <c r="BC20" s="9" t="str">
        <f>IF($G20=0,"",IFERROR(CONCATENATE(INDEX('Risk assessment'!$B$12:$B$100,MATCH(CONCATENATE(Feuil1!$C20,"-",Feuil1!$B20,"-",Feuil1!BC$1),'Risk assessment'!$R$12:$R$100,FALSE),1)," ;"),""))</f>
        <v/>
      </c>
      <c r="BD20" s="9" t="str">
        <f>IF($G20=0,"",IFERROR(CONCATENATE(INDEX('Risk assessment'!$B$12:$B$100,MATCH(CONCATENATE(Feuil1!$C20,"-",Feuil1!$B20,"-",Feuil1!BD$1),'Risk assessment'!$R$12:$R$100,FALSE),1)," ;"),""))</f>
        <v/>
      </c>
      <c r="BE20" s="9" t="str">
        <f>IF($G20=0,"",IFERROR(CONCATENATE(INDEX('Risk assessment'!$B$12:$B$100,MATCH(CONCATENATE(Feuil1!$C20,"-",Feuil1!$B20,"-",Feuil1!BE$1),'Risk assessment'!$R$12:$R$100,FALSE),1)," ;"),""))</f>
        <v/>
      </c>
      <c r="BF20" s="9" t="str">
        <f>IF($G20=0,"",IFERROR(CONCATENATE(INDEX('Risk assessment'!$B$12:$B$100,MATCH(CONCATENATE(Feuil1!$C20,"-",Feuil1!$B20,"-",Feuil1!BF$1),'Risk assessment'!$R$12:$R$100,FALSE),1)," ;"),""))</f>
        <v/>
      </c>
      <c r="BG20" s="9" t="str">
        <f>IF($G20=0,"",IFERROR(CONCATENATE(INDEX('Risk assessment'!$B$12:$B$100,MATCH(CONCATENATE(Feuil1!$C20,"-",Feuil1!$B20,"-",Feuil1!BG$1),'Risk assessment'!$R$12:$R$100,FALSE),1)," ;"),""))</f>
        <v/>
      </c>
      <c r="BH20" s="9" t="str">
        <f>IF($G20=0,"",IFERROR(CONCATENATE(INDEX('Risk assessment'!$B$12:$B$100,MATCH(CONCATENATE(Feuil1!$C20,"-",Feuil1!$B20,"-",Feuil1!BH$1),'Risk assessment'!$R$12:$R$100,FALSE),1)," ;"),""))</f>
        <v/>
      </c>
      <c r="BI20" s="9" t="str">
        <f>IF($G20=0,"",IFERROR(CONCATENATE(INDEX('Risk assessment'!$B$12:$B$100,MATCH(CONCATENATE(Feuil1!$C20,"-",Feuil1!$B20,"-",Feuil1!BI$1),'Risk assessment'!$R$12:$R$100,FALSE),1)," ;"),""))</f>
        <v/>
      </c>
      <c r="BJ20" s="9" t="str">
        <f>IF($G20=0,"",IFERROR(CONCATENATE(INDEX('Risk assessment'!$B$12:$B$100,MATCH(CONCATENATE(Feuil1!$C20,"-",Feuil1!$B20,"-",Feuil1!BJ$1),'Risk assessment'!$R$12:$R$100,FALSE),1)," ;"),""))</f>
        <v/>
      </c>
      <c r="BK20" s="9" t="str">
        <f>IF($G20=0,"",IFERROR(CONCATENATE(INDEX('Risk assessment'!$B$12:$B$100,MATCH(CONCATENATE(Feuil1!$C20,"-",Feuil1!$B20,"-",Feuil1!BK$1),'Risk assessment'!$R$12:$R$100,FALSE),1)," ;"),""))</f>
        <v/>
      </c>
      <c r="BL20" s="9" t="str">
        <f>IF($G20=0,"",IFERROR(CONCATENATE(INDEX('Risk assessment'!$B$12:$B$100,MATCH(CONCATENATE(Feuil1!$C20,"-",Feuil1!$B20,"-",Feuil1!BL$1),'Risk assessment'!$R$12:$R$100,FALSE),1)," ;"),""))</f>
        <v/>
      </c>
      <c r="BM20" s="9" t="str">
        <f>IF($G20=0,"",IFERROR(CONCATENATE(INDEX('Risk assessment'!$B$12:$B$100,MATCH(CONCATENATE(Feuil1!$C20,"-",Feuil1!$B20,"-",Feuil1!BM$1),'Risk assessment'!$R$12:$R$100,FALSE),1)," ;"),""))</f>
        <v/>
      </c>
      <c r="BN20" s="9" t="str">
        <f>IF($G20=0,"",IFERROR(CONCATENATE(INDEX('Risk assessment'!$B$12:$B$100,MATCH(CONCATENATE(Feuil1!$C20,"-",Feuil1!$B20,"-",Feuil1!BN$1),'Risk assessment'!$R$12:$R$100,FALSE),1)," ;"),""))</f>
        <v/>
      </c>
      <c r="BO20" s="9" t="str">
        <f>IF($G20=0,"",IFERROR(CONCATENATE(INDEX('Risk assessment'!$B$12:$B$100,MATCH(CONCATENATE(Feuil1!$C20,"-",Feuil1!$B20,"-",Feuil1!BO$1),'Risk assessment'!$R$12:$R$100,FALSE),1)," ;"),""))</f>
        <v/>
      </c>
      <c r="BP20" s="9" t="str">
        <f>IF($G20=0,"",IFERROR(CONCATENATE(INDEX('Risk assessment'!$B$12:$B$100,MATCH(CONCATENATE(Feuil1!$C20,"-",Feuil1!$B20,"-",Feuil1!BP$1),'Risk assessment'!$R$12:$R$100,FALSE),1)," ;"),""))</f>
        <v/>
      </c>
      <c r="BQ20" s="9" t="str">
        <f>IF($G20=0,"",IFERROR(CONCATENATE(INDEX('Risk assessment'!$B$12:$B$100,MATCH(CONCATENATE(Feuil1!$C20,"-",Feuil1!$B20,"-",Feuil1!BQ$1),'Risk assessment'!$R$12:$R$100,FALSE),1)," ;"),""))</f>
        <v/>
      </c>
      <c r="BR20" s="9" t="str">
        <f>IF($G20=0,"",IFERROR(INDEX('Risk assessment'!$B$12:$B$100,MATCH(CONCATENATE(Feuil1!$C20,Feuil1!$B20,Feuil1!BR$1),'Risk assessment'!$R$12:$R$100,FALSE),1),""))</f>
        <v/>
      </c>
      <c r="BS20" s="9" t="str">
        <f>IF($G20=0,"",IFERROR(INDEX('Risk assessment'!$B$12:$B$100,MATCH(CONCATENATE(Feuil1!$C20,Feuil1!$B20,Feuil1!BS$1),'Risk assessment'!$R$12:$R$100,FALSE),1),""))</f>
        <v/>
      </c>
      <c r="BT20" s="9" t="str">
        <f>IF($G20=0,"",IFERROR(INDEX('Risk assessment'!$B$12:$B$100,MATCH(CONCATENATE(Feuil1!$C20,Feuil1!$B20,Feuil1!BT$1),'Risk assessment'!$R$12:$R$100,FALSE),1),""))</f>
        <v/>
      </c>
      <c r="BU20" s="9" t="str">
        <f>IF($G20=0,"",IFERROR(INDEX('Risk assessment'!$B$12:$B$100,MATCH(CONCATENATE(Feuil1!$C20,Feuil1!$B20,Feuil1!BU$1),'Risk assessment'!$R$12:$R$100,FALSE),1),""))</f>
        <v/>
      </c>
      <c r="BV20" s="9" t="str">
        <f>IF($G20=0,"",IFERROR(INDEX('Risk assessment'!$B$12:$B$100,MATCH(CONCATENATE(Feuil1!$C20,Feuil1!$B20,Feuil1!BV$1),'Risk assessment'!$R$12:$R$100,FALSE),1),""))</f>
        <v/>
      </c>
      <c r="BW20" s="9" t="str">
        <f>IF($G20=0,"",IFERROR(INDEX('Risk assessment'!$B$12:$B$100,MATCH(CONCATENATE(Feuil1!$C20,Feuil1!$B20,Feuil1!BW$1),'Risk assessment'!$R$12:$R$100,FALSE),1),""))</f>
        <v/>
      </c>
      <c r="BX20" s="9" t="str">
        <f>IF($G20=0,"",IFERROR(INDEX('Risk assessment'!$B$12:$B$100,MATCH(CONCATENATE(Feuil1!$C20,Feuil1!$B20,Feuil1!BX$1),'Risk assessment'!$R$12:$R$100,FALSE),1),""))</f>
        <v/>
      </c>
      <c r="BY20" s="9" t="str">
        <f>IF($G20=0,"",IFERROR(INDEX('Risk assessment'!$B$12:$B$100,MATCH(CONCATENATE(Feuil1!$C20,Feuil1!$B20,Feuil1!BY$1),'Risk assessment'!$R$12:$R$100,FALSE),1),""))</f>
        <v/>
      </c>
      <c r="BZ20" s="9" t="str">
        <f>IF($G20=0,"",IFERROR(INDEX('Risk assessment'!$B$12:$B$100,MATCH(CONCATENATE(Feuil1!$C20,Feuil1!$B20,Feuil1!BZ$1),'Risk assessment'!$R$12:$R$100,FALSE),1),""))</f>
        <v/>
      </c>
      <c r="CA20" s="9" t="str">
        <f>IF($G20=0,"",IFERROR(INDEX('Risk assessment'!$B$12:$B$100,MATCH(CONCATENATE(Feuil1!$C20,Feuil1!$B20,Feuil1!CA$1),'Risk assessment'!$R$12:$R$100,FALSE),1),""))</f>
        <v/>
      </c>
      <c r="CB20" s="9" t="str">
        <f>IF($G20=0,"",IFERROR(INDEX('Risk assessment'!$B$12:$B$100,MATCH(CONCATENATE(Feuil1!$C20,Feuil1!$B20,Feuil1!CB$1),'Risk assessment'!$R$12:$R$100,FALSE),1),""))</f>
        <v/>
      </c>
      <c r="CC20" s="9" t="str">
        <f>IF($G20=0,"",IFERROR(INDEX('Risk assessment'!$B$12:$B$100,MATCH(CONCATENATE(Feuil1!$C20,Feuil1!$B20,Feuil1!CC$1),'Risk assessment'!$R$12:$R$100,FALSE),1),""))</f>
        <v/>
      </c>
      <c r="CD20" s="9" t="str">
        <f>IF($G20=0,"",IFERROR(INDEX('Risk assessment'!$B$12:$B$100,MATCH(CONCATENATE(Feuil1!$C20,Feuil1!$B20,Feuil1!CD$1),'Risk assessment'!$R$12:$R$100,FALSE),1),""))</f>
        <v/>
      </c>
      <c r="CE20" s="9" t="str">
        <f>IF($G20=0,"",IFERROR(INDEX('Risk assessment'!$B$12:$B$100,MATCH(CONCATENATE(Feuil1!$C20,Feuil1!$B20,Feuil1!CE$1),'Risk assessment'!$R$12:$R$100,FALSE),1),""))</f>
        <v/>
      </c>
      <c r="CF20" s="9" t="str">
        <f>IF($G20=0,"",IFERROR(INDEX('Risk assessment'!$B$12:$B$100,MATCH(CONCATENATE(Feuil1!$C20,Feuil1!$B20,Feuil1!CF$1),'Risk assessment'!$R$12:$R$100,FALSE),1),""))</f>
        <v/>
      </c>
      <c r="CG20" s="9" t="str">
        <f>IF($G20=0,"",IFERROR(INDEX('Risk assessment'!$B$12:$B$100,MATCH(CONCATENATE(Feuil1!$C20,Feuil1!$B20,Feuil1!CG$1),'Risk assessment'!$R$12:$R$100,FALSE),1),""))</f>
        <v/>
      </c>
      <c r="CH20" s="9" t="str">
        <f>IF($G20=0,"",IFERROR(INDEX('Risk assessment'!$B$12:$B$100,MATCH(CONCATENATE(Feuil1!$C20,Feuil1!$B20,Feuil1!CH$1),'Risk assessment'!$R$12:$R$100,FALSE),1),""))</f>
        <v/>
      </c>
      <c r="CI20" s="9" t="str">
        <f>IF($G20=0,"",IFERROR(INDEX('Risk assessment'!$B$12:$B$100,MATCH(CONCATENATE(Feuil1!$C20,Feuil1!$B20,Feuil1!CI$1),'Risk assessment'!$R$12:$R$100,FALSE),1),""))</f>
        <v/>
      </c>
      <c r="CJ20" s="9" t="str">
        <f>IF($G20=0,"",IFERROR(INDEX('Risk assessment'!$B$12:$B$100,MATCH(CONCATENATE(Feuil1!$C20,Feuil1!$B20,Feuil1!CJ$1),'Risk assessment'!$R$12:$R$100,FALSE),1),""))</f>
        <v/>
      </c>
      <c r="CK20" s="9" t="str">
        <f>IF($G20=0,"",IFERROR(INDEX('Risk assessment'!$B$12:$B$100,MATCH(CONCATENATE(Feuil1!$C20,Feuil1!$B20,Feuil1!CK$1),'Risk assessment'!$R$12:$R$100,FALSE),1),""))</f>
        <v/>
      </c>
      <c r="CL20" s="9" t="str">
        <f>IF($G20=0,"",IFERROR(INDEX('Risk assessment'!$B$12:$B$100,MATCH(CONCATENATE(Feuil1!$C20,Feuil1!$B20,Feuil1!CL$1),'Risk assessment'!$R$12:$R$100,FALSE),1),""))</f>
        <v/>
      </c>
      <c r="CM20" s="9" t="str">
        <f>IF($G20=0,"",IFERROR(INDEX('Risk assessment'!$B$12:$B$100,MATCH(CONCATENATE(Feuil1!$C20,Feuil1!$B20,Feuil1!CM$1),'Risk assessment'!$R$12:$R$100,FALSE),1),""))</f>
        <v/>
      </c>
      <c r="CN20" s="9" t="str">
        <f>IF($G20=0,"",IFERROR(INDEX('Risk assessment'!$B$12:$B$100,MATCH(CONCATENATE(Feuil1!$C20,Feuil1!$B20,Feuil1!CN$1),'Risk assessment'!$R$12:$R$100,FALSE),1),""))</f>
        <v/>
      </c>
      <c r="CO20" s="9" t="str">
        <f>IF($G20=0,"",IFERROR(INDEX('Risk assessment'!$B$12:$B$100,MATCH(CONCATENATE(Feuil1!$C20,Feuil1!$B20,Feuil1!CO$1),'Risk assessment'!$R$12:$R$100,FALSE),1),""))</f>
        <v/>
      </c>
      <c r="CP20" s="9" t="str">
        <f>IF($G20=0,"",IFERROR(INDEX('Risk assessment'!$B$12:$B$100,MATCH(CONCATENATE(Feuil1!$C20,Feuil1!$B20,Feuil1!CP$1),'Risk assessment'!$R$12:$R$100,FALSE),1),""))</f>
        <v/>
      </c>
      <c r="CQ20" s="9" t="str">
        <f>IF($G20=0,"",IFERROR(INDEX('Risk assessment'!$B$12:$B$100,MATCH(CONCATENATE(Feuil1!$C20,Feuil1!$B20,Feuil1!CQ$1),'Risk assessment'!$R$12:$R$100,FALSE),1),""))</f>
        <v/>
      </c>
      <c r="CR20" s="9" t="str">
        <f>IF($G20=0,"",IFERROR(INDEX('Risk assessment'!$B$12:$B$100,MATCH(CONCATENATE(Feuil1!$C20,Feuil1!$B20,Feuil1!CR$1),'Risk assessment'!$R$12:$R$100,FALSE),1),""))</f>
        <v/>
      </c>
      <c r="CS20" s="9" t="str">
        <f>IF($G20=0,"",IFERROR(INDEX('Risk assessment'!$B$12:$B$100,MATCH(CONCATENATE(Feuil1!$C20,Feuil1!$B20,Feuil1!CS$1),'Risk assessment'!$R$12:$R$100,FALSE),1),""))</f>
        <v/>
      </c>
      <c r="CT20" s="9" t="str">
        <f>IF($G20=0,"",IFERROR(INDEX('Risk assessment'!$B$12:$B$100,MATCH(CONCATENATE(Feuil1!$C20,Feuil1!$B20,Feuil1!CT$1),'Risk assessment'!$R$12:$R$100,FALSE),1),""))</f>
        <v/>
      </c>
      <c r="CU20" s="9" t="str">
        <f>IF($G20=0,"",IFERROR(INDEX('Risk assessment'!$B$12:$B$100,MATCH(CONCATENATE(Feuil1!$C20,Feuil1!$B20,Feuil1!CU$1),'Risk assessment'!$R$12:$R$100,FALSE),1),""))</f>
        <v/>
      </c>
      <c r="CV20" s="9" t="str">
        <f>IF($G20=0,"",IFERROR(INDEX('Risk assessment'!$B$12:$B$100,MATCH(CONCATENATE(Feuil1!$C20,Feuil1!$B20,Feuil1!CV$1),'Risk assessment'!$R$12:$R$100,FALSE),1),""))</f>
        <v/>
      </c>
      <c r="CW20" s="9" t="str">
        <f>IF($G20=0,"",IFERROR(INDEX('Risk assessment'!$B$12:$B$100,MATCH(CONCATENATE(Feuil1!$C20,Feuil1!$B20,Feuil1!CW$1),'Risk assessment'!$R$12:$R$100,FALSE),1),""))</f>
        <v/>
      </c>
      <c r="CX20" s="9" t="str">
        <f>IF($G20=0,"",IFERROR(INDEX('Risk assessment'!$B$12:$B$100,MATCH(CONCATENATE(Feuil1!$C20,Feuil1!$B20,Feuil1!CX$1),'Risk assessment'!$R$12:$R$100,FALSE),1),""))</f>
        <v/>
      </c>
      <c r="CY20" s="9" t="str">
        <f>IF($G20=0,"",IFERROR(INDEX('Risk assessment'!$B$12:$B$100,MATCH(CONCATENATE(Feuil1!$C20,Feuil1!$B20,Feuil1!CY$1),'Risk assessment'!$R$12:$R$100,FALSE),1),""))</f>
        <v/>
      </c>
      <c r="CZ20" s="9" t="str">
        <f>IF($G20=0,"",IFERROR(INDEX('Risk assessment'!$B$12:$B$100,MATCH(CONCATENATE(Feuil1!$C20,Feuil1!$B20,Feuil1!CZ$1),'Risk assessment'!$R$12:$R$100,FALSE),1),""))</f>
        <v/>
      </c>
      <c r="DA20" s="9" t="str">
        <f>IF($G20=0,"",IFERROR(INDEX('Risk assessment'!$B$12:$B$100,MATCH(CONCATENATE(Feuil1!$C20,Feuil1!$B20,Feuil1!DA$1),'Risk assessment'!$R$12:$R$100,FALSE),1),""))</f>
        <v/>
      </c>
      <c r="DB20" s="9" t="str">
        <f>IF($G20=0,"",IFERROR(INDEX('Risk assessment'!$B$12:$B$100,MATCH(CONCATENATE(Feuil1!$C20,Feuil1!$B20,Feuil1!DB$1),'Risk assessment'!$R$12:$R$100,FALSE),1),""))</f>
        <v/>
      </c>
      <c r="DC20" s="9" t="str">
        <f>IF($G20=0,"",IFERROR(INDEX('Risk assessment'!$B$12:$B$100,MATCH(CONCATENATE(Feuil1!$C20,Feuil1!$B20,Feuil1!DC$1),'Risk assessment'!$R$12:$R$100,FALSE),1),""))</f>
        <v/>
      </c>
      <c r="DD20" s="9" t="str">
        <f>IF($G20=0,"",IFERROR(INDEX('Risk assessment'!$B$12:$B$100,MATCH(CONCATENATE(Feuil1!$C20,Feuil1!$B20,Feuil1!DD$1),'Risk assessment'!$R$12:$R$100,FALSE),1),""))</f>
        <v/>
      </c>
      <c r="DE20" s="9" t="str">
        <f>IF($G20=0,"",IFERROR(INDEX('Risk assessment'!$B$12:$B$100,MATCH(CONCATENATE(Feuil1!$C20,Feuil1!$B20,Feuil1!DE$1),'Risk assessment'!$R$12:$R$100,FALSE),1),""))</f>
        <v/>
      </c>
      <c r="DF20" s="9" t="str">
        <f>IF($G20=0,"",IFERROR(INDEX('Risk assessment'!$B$12:$B$100,MATCH(CONCATENATE(Feuil1!$C20,Feuil1!$B20,Feuil1!DF$1),'Risk assessment'!$R$12:$R$100,FALSE),1),""))</f>
        <v/>
      </c>
      <c r="DG20" s="9" t="str">
        <f>IF($G20=0,"",IFERROR(INDEX('Risk assessment'!$B$12:$B$100,MATCH(CONCATENATE(Feuil1!$C20,Feuil1!$B20,Feuil1!DG$1),'Risk assessment'!$R$12:$R$100,FALSE),1),""))</f>
        <v/>
      </c>
      <c r="DH20" s="9" t="str">
        <f>IF($G20=0,"",IFERROR(INDEX('Risk assessment'!$B$12:$B$100,MATCH(CONCATENATE(Feuil1!$C20,Feuil1!$B20,Feuil1!DH$1),'Risk assessment'!$R$12:$R$100,FALSE),1),""))</f>
        <v/>
      </c>
      <c r="DI20" s="9" t="str">
        <f>IF($G20=0,"",IFERROR(INDEX('Risk assessment'!$B$12:$B$100,MATCH(CONCATENATE(Feuil1!$C20,Feuil1!$B20,Feuil1!DI$1),'Risk assessment'!$R$12:$R$100,FALSE),1),""))</f>
        <v/>
      </c>
      <c r="DJ20" s="9" t="str">
        <f>IF($G20=0,"",IFERROR(INDEX('Risk assessment'!$B$12:$B$100,MATCH(CONCATENATE(Feuil1!$C20,Feuil1!$B20,Feuil1!DJ$1),'Risk assessment'!$R$12:$R$100,FALSE),1),""))</f>
        <v/>
      </c>
      <c r="DK20" s="9" t="str">
        <f>IF($G20=0,"",IFERROR(INDEX('Risk assessment'!$B$12:$B$100,MATCH(CONCATENATE(Feuil1!$C20,Feuil1!$B20,Feuil1!DK$1),'Risk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assessment'!D$12:D$100,Feuil1!C21,'Risk assessment'!E$12:E$100,B21)</f>
        <v>0</v>
      </c>
      <c r="H21" s="9" t="str">
        <f>IF($G21=0,"",IFERROR(CONCATENATE(INDEX('Risk assessment'!$B$12:$B$100,MATCH(CONCATENATE(Feuil1!$C21,"-",Feuil1!$B21,"-",Feuil1!H$1),'Risk assessment'!$R$12:$R$100,FALSE),1)," ;"),""))</f>
        <v/>
      </c>
      <c r="I21" s="9" t="str">
        <f>IF($G21=0,"",IFERROR(CONCATENATE(INDEX('Risk assessment'!$B$12:$B$100,MATCH(CONCATENATE(Feuil1!$C21,"-",Feuil1!$B21,"-",Feuil1!I$1),'Risk assessment'!$R$12:$R$100,FALSE),1)," ;"),""))</f>
        <v/>
      </c>
      <c r="J21" s="9" t="str">
        <f>IF($G21=0,"",IFERROR(CONCATENATE(INDEX('Risk assessment'!$B$12:$B$100,MATCH(CONCATENATE(Feuil1!$C21,"-",Feuil1!$B21,"-",Feuil1!J$1),'Risk assessment'!$R$12:$R$100,FALSE),1)," ;"),""))</f>
        <v/>
      </c>
      <c r="K21" s="9" t="str">
        <f>IF($G21=0,"",IFERROR(CONCATENATE(INDEX('Risk assessment'!$B$12:$B$100,MATCH(CONCATENATE(Feuil1!$C21,"-",Feuil1!$B21,"-",Feuil1!K$1),'Risk assessment'!$R$12:$R$100,FALSE),1)," ;"),""))</f>
        <v/>
      </c>
      <c r="L21" s="9" t="str">
        <f>IF($G21=0,"",IFERROR(CONCATENATE(INDEX('Risk assessment'!$B$12:$B$100,MATCH(CONCATENATE(Feuil1!$C21,"-",Feuil1!$B21,"-",Feuil1!L$1),'Risk assessment'!$R$12:$R$100,FALSE),1)," ;"),""))</f>
        <v/>
      </c>
      <c r="M21" s="9" t="str">
        <f>IF($G21=0,"",IFERROR(CONCATENATE(INDEX('Risk assessment'!$B$12:$B$100,MATCH(CONCATENATE(Feuil1!$C21,"-",Feuil1!$B21,"-",Feuil1!M$1),'Risk assessment'!$R$12:$R$100,FALSE),1)," ;"),""))</f>
        <v/>
      </c>
      <c r="N21" s="9" t="str">
        <f>IF($G21=0,"",IFERROR(CONCATENATE(INDEX('Risk assessment'!$B$12:$B$100,MATCH(CONCATENATE(Feuil1!$C21,"-",Feuil1!$B21,"-",Feuil1!N$1),'Risk assessment'!$R$12:$R$100,FALSE),1)," ;"),""))</f>
        <v/>
      </c>
      <c r="O21" s="9" t="str">
        <f>IF($G21=0,"",IFERROR(CONCATENATE(INDEX('Risk assessment'!$B$12:$B$100,MATCH(CONCATENATE(Feuil1!$C21,"-",Feuil1!$B21,"-",Feuil1!O$1),'Risk assessment'!$R$12:$R$100,FALSE),1)," ;"),""))</f>
        <v/>
      </c>
      <c r="P21" s="9" t="str">
        <f>IF($G21=0,"",IFERROR(CONCATENATE(INDEX('Risk assessment'!$B$12:$B$100,MATCH(CONCATENATE(Feuil1!$C21,"-",Feuil1!$B21,"-",Feuil1!P$1),'Risk assessment'!$R$12:$R$100,FALSE),1)," ;"),""))</f>
        <v/>
      </c>
      <c r="Q21" s="9" t="str">
        <f>IF($G21=0,"",IFERROR(CONCATENATE(INDEX('Risk assessment'!$B$12:$B$100,MATCH(CONCATENATE(Feuil1!$C21,"-",Feuil1!$B21,"-",Feuil1!Q$1),'Risk assessment'!$R$12:$R$100,FALSE),1)," ;"),""))</f>
        <v/>
      </c>
      <c r="R21" s="9" t="str">
        <f>IF($G21=0,"",IFERROR(CONCATENATE(INDEX('Risk assessment'!$B$12:$B$100,MATCH(CONCATENATE(Feuil1!$C21,"-",Feuil1!$B21,"-",Feuil1!R$1),'Risk assessment'!$R$12:$R$100,FALSE),1)," ;"),""))</f>
        <v/>
      </c>
      <c r="S21" s="9" t="str">
        <f>IF($G21=0,"",IFERROR(CONCATENATE(INDEX('Risk assessment'!$B$12:$B$100,MATCH(CONCATENATE(Feuil1!$C21,"-",Feuil1!$B21,"-",Feuil1!S$1),'Risk assessment'!$R$12:$R$100,FALSE),1)," ;"),""))</f>
        <v/>
      </c>
      <c r="T21" s="9" t="str">
        <f>IF($G21=0,"",IFERROR(CONCATENATE(INDEX('Risk assessment'!$B$12:$B$100,MATCH(CONCATENATE(Feuil1!$C21,"-",Feuil1!$B21,"-",Feuil1!T$1),'Risk assessment'!$R$12:$R$100,FALSE),1)," ;"),""))</f>
        <v/>
      </c>
      <c r="U21" s="9" t="str">
        <f>IF($G21=0,"",IFERROR(CONCATENATE(INDEX('Risk assessment'!$B$12:$B$100,MATCH(CONCATENATE(Feuil1!$C21,"-",Feuil1!$B21,"-",Feuil1!U$1),'Risk assessment'!$R$12:$R$100,FALSE),1)," ;"),""))</f>
        <v/>
      </c>
      <c r="V21" s="9" t="str">
        <f>IF($G21=0,"",IFERROR(CONCATENATE(INDEX('Risk assessment'!$B$12:$B$100,MATCH(CONCATENATE(Feuil1!$C21,"-",Feuil1!$B21,"-",Feuil1!V$1),'Risk assessment'!$R$12:$R$100,FALSE),1)," ;"),""))</f>
        <v/>
      </c>
      <c r="W21" s="9" t="str">
        <f>IF($G21=0,"",IFERROR(CONCATENATE(INDEX('Risk assessment'!$B$12:$B$100,MATCH(CONCATENATE(Feuil1!$C21,"-",Feuil1!$B21,"-",Feuil1!W$1),'Risk assessment'!$R$12:$R$100,FALSE),1)," ;"),""))</f>
        <v/>
      </c>
      <c r="X21" s="9" t="str">
        <f>IF($G21=0,"",IFERROR(CONCATENATE(INDEX('Risk assessment'!$B$12:$B$100,MATCH(CONCATENATE(Feuil1!$C21,"-",Feuil1!$B21,"-",Feuil1!X$1),'Risk assessment'!$R$12:$R$100,FALSE),1)," ;"),""))</f>
        <v/>
      </c>
      <c r="Y21" s="9" t="str">
        <f>IF($G21=0,"",IFERROR(CONCATENATE(INDEX('Risk assessment'!$B$12:$B$100,MATCH(CONCATENATE(Feuil1!$C21,"-",Feuil1!$B21,"-",Feuil1!Y$1),'Risk assessment'!$R$12:$R$100,FALSE),1)," ;"),""))</f>
        <v/>
      </c>
      <c r="Z21" s="9" t="str">
        <f>IF($G21=0,"",IFERROR(CONCATENATE(INDEX('Risk assessment'!$B$12:$B$100,MATCH(CONCATENATE(Feuil1!$C21,"-",Feuil1!$B21,"-",Feuil1!Z$1),'Risk assessment'!$R$12:$R$100,FALSE),1)," ;"),""))</f>
        <v/>
      </c>
      <c r="AA21" s="9" t="str">
        <f>IF($G21=0,"",IFERROR(CONCATENATE(INDEX('Risk assessment'!$B$12:$B$100,MATCH(CONCATENATE(Feuil1!$C21,"-",Feuil1!$B21,"-",Feuil1!AA$1),'Risk assessment'!$R$12:$R$100,FALSE),1)," ;"),""))</f>
        <v/>
      </c>
      <c r="AB21" s="9" t="str">
        <f>IF($G21=0,"",IFERROR(CONCATENATE(INDEX('Risk assessment'!$B$12:$B$100,MATCH(CONCATENATE(Feuil1!$C21,"-",Feuil1!$B21,"-",Feuil1!AB$1),'Risk assessment'!$R$12:$R$100,FALSE),1)," ;"),""))</f>
        <v/>
      </c>
      <c r="AC21" s="9" t="str">
        <f>IF($G21=0,"",IFERROR(CONCATENATE(INDEX('Risk assessment'!$B$12:$B$100,MATCH(CONCATENATE(Feuil1!$C21,"-",Feuil1!$B21,"-",Feuil1!AC$1),'Risk assessment'!$R$12:$R$100,FALSE),1)," ;"),""))</f>
        <v/>
      </c>
      <c r="AD21" s="9" t="str">
        <f>IF($G21=0,"",IFERROR(CONCATENATE(INDEX('Risk assessment'!$B$12:$B$100,MATCH(CONCATENATE(Feuil1!$C21,"-",Feuil1!$B21,"-",Feuil1!AD$1),'Risk assessment'!$R$12:$R$100,FALSE),1)," ;"),""))</f>
        <v/>
      </c>
      <c r="AE21" s="9" t="str">
        <f>IF($G21=0,"",IFERROR(CONCATENATE(INDEX('Risk assessment'!$B$12:$B$100,MATCH(CONCATENATE(Feuil1!$C21,"-",Feuil1!$B21,"-",Feuil1!AE$1),'Risk assessment'!$R$12:$R$100,FALSE),1)," ;"),""))</f>
        <v/>
      </c>
      <c r="AF21" s="9" t="str">
        <f>IF($G21=0,"",IFERROR(CONCATENATE(INDEX('Risk assessment'!$B$12:$B$100,MATCH(CONCATENATE(Feuil1!$C21,"-",Feuil1!$B21,"-",Feuil1!AF$1),'Risk assessment'!$R$12:$R$100,FALSE),1)," ;"),""))</f>
        <v/>
      </c>
      <c r="AG21" s="9" t="str">
        <f>IF($G21=0,"",IFERROR(CONCATENATE(INDEX('Risk assessment'!$B$12:$B$100,MATCH(CONCATENATE(Feuil1!$C21,"-",Feuil1!$B21,"-",Feuil1!AG$1),'Risk assessment'!$R$12:$R$100,FALSE),1)," ;"),""))</f>
        <v/>
      </c>
      <c r="AH21" s="9" t="str">
        <f>IF($G21=0,"",IFERROR(CONCATENATE(INDEX('Risk assessment'!$B$12:$B$100,MATCH(CONCATENATE(Feuil1!$C21,"-",Feuil1!$B21,"-",Feuil1!AH$1),'Risk assessment'!$R$12:$R$100,FALSE),1)," ;"),""))</f>
        <v/>
      </c>
      <c r="AI21" s="9" t="str">
        <f>IF($G21=0,"",IFERROR(CONCATENATE(INDEX('Risk assessment'!$B$12:$B$100,MATCH(CONCATENATE(Feuil1!$C21,"-",Feuil1!$B21,"-",Feuil1!AI$1),'Risk assessment'!$R$12:$R$100,FALSE),1)," ;"),""))</f>
        <v/>
      </c>
      <c r="AJ21" s="9" t="str">
        <f>IF($G21=0,"",IFERROR(CONCATENATE(INDEX('Risk assessment'!$B$12:$B$100,MATCH(CONCATENATE(Feuil1!$C21,"-",Feuil1!$B21,"-",Feuil1!AJ$1),'Risk assessment'!$R$12:$R$100,FALSE),1)," ;"),""))</f>
        <v/>
      </c>
      <c r="AK21" s="9" t="str">
        <f>IF($G21=0,"",IFERROR(CONCATENATE(INDEX('Risk assessment'!$B$12:$B$100,MATCH(CONCATENATE(Feuil1!$C21,"-",Feuil1!$B21,"-",Feuil1!AK$1),'Risk assessment'!$R$12:$R$100,FALSE),1)," ;"),""))</f>
        <v/>
      </c>
      <c r="AL21" s="9" t="str">
        <f>IF($G21=0,"",IFERROR(CONCATENATE(INDEX('Risk assessment'!$B$12:$B$100,MATCH(CONCATENATE(Feuil1!$C21,"-",Feuil1!$B21,"-",Feuil1!AL$1),'Risk assessment'!$R$12:$R$100,FALSE),1)," ;"),""))</f>
        <v/>
      </c>
      <c r="AM21" s="9" t="str">
        <f>IF($G21=0,"",IFERROR(CONCATENATE(INDEX('Risk assessment'!$B$12:$B$100,MATCH(CONCATENATE(Feuil1!$C21,"-",Feuil1!$B21,"-",Feuil1!AM$1),'Risk assessment'!$R$12:$R$100,FALSE),1)," ;"),""))</f>
        <v/>
      </c>
      <c r="AN21" s="9" t="str">
        <f>IF($G21=0,"",IFERROR(CONCATENATE(INDEX('Risk assessment'!$B$12:$B$100,MATCH(CONCATENATE(Feuil1!$C21,"-",Feuil1!$B21,"-",Feuil1!AN$1),'Risk assessment'!$R$12:$R$100,FALSE),1)," ;"),""))</f>
        <v/>
      </c>
      <c r="AO21" s="9" t="str">
        <f>IF($G21=0,"",IFERROR(CONCATENATE(INDEX('Risk assessment'!$B$12:$B$100,MATCH(CONCATENATE(Feuil1!$C21,"-",Feuil1!$B21,"-",Feuil1!AO$1),'Risk assessment'!$R$12:$R$100,FALSE),1)," ;"),""))</f>
        <v/>
      </c>
      <c r="AP21" s="9" t="str">
        <f>IF($G21=0,"",IFERROR(CONCATENATE(INDEX('Risk assessment'!$B$12:$B$100,MATCH(CONCATENATE(Feuil1!$C21,"-",Feuil1!$B21,"-",Feuil1!AP$1),'Risk assessment'!$R$12:$R$100,FALSE),1)," ;"),""))</f>
        <v/>
      </c>
      <c r="AQ21" s="9" t="str">
        <f>IF($G21=0,"",IFERROR(CONCATENATE(INDEX('Risk assessment'!$B$12:$B$100,MATCH(CONCATENATE(Feuil1!$C21,"-",Feuil1!$B21,"-",Feuil1!AQ$1),'Risk assessment'!$R$12:$R$100,FALSE),1)," ;"),""))</f>
        <v/>
      </c>
      <c r="AR21" s="9" t="str">
        <f>IF($G21=0,"",IFERROR(CONCATENATE(INDEX('Risk assessment'!$B$12:$B$100,MATCH(CONCATENATE(Feuil1!$C21,"-",Feuil1!$B21,"-",Feuil1!AR$1),'Risk assessment'!$R$12:$R$100,FALSE),1)," ;"),""))</f>
        <v/>
      </c>
      <c r="AS21" s="9" t="str">
        <f>IF($G21=0,"",IFERROR(CONCATENATE(INDEX('Risk assessment'!$B$12:$B$100,MATCH(CONCATENATE(Feuil1!$C21,"-",Feuil1!$B21,"-",Feuil1!AS$1),'Risk assessment'!$R$12:$R$100,FALSE),1)," ;"),""))</f>
        <v/>
      </c>
      <c r="AT21" s="9" t="str">
        <f>IF($G21=0,"",IFERROR(CONCATENATE(INDEX('Risk assessment'!$B$12:$B$100,MATCH(CONCATENATE(Feuil1!$C21,"-",Feuil1!$B21,"-",Feuil1!AT$1),'Risk assessment'!$R$12:$R$100,FALSE),1)," ;"),""))</f>
        <v/>
      </c>
      <c r="AU21" s="9" t="str">
        <f>IF($G21=0,"",IFERROR(CONCATENATE(INDEX('Risk assessment'!$B$12:$B$100,MATCH(CONCATENATE(Feuil1!$C21,"-",Feuil1!$B21,"-",Feuil1!AU$1),'Risk assessment'!$R$12:$R$100,FALSE),1)," ;"),""))</f>
        <v/>
      </c>
      <c r="AV21" s="9" t="str">
        <f>IF($G21=0,"",IFERROR(CONCATENATE(INDEX('Risk assessment'!$B$12:$B$100,MATCH(CONCATENATE(Feuil1!$C21,"-",Feuil1!$B21,"-",Feuil1!AV$1),'Risk assessment'!$R$12:$R$100,FALSE),1)," ;"),""))</f>
        <v/>
      </c>
      <c r="AW21" s="9" t="str">
        <f>IF($G21=0,"",IFERROR(CONCATENATE(INDEX('Risk assessment'!$B$12:$B$100,MATCH(CONCATENATE(Feuil1!$C21,"-",Feuil1!$B21,"-",Feuil1!AW$1),'Risk assessment'!$R$12:$R$100,FALSE),1)," ;"),""))</f>
        <v/>
      </c>
      <c r="AX21" s="9" t="str">
        <f>IF($G21=0,"",IFERROR(CONCATENATE(INDEX('Risk assessment'!$B$12:$B$100,MATCH(CONCATENATE(Feuil1!$C21,"-",Feuil1!$B21,"-",Feuil1!AX$1),'Risk assessment'!$R$12:$R$100,FALSE),1)," ;"),""))</f>
        <v/>
      </c>
      <c r="AY21" s="9" t="str">
        <f>IF($G21=0,"",IFERROR(CONCATENATE(INDEX('Risk assessment'!$B$12:$B$100,MATCH(CONCATENATE(Feuil1!$C21,"-",Feuil1!$B21,"-",Feuil1!AY$1),'Risk assessment'!$R$12:$R$100,FALSE),1)," ;"),""))</f>
        <v/>
      </c>
      <c r="AZ21" s="9" t="str">
        <f>IF($G21=0,"",IFERROR(CONCATENATE(INDEX('Risk assessment'!$B$12:$B$100,MATCH(CONCATENATE(Feuil1!$C21,"-",Feuil1!$B21,"-",Feuil1!AZ$1),'Risk assessment'!$R$12:$R$100,FALSE),1)," ;"),""))</f>
        <v/>
      </c>
      <c r="BA21" s="9" t="str">
        <f>IF($G21=0,"",IFERROR(CONCATENATE(INDEX('Risk assessment'!$B$12:$B$100,MATCH(CONCATENATE(Feuil1!$C21,"-",Feuil1!$B21,"-",Feuil1!BA$1),'Risk assessment'!$R$12:$R$100,FALSE),1)," ;"),""))</f>
        <v/>
      </c>
      <c r="BB21" s="9" t="str">
        <f>IF($G21=0,"",IFERROR(CONCATENATE(INDEX('Risk assessment'!$B$12:$B$100,MATCH(CONCATENATE(Feuil1!$C21,"-",Feuil1!$B21,"-",Feuil1!BB$1),'Risk assessment'!$R$12:$R$100,FALSE),1)," ;"),""))</f>
        <v/>
      </c>
      <c r="BC21" s="9" t="str">
        <f>IF($G21=0,"",IFERROR(CONCATENATE(INDEX('Risk assessment'!$B$12:$B$100,MATCH(CONCATENATE(Feuil1!$C21,"-",Feuil1!$B21,"-",Feuil1!BC$1),'Risk assessment'!$R$12:$R$100,FALSE),1)," ;"),""))</f>
        <v/>
      </c>
      <c r="BD21" s="9" t="str">
        <f>IF($G21=0,"",IFERROR(CONCATENATE(INDEX('Risk assessment'!$B$12:$B$100,MATCH(CONCATENATE(Feuil1!$C21,"-",Feuil1!$B21,"-",Feuil1!BD$1),'Risk assessment'!$R$12:$R$100,FALSE),1)," ;"),""))</f>
        <v/>
      </c>
      <c r="BE21" s="9" t="str">
        <f>IF($G21=0,"",IFERROR(CONCATENATE(INDEX('Risk assessment'!$B$12:$B$100,MATCH(CONCATENATE(Feuil1!$C21,"-",Feuil1!$B21,"-",Feuil1!BE$1),'Risk assessment'!$R$12:$R$100,FALSE),1)," ;"),""))</f>
        <v/>
      </c>
      <c r="BF21" s="9" t="str">
        <f>IF($G21=0,"",IFERROR(CONCATENATE(INDEX('Risk assessment'!$B$12:$B$100,MATCH(CONCATENATE(Feuil1!$C21,"-",Feuil1!$B21,"-",Feuil1!BF$1),'Risk assessment'!$R$12:$R$100,FALSE),1)," ;"),""))</f>
        <v/>
      </c>
      <c r="BG21" s="9" t="str">
        <f>IF($G21=0,"",IFERROR(CONCATENATE(INDEX('Risk assessment'!$B$12:$B$100,MATCH(CONCATENATE(Feuil1!$C21,"-",Feuil1!$B21,"-",Feuil1!BG$1),'Risk assessment'!$R$12:$R$100,FALSE),1)," ;"),""))</f>
        <v/>
      </c>
      <c r="BH21" s="9" t="str">
        <f>IF($G21=0,"",IFERROR(CONCATENATE(INDEX('Risk assessment'!$B$12:$B$100,MATCH(CONCATENATE(Feuil1!$C21,"-",Feuil1!$B21,"-",Feuil1!BH$1),'Risk assessment'!$R$12:$R$100,FALSE),1)," ;"),""))</f>
        <v/>
      </c>
      <c r="BI21" s="9" t="str">
        <f>IF($G21=0,"",IFERROR(CONCATENATE(INDEX('Risk assessment'!$B$12:$B$100,MATCH(CONCATENATE(Feuil1!$C21,"-",Feuil1!$B21,"-",Feuil1!BI$1),'Risk assessment'!$R$12:$R$100,FALSE),1)," ;"),""))</f>
        <v/>
      </c>
      <c r="BJ21" s="9" t="str">
        <f>IF($G21=0,"",IFERROR(CONCATENATE(INDEX('Risk assessment'!$B$12:$B$100,MATCH(CONCATENATE(Feuil1!$C21,"-",Feuil1!$B21,"-",Feuil1!BJ$1),'Risk assessment'!$R$12:$R$100,FALSE),1)," ;"),""))</f>
        <v/>
      </c>
      <c r="BK21" s="9" t="str">
        <f>IF($G21=0,"",IFERROR(CONCATENATE(INDEX('Risk assessment'!$B$12:$B$100,MATCH(CONCATENATE(Feuil1!$C21,"-",Feuil1!$B21,"-",Feuil1!BK$1),'Risk assessment'!$R$12:$R$100,FALSE),1)," ;"),""))</f>
        <v/>
      </c>
      <c r="BL21" s="9" t="str">
        <f>IF($G21=0,"",IFERROR(CONCATENATE(INDEX('Risk assessment'!$B$12:$B$100,MATCH(CONCATENATE(Feuil1!$C21,"-",Feuil1!$B21,"-",Feuil1!BL$1),'Risk assessment'!$R$12:$R$100,FALSE),1)," ;"),""))</f>
        <v/>
      </c>
      <c r="BM21" s="9" t="str">
        <f>IF($G21=0,"",IFERROR(CONCATENATE(INDEX('Risk assessment'!$B$12:$B$100,MATCH(CONCATENATE(Feuil1!$C21,"-",Feuil1!$B21,"-",Feuil1!BM$1),'Risk assessment'!$R$12:$R$100,FALSE),1)," ;"),""))</f>
        <v/>
      </c>
      <c r="BN21" s="9" t="str">
        <f>IF($G21=0,"",IFERROR(CONCATENATE(INDEX('Risk assessment'!$B$12:$B$100,MATCH(CONCATENATE(Feuil1!$C21,"-",Feuil1!$B21,"-",Feuil1!BN$1),'Risk assessment'!$R$12:$R$100,FALSE),1)," ;"),""))</f>
        <v/>
      </c>
      <c r="BO21" s="9" t="str">
        <f>IF($G21=0,"",IFERROR(CONCATENATE(INDEX('Risk assessment'!$B$12:$B$100,MATCH(CONCATENATE(Feuil1!$C21,"-",Feuil1!$B21,"-",Feuil1!BO$1),'Risk assessment'!$R$12:$R$100,FALSE),1)," ;"),""))</f>
        <v/>
      </c>
      <c r="BP21" s="9" t="str">
        <f>IF($G21=0,"",IFERROR(CONCATENATE(INDEX('Risk assessment'!$B$12:$B$100,MATCH(CONCATENATE(Feuil1!$C21,"-",Feuil1!$B21,"-",Feuil1!BP$1),'Risk assessment'!$R$12:$R$100,FALSE),1)," ;"),""))</f>
        <v/>
      </c>
      <c r="BQ21" s="9" t="str">
        <f>IF($G21=0,"",IFERROR(CONCATENATE(INDEX('Risk assessment'!$B$12:$B$100,MATCH(CONCATENATE(Feuil1!$C21,"-",Feuil1!$B21,"-",Feuil1!BQ$1),'Risk assessment'!$R$12:$R$100,FALSE),1)," ;"),""))</f>
        <v/>
      </c>
      <c r="BR21" s="9" t="str">
        <f>IF($G21=0,"",IFERROR(INDEX('Risk assessment'!$B$12:$B$100,MATCH(CONCATENATE(Feuil1!$C21,Feuil1!$B21,Feuil1!BR$1),'Risk assessment'!$R$12:$R$100,FALSE),1),""))</f>
        <v/>
      </c>
      <c r="BS21" s="9" t="str">
        <f>IF($G21=0,"",IFERROR(INDEX('Risk assessment'!$B$12:$B$100,MATCH(CONCATENATE(Feuil1!$C21,Feuil1!$B21,Feuil1!BS$1),'Risk assessment'!$R$12:$R$100,FALSE),1),""))</f>
        <v/>
      </c>
      <c r="BT21" s="9" t="str">
        <f>IF($G21=0,"",IFERROR(INDEX('Risk assessment'!$B$12:$B$100,MATCH(CONCATENATE(Feuil1!$C21,Feuil1!$B21,Feuil1!BT$1),'Risk assessment'!$R$12:$R$100,FALSE),1),""))</f>
        <v/>
      </c>
      <c r="BU21" s="9" t="str">
        <f>IF($G21=0,"",IFERROR(INDEX('Risk assessment'!$B$12:$B$100,MATCH(CONCATENATE(Feuil1!$C21,Feuil1!$B21,Feuil1!BU$1),'Risk assessment'!$R$12:$R$100,FALSE),1),""))</f>
        <v/>
      </c>
      <c r="BV21" s="9" t="str">
        <f>IF($G21=0,"",IFERROR(INDEX('Risk assessment'!$B$12:$B$100,MATCH(CONCATENATE(Feuil1!$C21,Feuil1!$B21,Feuil1!BV$1),'Risk assessment'!$R$12:$R$100,FALSE),1),""))</f>
        <v/>
      </c>
      <c r="BW21" s="9" t="str">
        <f>IF($G21=0,"",IFERROR(INDEX('Risk assessment'!$B$12:$B$100,MATCH(CONCATENATE(Feuil1!$C21,Feuil1!$B21,Feuil1!BW$1),'Risk assessment'!$R$12:$R$100,FALSE),1),""))</f>
        <v/>
      </c>
      <c r="BX21" s="9" t="str">
        <f>IF($G21=0,"",IFERROR(INDEX('Risk assessment'!$B$12:$B$100,MATCH(CONCATENATE(Feuil1!$C21,Feuil1!$B21,Feuil1!BX$1),'Risk assessment'!$R$12:$R$100,FALSE),1),""))</f>
        <v/>
      </c>
      <c r="BY21" s="9" t="str">
        <f>IF($G21=0,"",IFERROR(INDEX('Risk assessment'!$B$12:$B$100,MATCH(CONCATENATE(Feuil1!$C21,Feuil1!$B21,Feuil1!BY$1),'Risk assessment'!$R$12:$R$100,FALSE),1),""))</f>
        <v/>
      </c>
      <c r="BZ21" s="9" t="str">
        <f>IF($G21=0,"",IFERROR(INDEX('Risk assessment'!$B$12:$B$100,MATCH(CONCATENATE(Feuil1!$C21,Feuil1!$B21,Feuil1!BZ$1),'Risk assessment'!$R$12:$R$100,FALSE),1),""))</f>
        <v/>
      </c>
      <c r="CA21" s="9" t="str">
        <f>IF($G21=0,"",IFERROR(INDEX('Risk assessment'!$B$12:$B$100,MATCH(CONCATENATE(Feuil1!$C21,Feuil1!$B21,Feuil1!CA$1),'Risk assessment'!$R$12:$R$100,FALSE),1),""))</f>
        <v/>
      </c>
      <c r="CB21" s="9" t="str">
        <f>IF($G21=0,"",IFERROR(INDEX('Risk assessment'!$B$12:$B$100,MATCH(CONCATENATE(Feuil1!$C21,Feuil1!$B21,Feuil1!CB$1),'Risk assessment'!$R$12:$R$100,FALSE),1),""))</f>
        <v/>
      </c>
      <c r="CC21" s="9" t="str">
        <f>IF($G21=0,"",IFERROR(INDEX('Risk assessment'!$B$12:$B$100,MATCH(CONCATENATE(Feuil1!$C21,Feuil1!$B21,Feuil1!CC$1),'Risk assessment'!$R$12:$R$100,FALSE),1),""))</f>
        <v/>
      </c>
      <c r="CD21" s="9" t="str">
        <f>IF($G21=0,"",IFERROR(INDEX('Risk assessment'!$B$12:$B$100,MATCH(CONCATENATE(Feuil1!$C21,Feuil1!$B21,Feuil1!CD$1),'Risk assessment'!$R$12:$R$100,FALSE),1),""))</f>
        <v/>
      </c>
      <c r="CE21" s="9" t="str">
        <f>IF($G21=0,"",IFERROR(INDEX('Risk assessment'!$B$12:$B$100,MATCH(CONCATENATE(Feuil1!$C21,Feuil1!$B21,Feuil1!CE$1),'Risk assessment'!$R$12:$R$100,FALSE),1),""))</f>
        <v/>
      </c>
      <c r="CF21" s="9" t="str">
        <f>IF($G21=0,"",IFERROR(INDEX('Risk assessment'!$B$12:$B$100,MATCH(CONCATENATE(Feuil1!$C21,Feuil1!$B21,Feuil1!CF$1),'Risk assessment'!$R$12:$R$100,FALSE),1),""))</f>
        <v/>
      </c>
      <c r="CG21" s="9" t="str">
        <f>IF($G21=0,"",IFERROR(INDEX('Risk assessment'!$B$12:$B$100,MATCH(CONCATENATE(Feuil1!$C21,Feuil1!$B21,Feuil1!CG$1),'Risk assessment'!$R$12:$R$100,FALSE),1),""))</f>
        <v/>
      </c>
      <c r="CH21" s="9" t="str">
        <f>IF($G21=0,"",IFERROR(INDEX('Risk assessment'!$B$12:$B$100,MATCH(CONCATENATE(Feuil1!$C21,Feuil1!$B21,Feuil1!CH$1),'Risk assessment'!$R$12:$R$100,FALSE),1),""))</f>
        <v/>
      </c>
      <c r="CI21" s="9" t="str">
        <f>IF($G21=0,"",IFERROR(INDEX('Risk assessment'!$B$12:$B$100,MATCH(CONCATENATE(Feuil1!$C21,Feuil1!$B21,Feuil1!CI$1),'Risk assessment'!$R$12:$R$100,FALSE),1),""))</f>
        <v/>
      </c>
      <c r="CJ21" s="9" t="str">
        <f>IF($G21=0,"",IFERROR(INDEX('Risk assessment'!$B$12:$B$100,MATCH(CONCATENATE(Feuil1!$C21,Feuil1!$B21,Feuil1!CJ$1),'Risk assessment'!$R$12:$R$100,FALSE),1),""))</f>
        <v/>
      </c>
      <c r="CK21" s="9" t="str">
        <f>IF($G21=0,"",IFERROR(INDEX('Risk assessment'!$B$12:$B$100,MATCH(CONCATENATE(Feuil1!$C21,Feuil1!$B21,Feuil1!CK$1),'Risk assessment'!$R$12:$R$100,FALSE),1),""))</f>
        <v/>
      </c>
      <c r="CL21" s="9" t="str">
        <f>IF($G21=0,"",IFERROR(INDEX('Risk assessment'!$B$12:$B$100,MATCH(CONCATENATE(Feuil1!$C21,Feuil1!$B21,Feuil1!CL$1),'Risk assessment'!$R$12:$R$100,FALSE),1),""))</f>
        <v/>
      </c>
      <c r="CM21" s="9" t="str">
        <f>IF($G21=0,"",IFERROR(INDEX('Risk assessment'!$B$12:$B$100,MATCH(CONCATENATE(Feuil1!$C21,Feuil1!$B21,Feuil1!CM$1),'Risk assessment'!$R$12:$R$100,FALSE),1),""))</f>
        <v/>
      </c>
      <c r="CN21" s="9" t="str">
        <f>IF($G21=0,"",IFERROR(INDEX('Risk assessment'!$B$12:$B$100,MATCH(CONCATENATE(Feuil1!$C21,Feuil1!$B21,Feuil1!CN$1),'Risk assessment'!$R$12:$R$100,FALSE),1),""))</f>
        <v/>
      </c>
      <c r="CO21" s="9" t="str">
        <f>IF($G21=0,"",IFERROR(INDEX('Risk assessment'!$B$12:$B$100,MATCH(CONCATENATE(Feuil1!$C21,Feuil1!$B21,Feuil1!CO$1),'Risk assessment'!$R$12:$R$100,FALSE),1),""))</f>
        <v/>
      </c>
      <c r="CP21" s="9" t="str">
        <f>IF($G21=0,"",IFERROR(INDEX('Risk assessment'!$B$12:$B$100,MATCH(CONCATENATE(Feuil1!$C21,Feuil1!$B21,Feuil1!CP$1),'Risk assessment'!$R$12:$R$100,FALSE),1),""))</f>
        <v/>
      </c>
      <c r="CQ21" s="9" t="str">
        <f>IF($G21=0,"",IFERROR(INDEX('Risk assessment'!$B$12:$B$100,MATCH(CONCATENATE(Feuil1!$C21,Feuil1!$B21,Feuil1!CQ$1),'Risk assessment'!$R$12:$R$100,FALSE),1),""))</f>
        <v/>
      </c>
      <c r="CR21" s="9" t="str">
        <f>IF($G21=0,"",IFERROR(INDEX('Risk assessment'!$B$12:$B$100,MATCH(CONCATENATE(Feuil1!$C21,Feuil1!$B21,Feuil1!CR$1),'Risk assessment'!$R$12:$R$100,FALSE),1),""))</f>
        <v/>
      </c>
      <c r="CS21" s="9" t="str">
        <f>IF($G21=0,"",IFERROR(INDEX('Risk assessment'!$B$12:$B$100,MATCH(CONCATENATE(Feuil1!$C21,Feuil1!$B21,Feuil1!CS$1),'Risk assessment'!$R$12:$R$100,FALSE),1),""))</f>
        <v/>
      </c>
      <c r="CT21" s="9" t="str">
        <f>IF($G21=0,"",IFERROR(INDEX('Risk assessment'!$B$12:$B$100,MATCH(CONCATENATE(Feuil1!$C21,Feuil1!$B21,Feuil1!CT$1),'Risk assessment'!$R$12:$R$100,FALSE),1),""))</f>
        <v/>
      </c>
      <c r="CU21" s="9" t="str">
        <f>IF($G21=0,"",IFERROR(INDEX('Risk assessment'!$B$12:$B$100,MATCH(CONCATENATE(Feuil1!$C21,Feuil1!$B21,Feuil1!CU$1),'Risk assessment'!$R$12:$R$100,FALSE),1),""))</f>
        <v/>
      </c>
      <c r="CV21" s="9" t="str">
        <f>IF($G21=0,"",IFERROR(INDEX('Risk assessment'!$B$12:$B$100,MATCH(CONCATENATE(Feuil1!$C21,Feuil1!$B21,Feuil1!CV$1),'Risk assessment'!$R$12:$R$100,FALSE),1),""))</f>
        <v/>
      </c>
      <c r="CW21" s="9" t="str">
        <f>IF($G21=0,"",IFERROR(INDEX('Risk assessment'!$B$12:$B$100,MATCH(CONCATENATE(Feuil1!$C21,Feuil1!$B21,Feuil1!CW$1),'Risk assessment'!$R$12:$R$100,FALSE),1),""))</f>
        <v/>
      </c>
      <c r="CX21" s="9" t="str">
        <f>IF($G21=0,"",IFERROR(INDEX('Risk assessment'!$B$12:$B$100,MATCH(CONCATENATE(Feuil1!$C21,Feuil1!$B21,Feuil1!CX$1),'Risk assessment'!$R$12:$R$100,FALSE),1),""))</f>
        <v/>
      </c>
      <c r="CY21" s="9" t="str">
        <f>IF($G21=0,"",IFERROR(INDEX('Risk assessment'!$B$12:$B$100,MATCH(CONCATENATE(Feuil1!$C21,Feuil1!$B21,Feuil1!CY$1),'Risk assessment'!$R$12:$R$100,FALSE),1),""))</f>
        <v/>
      </c>
      <c r="CZ21" s="9" t="str">
        <f>IF($G21=0,"",IFERROR(INDEX('Risk assessment'!$B$12:$B$100,MATCH(CONCATENATE(Feuil1!$C21,Feuil1!$B21,Feuil1!CZ$1),'Risk assessment'!$R$12:$R$100,FALSE),1),""))</f>
        <v/>
      </c>
      <c r="DA21" s="9" t="str">
        <f>IF($G21=0,"",IFERROR(INDEX('Risk assessment'!$B$12:$B$100,MATCH(CONCATENATE(Feuil1!$C21,Feuil1!$B21,Feuil1!DA$1),'Risk assessment'!$R$12:$R$100,FALSE),1),""))</f>
        <v/>
      </c>
      <c r="DB21" s="9" t="str">
        <f>IF($G21=0,"",IFERROR(INDEX('Risk assessment'!$B$12:$B$100,MATCH(CONCATENATE(Feuil1!$C21,Feuil1!$B21,Feuil1!DB$1),'Risk assessment'!$R$12:$R$100,FALSE),1),""))</f>
        <v/>
      </c>
      <c r="DC21" s="9" t="str">
        <f>IF($G21=0,"",IFERROR(INDEX('Risk assessment'!$B$12:$B$100,MATCH(CONCATENATE(Feuil1!$C21,Feuil1!$B21,Feuil1!DC$1),'Risk assessment'!$R$12:$R$100,FALSE),1),""))</f>
        <v/>
      </c>
      <c r="DD21" s="9" t="str">
        <f>IF($G21=0,"",IFERROR(INDEX('Risk assessment'!$B$12:$B$100,MATCH(CONCATENATE(Feuil1!$C21,Feuil1!$B21,Feuil1!DD$1),'Risk assessment'!$R$12:$R$100,FALSE),1),""))</f>
        <v/>
      </c>
      <c r="DE21" s="9" t="str">
        <f>IF($G21=0,"",IFERROR(INDEX('Risk assessment'!$B$12:$B$100,MATCH(CONCATENATE(Feuil1!$C21,Feuil1!$B21,Feuil1!DE$1),'Risk assessment'!$R$12:$R$100,FALSE),1),""))</f>
        <v/>
      </c>
      <c r="DF21" s="9" t="str">
        <f>IF($G21=0,"",IFERROR(INDEX('Risk assessment'!$B$12:$B$100,MATCH(CONCATENATE(Feuil1!$C21,Feuil1!$B21,Feuil1!DF$1),'Risk assessment'!$R$12:$R$100,FALSE),1),""))</f>
        <v/>
      </c>
      <c r="DG21" s="9" t="str">
        <f>IF($G21=0,"",IFERROR(INDEX('Risk assessment'!$B$12:$B$100,MATCH(CONCATENATE(Feuil1!$C21,Feuil1!$B21,Feuil1!DG$1),'Risk assessment'!$R$12:$R$100,FALSE),1),""))</f>
        <v/>
      </c>
      <c r="DH21" s="9" t="str">
        <f>IF($G21=0,"",IFERROR(INDEX('Risk assessment'!$B$12:$B$100,MATCH(CONCATENATE(Feuil1!$C21,Feuil1!$B21,Feuil1!DH$1),'Risk assessment'!$R$12:$R$100,FALSE),1),""))</f>
        <v/>
      </c>
      <c r="DI21" s="9" t="str">
        <f>IF($G21=0,"",IFERROR(INDEX('Risk assessment'!$B$12:$B$100,MATCH(CONCATENATE(Feuil1!$C21,Feuil1!$B21,Feuil1!DI$1),'Risk assessment'!$R$12:$R$100,FALSE),1),""))</f>
        <v/>
      </c>
      <c r="DJ21" s="9" t="str">
        <f>IF($G21=0,"",IFERROR(INDEX('Risk assessment'!$B$12:$B$100,MATCH(CONCATENATE(Feuil1!$C21,Feuil1!$B21,Feuil1!DJ$1),'Risk assessment'!$R$12:$R$100,FALSE),1),""))</f>
        <v/>
      </c>
      <c r="DK21" s="9" t="str">
        <f>IF($G21=0,"",IFERROR(INDEX('Risk assessment'!$B$12:$B$100,MATCH(CONCATENATE(Feuil1!$C21,Feuil1!$B21,Feuil1!DK$1),'Risk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assessment'!D$12:D$100,Feuil1!C22,'Risk assessment'!E$12:E$100,B22)</f>
        <v>0</v>
      </c>
      <c r="H22" s="9" t="str">
        <f>IF($G22=0,"",IFERROR(CONCATENATE(INDEX('Risk assessment'!$B$12:$B$100,MATCH(CONCATENATE(Feuil1!$C22,"-",Feuil1!$B22,"-",Feuil1!H$1),'Risk assessment'!$R$12:$R$100,FALSE),1)," ;"),""))</f>
        <v/>
      </c>
      <c r="I22" s="9" t="str">
        <f>IF($G22=0,"",IFERROR(CONCATENATE(INDEX('Risk assessment'!$B$12:$B$100,MATCH(CONCATENATE(Feuil1!$C22,"-",Feuil1!$B22,"-",Feuil1!I$1),'Risk assessment'!$R$12:$R$100,FALSE),1)," ;"),""))</f>
        <v/>
      </c>
      <c r="J22" s="9" t="str">
        <f>IF($G22=0,"",IFERROR(CONCATENATE(INDEX('Risk assessment'!$B$12:$B$100,MATCH(CONCATENATE(Feuil1!$C22,"-",Feuil1!$B22,"-",Feuil1!J$1),'Risk assessment'!$R$12:$R$100,FALSE),1)," ;"),""))</f>
        <v/>
      </c>
      <c r="K22" s="9" t="str">
        <f>IF($G22=0,"",IFERROR(CONCATENATE(INDEX('Risk assessment'!$B$12:$B$100,MATCH(CONCATENATE(Feuil1!$C22,"-",Feuil1!$B22,"-",Feuil1!K$1),'Risk assessment'!$R$12:$R$100,FALSE),1)," ;"),""))</f>
        <v/>
      </c>
      <c r="L22" s="9" t="str">
        <f>IF($G22=0,"",IFERROR(CONCATENATE(INDEX('Risk assessment'!$B$12:$B$100,MATCH(CONCATENATE(Feuil1!$C22,"-",Feuil1!$B22,"-",Feuil1!L$1),'Risk assessment'!$R$12:$R$100,FALSE),1)," ;"),""))</f>
        <v/>
      </c>
      <c r="M22" s="9" t="str">
        <f>IF($G22=0,"",IFERROR(CONCATENATE(INDEX('Risk assessment'!$B$12:$B$100,MATCH(CONCATENATE(Feuil1!$C22,"-",Feuil1!$B22,"-",Feuil1!M$1),'Risk assessment'!$R$12:$R$100,FALSE),1)," ;"),""))</f>
        <v/>
      </c>
      <c r="N22" s="9" t="str">
        <f>IF($G22=0,"",IFERROR(CONCATENATE(INDEX('Risk assessment'!$B$12:$B$100,MATCH(CONCATENATE(Feuil1!$C22,"-",Feuil1!$B22,"-",Feuil1!N$1),'Risk assessment'!$R$12:$R$100,FALSE),1)," ;"),""))</f>
        <v/>
      </c>
      <c r="O22" s="9" t="str">
        <f>IF($G22=0,"",IFERROR(CONCATENATE(INDEX('Risk assessment'!$B$12:$B$100,MATCH(CONCATENATE(Feuil1!$C22,"-",Feuil1!$B22,"-",Feuil1!O$1),'Risk assessment'!$R$12:$R$100,FALSE),1)," ;"),""))</f>
        <v/>
      </c>
      <c r="P22" s="9" t="str">
        <f>IF($G22=0,"",IFERROR(CONCATENATE(INDEX('Risk assessment'!$B$12:$B$100,MATCH(CONCATENATE(Feuil1!$C22,"-",Feuil1!$B22,"-",Feuil1!P$1),'Risk assessment'!$R$12:$R$100,FALSE),1)," ;"),""))</f>
        <v/>
      </c>
      <c r="Q22" s="9" t="str">
        <f>IF($G22=0,"",IFERROR(CONCATENATE(INDEX('Risk assessment'!$B$12:$B$100,MATCH(CONCATENATE(Feuil1!$C22,"-",Feuil1!$B22,"-",Feuil1!Q$1),'Risk assessment'!$R$12:$R$100,FALSE),1)," ;"),""))</f>
        <v/>
      </c>
      <c r="R22" s="9" t="str">
        <f>IF($G22=0,"",IFERROR(CONCATENATE(INDEX('Risk assessment'!$B$12:$B$100,MATCH(CONCATENATE(Feuil1!$C22,"-",Feuil1!$B22,"-",Feuil1!R$1),'Risk assessment'!$R$12:$R$100,FALSE),1)," ;"),""))</f>
        <v/>
      </c>
      <c r="S22" s="9" t="str">
        <f>IF($G22=0,"",IFERROR(CONCATENATE(INDEX('Risk assessment'!$B$12:$B$100,MATCH(CONCATENATE(Feuil1!$C22,"-",Feuil1!$B22,"-",Feuil1!S$1),'Risk assessment'!$R$12:$R$100,FALSE),1)," ;"),""))</f>
        <v/>
      </c>
      <c r="T22" s="9" t="str">
        <f>IF($G22=0,"",IFERROR(CONCATENATE(INDEX('Risk assessment'!$B$12:$B$100,MATCH(CONCATENATE(Feuil1!$C22,"-",Feuil1!$B22,"-",Feuil1!T$1),'Risk assessment'!$R$12:$R$100,FALSE),1)," ;"),""))</f>
        <v/>
      </c>
      <c r="U22" s="9" t="str">
        <f>IF($G22=0,"",IFERROR(CONCATENATE(INDEX('Risk assessment'!$B$12:$B$100,MATCH(CONCATENATE(Feuil1!$C22,"-",Feuil1!$B22,"-",Feuil1!U$1),'Risk assessment'!$R$12:$R$100,FALSE),1)," ;"),""))</f>
        <v/>
      </c>
      <c r="V22" s="9" t="str">
        <f>IF($G22=0,"",IFERROR(CONCATENATE(INDEX('Risk assessment'!$B$12:$B$100,MATCH(CONCATENATE(Feuil1!$C22,"-",Feuil1!$B22,"-",Feuil1!V$1),'Risk assessment'!$R$12:$R$100,FALSE),1)," ;"),""))</f>
        <v/>
      </c>
      <c r="W22" s="9" t="str">
        <f>IF($G22=0,"",IFERROR(CONCATENATE(INDEX('Risk assessment'!$B$12:$B$100,MATCH(CONCATENATE(Feuil1!$C22,"-",Feuil1!$B22,"-",Feuil1!W$1),'Risk assessment'!$R$12:$R$100,FALSE),1)," ;"),""))</f>
        <v/>
      </c>
      <c r="X22" s="9" t="str">
        <f>IF($G22=0,"",IFERROR(CONCATENATE(INDEX('Risk assessment'!$B$12:$B$100,MATCH(CONCATENATE(Feuil1!$C22,"-",Feuil1!$B22,"-",Feuil1!X$1),'Risk assessment'!$R$12:$R$100,FALSE),1)," ;"),""))</f>
        <v/>
      </c>
      <c r="Y22" s="9" t="str">
        <f>IF($G22=0,"",IFERROR(CONCATENATE(INDEX('Risk assessment'!$B$12:$B$100,MATCH(CONCATENATE(Feuil1!$C22,"-",Feuil1!$B22,"-",Feuil1!Y$1),'Risk assessment'!$R$12:$R$100,FALSE),1)," ;"),""))</f>
        <v/>
      </c>
      <c r="Z22" s="9" t="str">
        <f>IF($G22=0,"",IFERROR(CONCATENATE(INDEX('Risk assessment'!$B$12:$B$100,MATCH(CONCATENATE(Feuil1!$C22,"-",Feuil1!$B22,"-",Feuil1!Z$1),'Risk assessment'!$R$12:$R$100,FALSE),1)," ;"),""))</f>
        <v/>
      </c>
      <c r="AA22" s="9" t="str">
        <f>IF($G22=0,"",IFERROR(CONCATENATE(INDEX('Risk assessment'!$B$12:$B$100,MATCH(CONCATENATE(Feuil1!$C22,"-",Feuil1!$B22,"-",Feuil1!AA$1),'Risk assessment'!$R$12:$R$100,FALSE),1)," ;"),""))</f>
        <v/>
      </c>
      <c r="AB22" s="9" t="str">
        <f>IF($G22=0,"",IFERROR(CONCATENATE(INDEX('Risk assessment'!$B$12:$B$100,MATCH(CONCATENATE(Feuil1!$C22,"-",Feuil1!$B22,"-",Feuil1!AB$1),'Risk assessment'!$R$12:$R$100,FALSE),1)," ;"),""))</f>
        <v/>
      </c>
      <c r="AC22" s="9" t="str">
        <f>IF($G22=0,"",IFERROR(CONCATENATE(INDEX('Risk assessment'!$B$12:$B$100,MATCH(CONCATENATE(Feuil1!$C22,"-",Feuil1!$B22,"-",Feuil1!AC$1),'Risk assessment'!$R$12:$R$100,FALSE),1)," ;"),""))</f>
        <v/>
      </c>
      <c r="AD22" s="9" t="str">
        <f>IF($G22=0,"",IFERROR(CONCATENATE(INDEX('Risk assessment'!$B$12:$B$100,MATCH(CONCATENATE(Feuil1!$C22,"-",Feuil1!$B22,"-",Feuil1!AD$1),'Risk assessment'!$R$12:$R$100,FALSE),1)," ;"),""))</f>
        <v/>
      </c>
      <c r="AE22" s="9" t="str">
        <f>IF($G22=0,"",IFERROR(CONCATENATE(INDEX('Risk assessment'!$B$12:$B$100,MATCH(CONCATENATE(Feuil1!$C22,"-",Feuil1!$B22,"-",Feuil1!AE$1),'Risk assessment'!$R$12:$R$100,FALSE),1)," ;"),""))</f>
        <v/>
      </c>
      <c r="AF22" s="9" t="str">
        <f>IF($G22=0,"",IFERROR(CONCATENATE(INDEX('Risk assessment'!$B$12:$B$100,MATCH(CONCATENATE(Feuil1!$C22,"-",Feuil1!$B22,"-",Feuil1!AF$1),'Risk assessment'!$R$12:$R$100,FALSE),1)," ;"),""))</f>
        <v/>
      </c>
      <c r="AG22" s="9" t="str">
        <f>IF($G22=0,"",IFERROR(CONCATENATE(INDEX('Risk assessment'!$B$12:$B$100,MATCH(CONCATENATE(Feuil1!$C22,"-",Feuil1!$B22,"-",Feuil1!AG$1),'Risk assessment'!$R$12:$R$100,FALSE),1)," ;"),""))</f>
        <v/>
      </c>
      <c r="AH22" s="9" t="str">
        <f>IF($G22=0,"",IFERROR(CONCATENATE(INDEX('Risk assessment'!$B$12:$B$100,MATCH(CONCATENATE(Feuil1!$C22,"-",Feuil1!$B22,"-",Feuil1!AH$1),'Risk assessment'!$R$12:$R$100,FALSE),1)," ;"),""))</f>
        <v/>
      </c>
      <c r="AI22" s="9" t="str">
        <f>IF($G22=0,"",IFERROR(CONCATENATE(INDEX('Risk assessment'!$B$12:$B$100,MATCH(CONCATENATE(Feuil1!$C22,"-",Feuil1!$B22,"-",Feuil1!AI$1),'Risk assessment'!$R$12:$R$100,FALSE),1)," ;"),""))</f>
        <v/>
      </c>
      <c r="AJ22" s="9" t="str">
        <f>IF($G22=0,"",IFERROR(CONCATENATE(INDEX('Risk assessment'!$B$12:$B$100,MATCH(CONCATENATE(Feuil1!$C22,"-",Feuil1!$B22,"-",Feuil1!AJ$1),'Risk assessment'!$R$12:$R$100,FALSE),1)," ;"),""))</f>
        <v/>
      </c>
      <c r="AK22" s="9" t="str">
        <f>IF($G22=0,"",IFERROR(CONCATENATE(INDEX('Risk assessment'!$B$12:$B$100,MATCH(CONCATENATE(Feuil1!$C22,"-",Feuil1!$B22,"-",Feuil1!AK$1),'Risk assessment'!$R$12:$R$100,FALSE),1)," ;"),""))</f>
        <v/>
      </c>
      <c r="AL22" s="9" t="str">
        <f>IF($G22=0,"",IFERROR(CONCATENATE(INDEX('Risk assessment'!$B$12:$B$100,MATCH(CONCATENATE(Feuil1!$C22,"-",Feuil1!$B22,"-",Feuil1!AL$1),'Risk assessment'!$R$12:$R$100,FALSE),1)," ;"),""))</f>
        <v/>
      </c>
      <c r="AM22" s="9" t="str">
        <f>IF($G22=0,"",IFERROR(CONCATENATE(INDEX('Risk assessment'!$B$12:$B$100,MATCH(CONCATENATE(Feuil1!$C22,"-",Feuil1!$B22,"-",Feuil1!AM$1),'Risk assessment'!$R$12:$R$100,FALSE),1)," ;"),""))</f>
        <v/>
      </c>
      <c r="AN22" s="9" t="str">
        <f>IF($G22=0,"",IFERROR(CONCATENATE(INDEX('Risk assessment'!$B$12:$B$100,MATCH(CONCATENATE(Feuil1!$C22,"-",Feuil1!$B22,"-",Feuil1!AN$1),'Risk assessment'!$R$12:$R$100,FALSE),1)," ;"),""))</f>
        <v/>
      </c>
      <c r="AO22" s="9" t="str">
        <f>IF($G22=0,"",IFERROR(CONCATENATE(INDEX('Risk assessment'!$B$12:$B$100,MATCH(CONCATENATE(Feuil1!$C22,"-",Feuil1!$B22,"-",Feuil1!AO$1),'Risk assessment'!$R$12:$R$100,FALSE),1)," ;"),""))</f>
        <v/>
      </c>
      <c r="AP22" s="9" t="str">
        <f>IF($G22=0,"",IFERROR(CONCATENATE(INDEX('Risk assessment'!$B$12:$B$100,MATCH(CONCATENATE(Feuil1!$C22,"-",Feuil1!$B22,"-",Feuil1!AP$1),'Risk assessment'!$R$12:$R$100,FALSE),1)," ;"),""))</f>
        <v/>
      </c>
      <c r="AQ22" s="9" t="str">
        <f>IF($G22=0,"",IFERROR(CONCATENATE(INDEX('Risk assessment'!$B$12:$B$100,MATCH(CONCATENATE(Feuil1!$C22,"-",Feuil1!$B22,"-",Feuil1!AQ$1),'Risk assessment'!$R$12:$R$100,FALSE),1)," ;"),""))</f>
        <v/>
      </c>
      <c r="AR22" s="9" t="str">
        <f>IF($G22=0,"",IFERROR(CONCATENATE(INDEX('Risk assessment'!$B$12:$B$100,MATCH(CONCATENATE(Feuil1!$C22,"-",Feuil1!$B22,"-",Feuil1!AR$1),'Risk assessment'!$R$12:$R$100,FALSE),1)," ;"),""))</f>
        <v/>
      </c>
      <c r="AS22" s="9" t="str">
        <f>IF($G22=0,"",IFERROR(CONCATENATE(INDEX('Risk assessment'!$B$12:$B$100,MATCH(CONCATENATE(Feuil1!$C22,"-",Feuil1!$B22,"-",Feuil1!AS$1),'Risk assessment'!$R$12:$R$100,FALSE),1)," ;"),""))</f>
        <v/>
      </c>
      <c r="AT22" s="9" t="str">
        <f>IF($G22=0,"",IFERROR(CONCATENATE(INDEX('Risk assessment'!$B$12:$B$100,MATCH(CONCATENATE(Feuil1!$C22,"-",Feuil1!$B22,"-",Feuil1!AT$1),'Risk assessment'!$R$12:$R$100,FALSE),1)," ;"),""))</f>
        <v/>
      </c>
      <c r="AU22" s="9" t="str">
        <f>IF($G22=0,"",IFERROR(CONCATENATE(INDEX('Risk assessment'!$B$12:$B$100,MATCH(CONCATENATE(Feuil1!$C22,"-",Feuil1!$B22,"-",Feuil1!AU$1),'Risk assessment'!$R$12:$R$100,FALSE),1)," ;"),""))</f>
        <v/>
      </c>
      <c r="AV22" s="9" t="str">
        <f>IF($G22=0,"",IFERROR(CONCATENATE(INDEX('Risk assessment'!$B$12:$B$100,MATCH(CONCATENATE(Feuil1!$C22,"-",Feuil1!$B22,"-",Feuil1!AV$1),'Risk assessment'!$R$12:$R$100,FALSE),1)," ;"),""))</f>
        <v/>
      </c>
      <c r="AW22" s="9" t="str">
        <f>IF($G22=0,"",IFERROR(CONCATENATE(INDEX('Risk assessment'!$B$12:$B$100,MATCH(CONCATENATE(Feuil1!$C22,"-",Feuil1!$B22,"-",Feuil1!AW$1),'Risk assessment'!$R$12:$R$100,FALSE),1)," ;"),""))</f>
        <v/>
      </c>
      <c r="AX22" s="9" t="str">
        <f>IF($G22=0,"",IFERROR(CONCATENATE(INDEX('Risk assessment'!$B$12:$B$100,MATCH(CONCATENATE(Feuil1!$C22,"-",Feuil1!$B22,"-",Feuil1!AX$1),'Risk assessment'!$R$12:$R$100,FALSE),1)," ;"),""))</f>
        <v/>
      </c>
      <c r="AY22" s="9" t="str">
        <f>IF($G22=0,"",IFERROR(CONCATENATE(INDEX('Risk assessment'!$B$12:$B$100,MATCH(CONCATENATE(Feuil1!$C22,"-",Feuil1!$B22,"-",Feuil1!AY$1),'Risk assessment'!$R$12:$R$100,FALSE),1)," ;"),""))</f>
        <v/>
      </c>
      <c r="AZ22" s="9" t="str">
        <f>IF($G22=0,"",IFERROR(CONCATENATE(INDEX('Risk assessment'!$B$12:$B$100,MATCH(CONCATENATE(Feuil1!$C22,"-",Feuil1!$B22,"-",Feuil1!AZ$1),'Risk assessment'!$R$12:$R$100,FALSE),1)," ;"),""))</f>
        <v/>
      </c>
      <c r="BA22" s="9" t="str">
        <f>IF($G22=0,"",IFERROR(CONCATENATE(INDEX('Risk assessment'!$B$12:$B$100,MATCH(CONCATENATE(Feuil1!$C22,"-",Feuil1!$B22,"-",Feuil1!BA$1),'Risk assessment'!$R$12:$R$100,FALSE),1)," ;"),""))</f>
        <v/>
      </c>
      <c r="BB22" s="9" t="str">
        <f>IF($G22=0,"",IFERROR(CONCATENATE(INDEX('Risk assessment'!$B$12:$B$100,MATCH(CONCATENATE(Feuil1!$C22,"-",Feuil1!$B22,"-",Feuil1!BB$1),'Risk assessment'!$R$12:$R$100,FALSE),1)," ;"),""))</f>
        <v/>
      </c>
      <c r="BC22" s="9" t="str">
        <f>IF($G22=0,"",IFERROR(CONCATENATE(INDEX('Risk assessment'!$B$12:$B$100,MATCH(CONCATENATE(Feuil1!$C22,"-",Feuil1!$B22,"-",Feuil1!BC$1),'Risk assessment'!$R$12:$R$100,FALSE),1)," ;"),""))</f>
        <v/>
      </c>
      <c r="BD22" s="9" t="str">
        <f>IF($G22=0,"",IFERROR(CONCATENATE(INDEX('Risk assessment'!$B$12:$B$100,MATCH(CONCATENATE(Feuil1!$C22,"-",Feuil1!$B22,"-",Feuil1!BD$1),'Risk assessment'!$R$12:$R$100,FALSE),1)," ;"),""))</f>
        <v/>
      </c>
      <c r="BE22" s="9" t="str">
        <f>IF($G22=0,"",IFERROR(CONCATENATE(INDEX('Risk assessment'!$B$12:$B$100,MATCH(CONCATENATE(Feuil1!$C22,"-",Feuil1!$B22,"-",Feuil1!BE$1),'Risk assessment'!$R$12:$R$100,FALSE),1)," ;"),""))</f>
        <v/>
      </c>
      <c r="BF22" s="9" t="str">
        <f>IF($G22=0,"",IFERROR(CONCATENATE(INDEX('Risk assessment'!$B$12:$B$100,MATCH(CONCATENATE(Feuil1!$C22,"-",Feuil1!$B22,"-",Feuil1!BF$1),'Risk assessment'!$R$12:$R$100,FALSE),1)," ;"),""))</f>
        <v/>
      </c>
      <c r="BG22" s="9" t="str">
        <f>IF($G22=0,"",IFERROR(CONCATENATE(INDEX('Risk assessment'!$B$12:$B$100,MATCH(CONCATENATE(Feuil1!$C22,"-",Feuil1!$B22,"-",Feuil1!BG$1),'Risk assessment'!$R$12:$R$100,FALSE),1)," ;"),""))</f>
        <v/>
      </c>
      <c r="BH22" s="9" t="str">
        <f>IF($G22=0,"",IFERROR(CONCATENATE(INDEX('Risk assessment'!$B$12:$B$100,MATCH(CONCATENATE(Feuil1!$C22,"-",Feuil1!$B22,"-",Feuil1!BH$1),'Risk assessment'!$R$12:$R$100,FALSE),1)," ;"),""))</f>
        <v/>
      </c>
      <c r="BI22" s="9" t="str">
        <f>IF($G22=0,"",IFERROR(CONCATENATE(INDEX('Risk assessment'!$B$12:$B$100,MATCH(CONCATENATE(Feuil1!$C22,"-",Feuil1!$B22,"-",Feuil1!BI$1),'Risk assessment'!$R$12:$R$100,FALSE),1)," ;"),""))</f>
        <v/>
      </c>
      <c r="BJ22" s="9" t="str">
        <f>IF($G22=0,"",IFERROR(CONCATENATE(INDEX('Risk assessment'!$B$12:$B$100,MATCH(CONCATENATE(Feuil1!$C22,"-",Feuil1!$B22,"-",Feuil1!BJ$1),'Risk assessment'!$R$12:$R$100,FALSE),1)," ;"),""))</f>
        <v/>
      </c>
      <c r="BK22" s="9" t="str">
        <f>IF($G22=0,"",IFERROR(CONCATENATE(INDEX('Risk assessment'!$B$12:$B$100,MATCH(CONCATENATE(Feuil1!$C22,"-",Feuil1!$B22,"-",Feuil1!BK$1),'Risk assessment'!$R$12:$R$100,FALSE),1)," ;"),""))</f>
        <v/>
      </c>
      <c r="BL22" s="9" t="str">
        <f>IF($G22=0,"",IFERROR(CONCATENATE(INDEX('Risk assessment'!$B$12:$B$100,MATCH(CONCATENATE(Feuil1!$C22,"-",Feuil1!$B22,"-",Feuil1!BL$1),'Risk assessment'!$R$12:$R$100,FALSE),1)," ;"),""))</f>
        <v/>
      </c>
      <c r="BM22" s="9" t="str">
        <f>IF($G22=0,"",IFERROR(CONCATENATE(INDEX('Risk assessment'!$B$12:$B$100,MATCH(CONCATENATE(Feuil1!$C22,"-",Feuil1!$B22,"-",Feuil1!BM$1),'Risk assessment'!$R$12:$R$100,FALSE),1)," ;"),""))</f>
        <v/>
      </c>
      <c r="BN22" s="9" t="str">
        <f>IF($G22=0,"",IFERROR(CONCATENATE(INDEX('Risk assessment'!$B$12:$B$100,MATCH(CONCATENATE(Feuil1!$C22,"-",Feuil1!$B22,"-",Feuil1!BN$1),'Risk assessment'!$R$12:$R$100,FALSE),1)," ;"),""))</f>
        <v/>
      </c>
      <c r="BO22" s="9" t="str">
        <f>IF($G22=0,"",IFERROR(CONCATENATE(INDEX('Risk assessment'!$B$12:$B$100,MATCH(CONCATENATE(Feuil1!$C22,"-",Feuil1!$B22,"-",Feuil1!BO$1),'Risk assessment'!$R$12:$R$100,FALSE),1)," ;"),""))</f>
        <v/>
      </c>
      <c r="BP22" s="9" t="str">
        <f>IF($G22=0,"",IFERROR(CONCATENATE(INDEX('Risk assessment'!$B$12:$B$100,MATCH(CONCATENATE(Feuil1!$C22,"-",Feuil1!$B22,"-",Feuil1!BP$1),'Risk assessment'!$R$12:$R$100,FALSE),1)," ;"),""))</f>
        <v/>
      </c>
      <c r="BQ22" s="9" t="str">
        <f>IF($G22=0,"",IFERROR(CONCATENATE(INDEX('Risk assessment'!$B$12:$B$100,MATCH(CONCATENATE(Feuil1!$C22,"-",Feuil1!$B22,"-",Feuil1!BQ$1),'Risk assessment'!$R$12:$R$100,FALSE),1)," ;"),""))</f>
        <v/>
      </c>
      <c r="BR22" s="9" t="str">
        <f>IF($G22=0,"",IFERROR(INDEX('Risk assessment'!$B$12:$B$100,MATCH(CONCATENATE(Feuil1!$C22,Feuil1!$B22,Feuil1!BR$1),'Risk assessment'!$R$12:$R$100,FALSE),1),""))</f>
        <v/>
      </c>
      <c r="BS22" s="9" t="str">
        <f>IF($G22=0,"",IFERROR(INDEX('Risk assessment'!$B$12:$B$100,MATCH(CONCATENATE(Feuil1!$C22,Feuil1!$B22,Feuil1!BS$1),'Risk assessment'!$R$12:$R$100,FALSE),1),""))</f>
        <v/>
      </c>
      <c r="BT22" s="9" t="str">
        <f>IF($G22=0,"",IFERROR(INDEX('Risk assessment'!$B$12:$B$100,MATCH(CONCATENATE(Feuil1!$C22,Feuil1!$B22,Feuil1!BT$1),'Risk assessment'!$R$12:$R$100,FALSE),1),""))</f>
        <v/>
      </c>
      <c r="BU22" s="9" t="str">
        <f>IF($G22=0,"",IFERROR(INDEX('Risk assessment'!$B$12:$B$100,MATCH(CONCATENATE(Feuil1!$C22,Feuil1!$B22,Feuil1!BU$1),'Risk assessment'!$R$12:$R$100,FALSE),1),""))</f>
        <v/>
      </c>
      <c r="BV22" s="9" t="str">
        <f>IF($G22=0,"",IFERROR(INDEX('Risk assessment'!$B$12:$B$100,MATCH(CONCATENATE(Feuil1!$C22,Feuil1!$B22,Feuil1!BV$1),'Risk assessment'!$R$12:$R$100,FALSE),1),""))</f>
        <v/>
      </c>
      <c r="BW22" s="9" t="str">
        <f>IF($G22=0,"",IFERROR(INDEX('Risk assessment'!$B$12:$B$100,MATCH(CONCATENATE(Feuil1!$C22,Feuil1!$B22,Feuil1!BW$1),'Risk assessment'!$R$12:$R$100,FALSE),1),""))</f>
        <v/>
      </c>
      <c r="BX22" s="9" t="str">
        <f>IF($G22=0,"",IFERROR(INDEX('Risk assessment'!$B$12:$B$100,MATCH(CONCATENATE(Feuil1!$C22,Feuil1!$B22,Feuil1!BX$1),'Risk assessment'!$R$12:$R$100,FALSE),1),""))</f>
        <v/>
      </c>
      <c r="BY22" s="9" t="str">
        <f>IF($G22=0,"",IFERROR(INDEX('Risk assessment'!$B$12:$B$100,MATCH(CONCATENATE(Feuil1!$C22,Feuil1!$B22,Feuil1!BY$1),'Risk assessment'!$R$12:$R$100,FALSE),1),""))</f>
        <v/>
      </c>
      <c r="BZ22" s="9" t="str">
        <f>IF($G22=0,"",IFERROR(INDEX('Risk assessment'!$B$12:$B$100,MATCH(CONCATENATE(Feuil1!$C22,Feuil1!$B22,Feuil1!BZ$1),'Risk assessment'!$R$12:$R$100,FALSE),1),""))</f>
        <v/>
      </c>
      <c r="CA22" s="9" t="str">
        <f>IF($G22=0,"",IFERROR(INDEX('Risk assessment'!$B$12:$B$100,MATCH(CONCATENATE(Feuil1!$C22,Feuil1!$B22,Feuil1!CA$1),'Risk assessment'!$R$12:$R$100,FALSE),1),""))</f>
        <v/>
      </c>
      <c r="CB22" s="9" t="str">
        <f>IF($G22=0,"",IFERROR(INDEX('Risk assessment'!$B$12:$B$100,MATCH(CONCATENATE(Feuil1!$C22,Feuil1!$B22,Feuil1!CB$1),'Risk assessment'!$R$12:$R$100,FALSE),1),""))</f>
        <v/>
      </c>
      <c r="CC22" s="9" t="str">
        <f>IF($G22=0,"",IFERROR(INDEX('Risk assessment'!$B$12:$B$100,MATCH(CONCATENATE(Feuil1!$C22,Feuil1!$B22,Feuil1!CC$1),'Risk assessment'!$R$12:$R$100,FALSE),1),""))</f>
        <v/>
      </c>
      <c r="CD22" s="9" t="str">
        <f>IF($G22=0,"",IFERROR(INDEX('Risk assessment'!$B$12:$B$100,MATCH(CONCATENATE(Feuil1!$C22,Feuil1!$B22,Feuil1!CD$1),'Risk assessment'!$R$12:$R$100,FALSE),1),""))</f>
        <v/>
      </c>
      <c r="CE22" s="9" t="str">
        <f>IF($G22=0,"",IFERROR(INDEX('Risk assessment'!$B$12:$B$100,MATCH(CONCATENATE(Feuil1!$C22,Feuil1!$B22,Feuil1!CE$1),'Risk assessment'!$R$12:$R$100,FALSE),1),""))</f>
        <v/>
      </c>
      <c r="CF22" s="9" t="str">
        <f>IF($G22=0,"",IFERROR(INDEX('Risk assessment'!$B$12:$B$100,MATCH(CONCATENATE(Feuil1!$C22,Feuil1!$B22,Feuil1!CF$1),'Risk assessment'!$R$12:$R$100,FALSE),1),""))</f>
        <v/>
      </c>
      <c r="CG22" s="9" t="str">
        <f>IF($G22=0,"",IFERROR(INDEX('Risk assessment'!$B$12:$B$100,MATCH(CONCATENATE(Feuil1!$C22,Feuil1!$B22,Feuil1!CG$1),'Risk assessment'!$R$12:$R$100,FALSE),1),""))</f>
        <v/>
      </c>
      <c r="CH22" s="9" t="str">
        <f>IF($G22=0,"",IFERROR(INDEX('Risk assessment'!$B$12:$B$100,MATCH(CONCATENATE(Feuil1!$C22,Feuil1!$B22,Feuil1!CH$1),'Risk assessment'!$R$12:$R$100,FALSE),1),""))</f>
        <v/>
      </c>
      <c r="CI22" s="9" t="str">
        <f>IF($G22=0,"",IFERROR(INDEX('Risk assessment'!$B$12:$B$100,MATCH(CONCATENATE(Feuil1!$C22,Feuil1!$B22,Feuil1!CI$1),'Risk assessment'!$R$12:$R$100,FALSE),1),""))</f>
        <v/>
      </c>
      <c r="CJ22" s="9" t="str">
        <f>IF($G22=0,"",IFERROR(INDEX('Risk assessment'!$B$12:$B$100,MATCH(CONCATENATE(Feuil1!$C22,Feuil1!$B22,Feuil1!CJ$1),'Risk assessment'!$R$12:$R$100,FALSE),1),""))</f>
        <v/>
      </c>
      <c r="CK22" s="9" t="str">
        <f>IF($G22=0,"",IFERROR(INDEX('Risk assessment'!$B$12:$B$100,MATCH(CONCATENATE(Feuil1!$C22,Feuil1!$B22,Feuil1!CK$1),'Risk assessment'!$R$12:$R$100,FALSE),1),""))</f>
        <v/>
      </c>
      <c r="CL22" s="9" t="str">
        <f>IF($G22=0,"",IFERROR(INDEX('Risk assessment'!$B$12:$B$100,MATCH(CONCATENATE(Feuil1!$C22,Feuil1!$B22,Feuil1!CL$1),'Risk assessment'!$R$12:$R$100,FALSE),1),""))</f>
        <v/>
      </c>
      <c r="CM22" s="9" t="str">
        <f>IF($G22=0,"",IFERROR(INDEX('Risk assessment'!$B$12:$B$100,MATCH(CONCATENATE(Feuil1!$C22,Feuil1!$B22,Feuil1!CM$1),'Risk assessment'!$R$12:$R$100,FALSE),1),""))</f>
        <v/>
      </c>
      <c r="CN22" s="9" t="str">
        <f>IF($G22=0,"",IFERROR(INDEX('Risk assessment'!$B$12:$B$100,MATCH(CONCATENATE(Feuil1!$C22,Feuil1!$B22,Feuil1!CN$1),'Risk assessment'!$R$12:$R$100,FALSE),1),""))</f>
        <v/>
      </c>
      <c r="CO22" s="9" t="str">
        <f>IF($G22=0,"",IFERROR(INDEX('Risk assessment'!$B$12:$B$100,MATCH(CONCATENATE(Feuil1!$C22,Feuil1!$B22,Feuil1!CO$1),'Risk assessment'!$R$12:$R$100,FALSE),1),""))</f>
        <v/>
      </c>
      <c r="CP22" s="9" t="str">
        <f>IF($G22=0,"",IFERROR(INDEX('Risk assessment'!$B$12:$B$100,MATCH(CONCATENATE(Feuil1!$C22,Feuil1!$B22,Feuil1!CP$1),'Risk assessment'!$R$12:$R$100,FALSE),1),""))</f>
        <v/>
      </c>
      <c r="CQ22" s="9" t="str">
        <f>IF($G22=0,"",IFERROR(INDEX('Risk assessment'!$B$12:$B$100,MATCH(CONCATENATE(Feuil1!$C22,Feuil1!$B22,Feuil1!CQ$1),'Risk assessment'!$R$12:$R$100,FALSE),1),""))</f>
        <v/>
      </c>
      <c r="CR22" s="9" t="str">
        <f>IF($G22=0,"",IFERROR(INDEX('Risk assessment'!$B$12:$B$100,MATCH(CONCATENATE(Feuil1!$C22,Feuil1!$B22,Feuil1!CR$1),'Risk assessment'!$R$12:$R$100,FALSE),1),""))</f>
        <v/>
      </c>
      <c r="CS22" s="9" t="str">
        <f>IF($G22=0,"",IFERROR(INDEX('Risk assessment'!$B$12:$B$100,MATCH(CONCATENATE(Feuil1!$C22,Feuil1!$B22,Feuil1!CS$1),'Risk assessment'!$R$12:$R$100,FALSE),1),""))</f>
        <v/>
      </c>
      <c r="CT22" s="9" t="str">
        <f>IF($G22=0,"",IFERROR(INDEX('Risk assessment'!$B$12:$B$100,MATCH(CONCATENATE(Feuil1!$C22,Feuil1!$B22,Feuil1!CT$1),'Risk assessment'!$R$12:$R$100,FALSE),1),""))</f>
        <v/>
      </c>
      <c r="CU22" s="9" t="str">
        <f>IF($G22=0,"",IFERROR(INDEX('Risk assessment'!$B$12:$B$100,MATCH(CONCATENATE(Feuil1!$C22,Feuil1!$B22,Feuil1!CU$1),'Risk assessment'!$R$12:$R$100,FALSE),1),""))</f>
        <v/>
      </c>
      <c r="CV22" s="9" t="str">
        <f>IF($G22=0,"",IFERROR(INDEX('Risk assessment'!$B$12:$B$100,MATCH(CONCATENATE(Feuil1!$C22,Feuil1!$B22,Feuil1!CV$1),'Risk assessment'!$R$12:$R$100,FALSE),1),""))</f>
        <v/>
      </c>
      <c r="CW22" s="9" t="str">
        <f>IF($G22=0,"",IFERROR(INDEX('Risk assessment'!$B$12:$B$100,MATCH(CONCATENATE(Feuil1!$C22,Feuil1!$B22,Feuil1!CW$1),'Risk assessment'!$R$12:$R$100,FALSE),1),""))</f>
        <v/>
      </c>
      <c r="CX22" s="9" t="str">
        <f>IF($G22=0,"",IFERROR(INDEX('Risk assessment'!$B$12:$B$100,MATCH(CONCATENATE(Feuil1!$C22,Feuil1!$B22,Feuil1!CX$1),'Risk assessment'!$R$12:$R$100,FALSE),1),""))</f>
        <v/>
      </c>
      <c r="CY22" s="9" t="str">
        <f>IF($G22=0,"",IFERROR(INDEX('Risk assessment'!$B$12:$B$100,MATCH(CONCATENATE(Feuil1!$C22,Feuil1!$B22,Feuil1!CY$1),'Risk assessment'!$R$12:$R$100,FALSE),1),""))</f>
        <v/>
      </c>
      <c r="CZ22" s="9" t="str">
        <f>IF($G22=0,"",IFERROR(INDEX('Risk assessment'!$B$12:$B$100,MATCH(CONCATENATE(Feuil1!$C22,Feuil1!$B22,Feuil1!CZ$1),'Risk assessment'!$R$12:$R$100,FALSE),1),""))</f>
        <v/>
      </c>
      <c r="DA22" s="9" t="str">
        <f>IF($G22=0,"",IFERROR(INDEX('Risk assessment'!$B$12:$B$100,MATCH(CONCATENATE(Feuil1!$C22,Feuil1!$B22,Feuil1!DA$1),'Risk assessment'!$R$12:$R$100,FALSE),1),""))</f>
        <v/>
      </c>
      <c r="DB22" s="9" t="str">
        <f>IF($G22=0,"",IFERROR(INDEX('Risk assessment'!$B$12:$B$100,MATCH(CONCATENATE(Feuil1!$C22,Feuil1!$B22,Feuil1!DB$1),'Risk assessment'!$R$12:$R$100,FALSE),1),""))</f>
        <v/>
      </c>
      <c r="DC22" s="9" t="str">
        <f>IF($G22=0,"",IFERROR(INDEX('Risk assessment'!$B$12:$B$100,MATCH(CONCATENATE(Feuil1!$C22,Feuil1!$B22,Feuil1!DC$1),'Risk assessment'!$R$12:$R$100,FALSE),1),""))</f>
        <v/>
      </c>
      <c r="DD22" s="9" t="str">
        <f>IF($G22=0,"",IFERROR(INDEX('Risk assessment'!$B$12:$B$100,MATCH(CONCATENATE(Feuil1!$C22,Feuil1!$B22,Feuil1!DD$1),'Risk assessment'!$R$12:$R$100,FALSE),1),""))</f>
        <v/>
      </c>
      <c r="DE22" s="9" t="str">
        <f>IF($G22=0,"",IFERROR(INDEX('Risk assessment'!$B$12:$B$100,MATCH(CONCATENATE(Feuil1!$C22,Feuil1!$B22,Feuil1!DE$1),'Risk assessment'!$R$12:$R$100,FALSE),1),""))</f>
        <v/>
      </c>
      <c r="DF22" s="9" t="str">
        <f>IF($G22=0,"",IFERROR(INDEX('Risk assessment'!$B$12:$B$100,MATCH(CONCATENATE(Feuil1!$C22,Feuil1!$B22,Feuil1!DF$1),'Risk assessment'!$R$12:$R$100,FALSE),1),""))</f>
        <v/>
      </c>
      <c r="DG22" s="9" t="str">
        <f>IF($G22=0,"",IFERROR(INDEX('Risk assessment'!$B$12:$B$100,MATCH(CONCATENATE(Feuil1!$C22,Feuil1!$B22,Feuil1!DG$1),'Risk assessment'!$R$12:$R$100,FALSE),1),""))</f>
        <v/>
      </c>
      <c r="DH22" s="9" t="str">
        <f>IF($G22=0,"",IFERROR(INDEX('Risk assessment'!$B$12:$B$100,MATCH(CONCATENATE(Feuil1!$C22,Feuil1!$B22,Feuil1!DH$1),'Risk assessment'!$R$12:$R$100,FALSE),1),""))</f>
        <v/>
      </c>
      <c r="DI22" s="9" t="str">
        <f>IF($G22=0,"",IFERROR(INDEX('Risk assessment'!$B$12:$B$100,MATCH(CONCATENATE(Feuil1!$C22,Feuil1!$B22,Feuil1!DI$1),'Risk assessment'!$R$12:$R$100,FALSE),1),""))</f>
        <v/>
      </c>
      <c r="DJ22" s="9" t="str">
        <f>IF($G22=0,"",IFERROR(INDEX('Risk assessment'!$B$12:$B$100,MATCH(CONCATENATE(Feuil1!$C22,Feuil1!$B22,Feuil1!DJ$1),'Risk assessment'!$R$12:$R$100,FALSE),1),""))</f>
        <v/>
      </c>
      <c r="DK22" s="9" t="str">
        <f>IF($G22=0,"",IFERROR(INDEX('Risk assessment'!$B$12:$B$100,MATCH(CONCATENATE(Feuil1!$C22,Feuil1!$B22,Feuil1!DK$1),'Risk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assessment'!D$12:D$100,Feuil1!C23,'Risk assessment'!E$12:E$100,B23)</f>
        <v>0</v>
      </c>
      <c r="H23" s="9" t="str">
        <f>IF($G23=0,"",IFERROR(CONCATENATE(INDEX('Risk assessment'!$B$12:$B$100,MATCH(CONCATENATE(Feuil1!$C23,"-",Feuil1!$B23,"-",Feuil1!H$1),'Risk assessment'!$R$12:$R$100,FALSE),1)," ;"),""))</f>
        <v/>
      </c>
      <c r="I23" s="9" t="str">
        <f>IF($G23=0,"",IFERROR(CONCATENATE(INDEX('Risk assessment'!$B$12:$B$100,MATCH(CONCATENATE(Feuil1!$C23,"-",Feuil1!$B23,"-",Feuil1!I$1),'Risk assessment'!$R$12:$R$100,FALSE),1)," ;"),""))</f>
        <v/>
      </c>
      <c r="J23" s="9" t="str">
        <f>IF($G23=0,"",IFERROR(CONCATENATE(INDEX('Risk assessment'!$B$12:$B$100,MATCH(CONCATENATE(Feuil1!$C23,"-",Feuil1!$B23,"-",Feuil1!J$1),'Risk assessment'!$R$12:$R$100,FALSE),1)," ;"),""))</f>
        <v/>
      </c>
      <c r="K23" s="9" t="str">
        <f>IF($G23=0,"",IFERROR(CONCATENATE(INDEX('Risk assessment'!$B$12:$B$100,MATCH(CONCATENATE(Feuil1!$C23,"-",Feuil1!$B23,"-",Feuil1!K$1),'Risk assessment'!$R$12:$R$100,FALSE),1)," ;"),""))</f>
        <v/>
      </c>
      <c r="L23" s="9" t="str">
        <f>IF($G23=0,"",IFERROR(CONCATENATE(INDEX('Risk assessment'!$B$12:$B$100,MATCH(CONCATENATE(Feuil1!$C23,"-",Feuil1!$B23,"-",Feuil1!L$1),'Risk assessment'!$R$12:$R$100,FALSE),1)," ;"),""))</f>
        <v/>
      </c>
      <c r="M23" s="9" t="str">
        <f>IF($G23=0,"",IFERROR(CONCATENATE(INDEX('Risk assessment'!$B$12:$B$100,MATCH(CONCATENATE(Feuil1!$C23,"-",Feuil1!$B23,"-",Feuil1!M$1),'Risk assessment'!$R$12:$R$100,FALSE),1)," ;"),""))</f>
        <v/>
      </c>
      <c r="N23" s="9" t="str">
        <f>IF($G23=0,"",IFERROR(CONCATENATE(INDEX('Risk assessment'!$B$12:$B$100,MATCH(CONCATENATE(Feuil1!$C23,"-",Feuil1!$B23,"-",Feuil1!N$1),'Risk assessment'!$R$12:$R$100,FALSE),1)," ;"),""))</f>
        <v/>
      </c>
      <c r="O23" s="9" t="str">
        <f>IF($G23=0,"",IFERROR(CONCATENATE(INDEX('Risk assessment'!$B$12:$B$100,MATCH(CONCATENATE(Feuil1!$C23,"-",Feuil1!$B23,"-",Feuil1!O$1),'Risk assessment'!$R$12:$R$100,FALSE),1)," ;"),""))</f>
        <v/>
      </c>
      <c r="P23" s="9" t="str">
        <f>IF($G23=0,"",IFERROR(CONCATENATE(INDEX('Risk assessment'!$B$12:$B$100,MATCH(CONCATENATE(Feuil1!$C23,"-",Feuil1!$B23,"-",Feuil1!P$1),'Risk assessment'!$R$12:$R$100,FALSE),1)," ;"),""))</f>
        <v/>
      </c>
      <c r="Q23" s="9" t="str">
        <f>IF($G23=0,"",IFERROR(CONCATENATE(INDEX('Risk assessment'!$B$12:$B$100,MATCH(CONCATENATE(Feuil1!$C23,"-",Feuil1!$B23,"-",Feuil1!Q$1),'Risk assessment'!$R$12:$R$100,FALSE),1)," ;"),""))</f>
        <v/>
      </c>
      <c r="R23" s="9" t="str">
        <f>IF($G23=0,"",IFERROR(CONCATENATE(INDEX('Risk assessment'!$B$12:$B$100,MATCH(CONCATENATE(Feuil1!$C23,"-",Feuil1!$B23,"-",Feuil1!R$1),'Risk assessment'!$R$12:$R$100,FALSE),1)," ;"),""))</f>
        <v/>
      </c>
      <c r="S23" s="9" t="str">
        <f>IF($G23=0,"",IFERROR(CONCATENATE(INDEX('Risk assessment'!$B$12:$B$100,MATCH(CONCATENATE(Feuil1!$C23,"-",Feuil1!$B23,"-",Feuil1!S$1),'Risk assessment'!$R$12:$R$100,FALSE),1)," ;"),""))</f>
        <v/>
      </c>
      <c r="T23" s="9" t="str">
        <f>IF($G23=0,"",IFERROR(CONCATENATE(INDEX('Risk assessment'!$B$12:$B$100,MATCH(CONCATENATE(Feuil1!$C23,"-",Feuil1!$B23,"-",Feuil1!T$1),'Risk assessment'!$R$12:$R$100,FALSE),1)," ;"),""))</f>
        <v/>
      </c>
      <c r="U23" s="9" t="str">
        <f>IF($G23=0,"",IFERROR(CONCATENATE(INDEX('Risk assessment'!$B$12:$B$100,MATCH(CONCATENATE(Feuil1!$C23,"-",Feuil1!$B23,"-",Feuil1!U$1),'Risk assessment'!$R$12:$R$100,FALSE),1)," ;"),""))</f>
        <v/>
      </c>
      <c r="V23" s="9" t="str">
        <f>IF($G23=0,"",IFERROR(CONCATENATE(INDEX('Risk assessment'!$B$12:$B$100,MATCH(CONCATENATE(Feuil1!$C23,"-",Feuil1!$B23,"-",Feuil1!V$1),'Risk assessment'!$R$12:$R$100,FALSE),1)," ;"),""))</f>
        <v/>
      </c>
      <c r="W23" s="9" t="str">
        <f>IF($G23=0,"",IFERROR(CONCATENATE(INDEX('Risk assessment'!$B$12:$B$100,MATCH(CONCATENATE(Feuil1!$C23,"-",Feuil1!$B23,"-",Feuil1!W$1),'Risk assessment'!$R$12:$R$100,FALSE),1)," ;"),""))</f>
        <v/>
      </c>
      <c r="X23" s="9" t="str">
        <f>IF($G23=0,"",IFERROR(CONCATENATE(INDEX('Risk assessment'!$B$12:$B$100,MATCH(CONCATENATE(Feuil1!$C23,"-",Feuil1!$B23,"-",Feuil1!X$1),'Risk assessment'!$R$12:$R$100,FALSE),1)," ;"),""))</f>
        <v/>
      </c>
      <c r="Y23" s="9" t="str">
        <f>IF($G23=0,"",IFERROR(CONCATENATE(INDEX('Risk assessment'!$B$12:$B$100,MATCH(CONCATENATE(Feuil1!$C23,"-",Feuil1!$B23,"-",Feuil1!Y$1),'Risk assessment'!$R$12:$R$100,FALSE),1)," ;"),""))</f>
        <v/>
      </c>
      <c r="Z23" s="9" t="str">
        <f>IF($G23=0,"",IFERROR(CONCATENATE(INDEX('Risk assessment'!$B$12:$B$100,MATCH(CONCATENATE(Feuil1!$C23,"-",Feuil1!$B23,"-",Feuil1!Z$1),'Risk assessment'!$R$12:$R$100,FALSE),1)," ;"),""))</f>
        <v/>
      </c>
      <c r="AA23" s="9" t="str">
        <f>IF($G23=0,"",IFERROR(CONCATENATE(INDEX('Risk assessment'!$B$12:$B$100,MATCH(CONCATENATE(Feuil1!$C23,"-",Feuil1!$B23,"-",Feuil1!AA$1),'Risk assessment'!$R$12:$R$100,FALSE),1)," ;"),""))</f>
        <v/>
      </c>
      <c r="AB23" s="9" t="str">
        <f>IF($G23=0,"",IFERROR(CONCATENATE(INDEX('Risk assessment'!$B$12:$B$100,MATCH(CONCATENATE(Feuil1!$C23,"-",Feuil1!$B23,"-",Feuil1!AB$1),'Risk assessment'!$R$12:$R$100,FALSE),1)," ;"),""))</f>
        <v/>
      </c>
      <c r="AC23" s="9" t="str">
        <f>IF($G23=0,"",IFERROR(CONCATENATE(INDEX('Risk assessment'!$B$12:$B$100,MATCH(CONCATENATE(Feuil1!$C23,"-",Feuil1!$B23,"-",Feuil1!AC$1),'Risk assessment'!$R$12:$R$100,FALSE),1)," ;"),""))</f>
        <v/>
      </c>
      <c r="AD23" s="9" t="str">
        <f>IF($G23=0,"",IFERROR(CONCATENATE(INDEX('Risk assessment'!$B$12:$B$100,MATCH(CONCATENATE(Feuil1!$C23,"-",Feuil1!$B23,"-",Feuil1!AD$1),'Risk assessment'!$R$12:$R$100,FALSE),1)," ;"),""))</f>
        <v/>
      </c>
      <c r="AE23" s="9" t="str">
        <f>IF($G23=0,"",IFERROR(CONCATENATE(INDEX('Risk assessment'!$B$12:$B$100,MATCH(CONCATENATE(Feuil1!$C23,"-",Feuil1!$B23,"-",Feuil1!AE$1),'Risk assessment'!$R$12:$R$100,FALSE),1)," ;"),""))</f>
        <v/>
      </c>
      <c r="AF23" s="9" t="str">
        <f>IF($G23=0,"",IFERROR(CONCATENATE(INDEX('Risk assessment'!$B$12:$B$100,MATCH(CONCATENATE(Feuil1!$C23,"-",Feuil1!$B23,"-",Feuil1!AF$1),'Risk assessment'!$R$12:$R$100,FALSE),1)," ;"),""))</f>
        <v/>
      </c>
      <c r="AG23" s="9" t="str">
        <f>IF($G23=0,"",IFERROR(CONCATENATE(INDEX('Risk assessment'!$B$12:$B$100,MATCH(CONCATENATE(Feuil1!$C23,"-",Feuil1!$B23,"-",Feuil1!AG$1),'Risk assessment'!$R$12:$R$100,FALSE),1)," ;"),""))</f>
        <v/>
      </c>
      <c r="AH23" s="9" t="str">
        <f>IF($G23=0,"",IFERROR(CONCATENATE(INDEX('Risk assessment'!$B$12:$B$100,MATCH(CONCATENATE(Feuil1!$C23,"-",Feuil1!$B23,"-",Feuil1!AH$1),'Risk assessment'!$R$12:$R$100,FALSE),1)," ;"),""))</f>
        <v/>
      </c>
      <c r="AI23" s="9" t="str">
        <f>IF($G23=0,"",IFERROR(CONCATENATE(INDEX('Risk assessment'!$B$12:$B$100,MATCH(CONCATENATE(Feuil1!$C23,"-",Feuil1!$B23,"-",Feuil1!AI$1),'Risk assessment'!$R$12:$R$100,FALSE),1)," ;"),""))</f>
        <v/>
      </c>
      <c r="AJ23" s="9" t="str">
        <f>IF($G23=0,"",IFERROR(CONCATENATE(INDEX('Risk assessment'!$B$12:$B$100,MATCH(CONCATENATE(Feuil1!$C23,"-",Feuil1!$B23,"-",Feuil1!AJ$1),'Risk assessment'!$R$12:$R$100,FALSE),1)," ;"),""))</f>
        <v/>
      </c>
      <c r="AK23" s="9" t="str">
        <f>IF($G23=0,"",IFERROR(CONCATENATE(INDEX('Risk assessment'!$B$12:$B$100,MATCH(CONCATENATE(Feuil1!$C23,"-",Feuil1!$B23,"-",Feuil1!AK$1),'Risk assessment'!$R$12:$R$100,FALSE),1)," ;"),""))</f>
        <v/>
      </c>
      <c r="AL23" s="9" t="str">
        <f>IF($G23=0,"",IFERROR(CONCATENATE(INDEX('Risk assessment'!$B$12:$B$100,MATCH(CONCATENATE(Feuil1!$C23,"-",Feuil1!$B23,"-",Feuil1!AL$1),'Risk assessment'!$R$12:$R$100,FALSE),1)," ;"),""))</f>
        <v/>
      </c>
      <c r="AM23" s="9" t="str">
        <f>IF($G23=0,"",IFERROR(CONCATENATE(INDEX('Risk assessment'!$B$12:$B$100,MATCH(CONCATENATE(Feuil1!$C23,"-",Feuil1!$B23,"-",Feuil1!AM$1),'Risk assessment'!$R$12:$R$100,FALSE),1)," ;"),""))</f>
        <v/>
      </c>
      <c r="AN23" s="9" t="str">
        <f>IF($G23=0,"",IFERROR(CONCATENATE(INDEX('Risk assessment'!$B$12:$B$100,MATCH(CONCATENATE(Feuil1!$C23,"-",Feuil1!$B23,"-",Feuil1!AN$1),'Risk assessment'!$R$12:$R$100,FALSE),1)," ;"),""))</f>
        <v/>
      </c>
      <c r="AO23" s="9" t="str">
        <f>IF($G23=0,"",IFERROR(CONCATENATE(INDEX('Risk assessment'!$B$12:$B$100,MATCH(CONCATENATE(Feuil1!$C23,"-",Feuil1!$B23,"-",Feuil1!AO$1),'Risk assessment'!$R$12:$R$100,FALSE),1)," ;"),""))</f>
        <v/>
      </c>
      <c r="AP23" s="9" t="str">
        <f>IF($G23=0,"",IFERROR(CONCATENATE(INDEX('Risk assessment'!$B$12:$B$100,MATCH(CONCATENATE(Feuil1!$C23,"-",Feuil1!$B23,"-",Feuil1!AP$1),'Risk assessment'!$R$12:$R$100,FALSE),1)," ;"),""))</f>
        <v/>
      </c>
      <c r="AQ23" s="9" t="str">
        <f>IF($G23=0,"",IFERROR(CONCATENATE(INDEX('Risk assessment'!$B$12:$B$100,MATCH(CONCATENATE(Feuil1!$C23,"-",Feuil1!$B23,"-",Feuil1!AQ$1),'Risk assessment'!$R$12:$R$100,FALSE),1)," ;"),""))</f>
        <v/>
      </c>
      <c r="AR23" s="9" t="str">
        <f>IF($G23=0,"",IFERROR(CONCATENATE(INDEX('Risk assessment'!$B$12:$B$100,MATCH(CONCATENATE(Feuil1!$C23,"-",Feuil1!$B23,"-",Feuil1!AR$1),'Risk assessment'!$R$12:$R$100,FALSE),1)," ;"),""))</f>
        <v/>
      </c>
      <c r="AS23" s="9" t="str">
        <f>IF($G23=0,"",IFERROR(CONCATENATE(INDEX('Risk assessment'!$B$12:$B$100,MATCH(CONCATENATE(Feuil1!$C23,"-",Feuil1!$B23,"-",Feuil1!AS$1),'Risk assessment'!$R$12:$R$100,FALSE),1)," ;"),""))</f>
        <v/>
      </c>
      <c r="AT23" s="9" t="str">
        <f>IF($G23=0,"",IFERROR(CONCATENATE(INDEX('Risk assessment'!$B$12:$B$100,MATCH(CONCATENATE(Feuil1!$C23,"-",Feuil1!$B23,"-",Feuil1!AT$1),'Risk assessment'!$R$12:$R$100,FALSE),1)," ;"),""))</f>
        <v/>
      </c>
      <c r="AU23" s="9" t="str">
        <f>IF($G23=0,"",IFERROR(CONCATENATE(INDEX('Risk assessment'!$B$12:$B$100,MATCH(CONCATENATE(Feuil1!$C23,"-",Feuil1!$B23,"-",Feuil1!AU$1),'Risk assessment'!$R$12:$R$100,FALSE),1)," ;"),""))</f>
        <v/>
      </c>
      <c r="AV23" s="9" t="str">
        <f>IF($G23=0,"",IFERROR(CONCATENATE(INDEX('Risk assessment'!$B$12:$B$100,MATCH(CONCATENATE(Feuil1!$C23,"-",Feuil1!$B23,"-",Feuil1!AV$1),'Risk assessment'!$R$12:$R$100,FALSE),1)," ;"),""))</f>
        <v/>
      </c>
      <c r="AW23" s="9" t="str">
        <f>IF($G23=0,"",IFERROR(CONCATENATE(INDEX('Risk assessment'!$B$12:$B$100,MATCH(CONCATENATE(Feuil1!$C23,"-",Feuil1!$B23,"-",Feuil1!AW$1),'Risk assessment'!$R$12:$R$100,FALSE),1)," ;"),""))</f>
        <v/>
      </c>
      <c r="AX23" s="9" t="str">
        <f>IF($G23=0,"",IFERROR(CONCATENATE(INDEX('Risk assessment'!$B$12:$B$100,MATCH(CONCATENATE(Feuil1!$C23,"-",Feuil1!$B23,"-",Feuil1!AX$1),'Risk assessment'!$R$12:$R$100,FALSE),1)," ;"),""))</f>
        <v/>
      </c>
      <c r="AY23" s="9" t="str">
        <f>IF($G23=0,"",IFERROR(CONCATENATE(INDEX('Risk assessment'!$B$12:$B$100,MATCH(CONCATENATE(Feuil1!$C23,"-",Feuil1!$B23,"-",Feuil1!AY$1),'Risk assessment'!$R$12:$R$100,FALSE),1)," ;"),""))</f>
        <v/>
      </c>
      <c r="AZ23" s="9" t="str">
        <f>IF($G23=0,"",IFERROR(CONCATENATE(INDEX('Risk assessment'!$B$12:$B$100,MATCH(CONCATENATE(Feuil1!$C23,"-",Feuil1!$B23,"-",Feuil1!AZ$1),'Risk assessment'!$R$12:$R$100,FALSE),1)," ;"),""))</f>
        <v/>
      </c>
      <c r="BA23" s="9" t="str">
        <f>IF($G23=0,"",IFERROR(CONCATENATE(INDEX('Risk assessment'!$B$12:$B$100,MATCH(CONCATENATE(Feuil1!$C23,"-",Feuil1!$B23,"-",Feuil1!BA$1),'Risk assessment'!$R$12:$R$100,FALSE),1)," ;"),""))</f>
        <v/>
      </c>
      <c r="BB23" s="9" t="str">
        <f>IF($G23=0,"",IFERROR(CONCATENATE(INDEX('Risk assessment'!$B$12:$B$100,MATCH(CONCATENATE(Feuil1!$C23,"-",Feuil1!$B23,"-",Feuil1!BB$1),'Risk assessment'!$R$12:$R$100,FALSE),1)," ;"),""))</f>
        <v/>
      </c>
      <c r="BC23" s="9" t="str">
        <f>IF($G23=0,"",IFERROR(CONCATENATE(INDEX('Risk assessment'!$B$12:$B$100,MATCH(CONCATENATE(Feuil1!$C23,"-",Feuil1!$B23,"-",Feuil1!BC$1),'Risk assessment'!$R$12:$R$100,FALSE),1)," ;"),""))</f>
        <v/>
      </c>
      <c r="BD23" s="9" t="str">
        <f>IF($G23=0,"",IFERROR(CONCATENATE(INDEX('Risk assessment'!$B$12:$B$100,MATCH(CONCATENATE(Feuil1!$C23,"-",Feuil1!$B23,"-",Feuil1!BD$1),'Risk assessment'!$R$12:$R$100,FALSE),1)," ;"),""))</f>
        <v/>
      </c>
      <c r="BE23" s="9" t="str">
        <f>IF($G23=0,"",IFERROR(CONCATENATE(INDEX('Risk assessment'!$B$12:$B$100,MATCH(CONCATENATE(Feuil1!$C23,"-",Feuil1!$B23,"-",Feuil1!BE$1),'Risk assessment'!$R$12:$R$100,FALSE),1)," ;"),""))</f>
        <v/>
      </c>
      <c r="BF23" s="9" t="str">
        <f>IF($G23=0,"",IFERROR(CONCATENATE(INDEX('Risk assessment'!$B$12:$B$100,MATCH(CONCATENATE(Feuil1!$C23,"-",Feuil1!$B23,"-",Feuil1!BF$1),'Risk assessment'!$R$12:$R$100,FALSE),1)," ;"),""))</f>
        <v/>
      </c>
      <c r="BG23" s="9" t="str">
        <f>IF($G23=0,"",IFERROR(CONCATENATE(INDEX('Risk assessment'!$B$12:$B$100,MATCH(CONCATENATE(Feuil1!$C23,"-",Feuil1!$B23,"-",Feuil1!BG$1),'Risk assessment'!$R$12:$R$100,FALSE),1)," ;"),""))</f>
        <v/>
      </c>
      <c r="BH23" s="9" t="str">
        <f>IF($G23=0,"",IFERROR(CONCATENATE(INDEX('Risk assessment'!$B$12:$B$100,MATCH(CONCATENATE(Feuil1!$C23,"-",Feuil1!$B23,"-",Feuil1!BH$1),'Risk assessment'!$R$12:$R$100,FALSE),1)," ;"),""))</f>
        <v/>
      </c>
      <c r="BI23" s="9" t="str">
        <f>IF($G23=0,"",IFERROR(CONCATENATE(INDEX('Risk assessment'!$B$12:$B$100,MATCH(CONCATENATE(Feuil1!$C23,"-",Feuil1!$B23,"-",Feuil1!BI$1),'Risk assessment'!$R$12:$R$100,FALSE),1)," ;"),""))</f>
        <v/>
      </c>
      <c r="BJ23" s="9" t="str">
        <f>IF($G23=0,"",IFERROR(CONCATENATE(INDEX('Risk assessment'!$B$12:$B$100,MATCH(CONCATENATE(Feuil1!$C23,"-",Feuil1!$B23,"-",Feuil1!BJ$1),'Risk assessment'!$R$12:$R$100,FALSE),1)," ;"),""))</f>
        <v/>
      </c>
      <c r="BK23" s="9" t="str">
        <f>IF($G23=0,"",IFERROR(CONCATENATE(INDEX('Risk assessment'!$B$12:$B$100,MATCH(CONCATENATE(Feuil1!$C23,"-",Feuil1!$B23,"-",Feuil1!BK$1),'Risk assessment'!$R$12:$R$100,FALSE),1)," ;"),""))</f>
        <v/>
      </c>
      <c r="BL23" s="9" t="str">
        <f>IF($G23=0,"",IFERROR(CONCATENATE(INDEX('Risk assessment'!$B$12:$B$100,MATCH(CONCATENATE(Feuil1!$C23,"-",Feuil1!$B23,"-",Feuil1!BL$1),'Risk assessment'!$R$12:$R$100,FALSE),1)," ;"),""))</f>
        <v/>
      </c>
      <c r="BM23" s="9" t="str">
        <f>IF($G23=0,"",IFERROR(CONCATENATE(INDEX('Risk assessment'!$B$12:$B$100,MATCH(CONCATENATE(Feuil1!$C23,"-",Feuil1!$B23,"-",Feuil1!BM$1),'Risk assessment'!$R$12:$R$100,FALSE),1)," ;"),""))</f>
        <v/>
      </c>
      <c r="BN23" s="9" t="str">
        <f>IF($G23=0,"",IFERROR(CONCATENATE(INDEX('Risk assessment'!$B$12:$B$100,MATCH(CONCATENATE(Feuil1!$C23,"-",Feuil1!$B23,"-",Feuil1!BN$1),'Risk assessment'!$R$12:$R$100,FALSE),1)," ;"),""))</f>
        <v/>
      </c>
      <c r="BO23" s="9" t="str">
        <f>IF($G23=0,"",IFERROR(CONCATENATE(INDEX('Risk assessment'!$B$12:$B$100,MATCH(CONCATENATE(Feuil1!$C23,"-",Feuil1!$B23,"-",Feuil1!BO$1),'Risk assessment'!$R$12:$R$100,FALSE),1)," ;"),""))</f>
        <v/>
      </c>
      <c r="BP23" s="9" t="str">
        <f>IF($G23=0,"",IFERROR(CONCATENATE(INDEX('Risk assessment'!$B$12:$B$100,MATCH(CONCATENATE(Feuil1!$C23,"-",Feuil1!$B23,"-",Feuil1!BP$1),'Risk assessment'!$R$12:$R$100,FALSE),1)," ;"),""))</f>
        <v/>
      </c>
      <c r="BQ23" s="9" t="str">
        <f>IF($G23=0,"",IFERROR(CONCATENATE(INDEX('Risk assessment'!$B$12:$B$100,MATCH(CONCATENATE(Feuil1!$C23,"-",Feuil1!$B23,"-",Feuil1!BQ$1),'Risk assessment'!$R$12:$R$100,FALSE),1)," ;"),""))</f>
        <v/>
      </c>
      <c r="BR23" s="9" t="str">
        <f>IF($G23=0,"",IFERROR(INDEX('Risk assessment'!$B$12:$B$100,MATCH(CONCATENATE(Feuil1!$C23,Feuil1!$B23,Feuil1!BR$1),'Risk assessment'!$R$12:$R$100,FALSE),1),""))</f>
        <v/>
      </c>
      <c r="BS23" s="9" t="str">
        <f>IF($G23=0,"",IFERROR(INDEX('Risk assessment'!$B$12:$B$100,MATCH(CONCATENATE(Feuil1!$C23,Feuil1!$B23,Feuil1!BS$1),'Risk assessment'!$R$12:$R$100,FALSE),1),""))</f>
        <v/>
      </c>
      <c r="BT23" s="9" t="str">
        <f>IF($G23=0,"",IFERROR(INDEX('Risk assessment'!$B$12:$B$100,MATCH(CONCATENATE(Feuil1!$C23,Feuil1!$B23,Feuil1!BT$1),'Risk assessment'!$R$12:$R$100,FALSE),1),""))</f>
        <v/>
      </c>
      <c r="BU23" s="9" t="str">
        <f>IF($G23=0,"",IFERROR(INDEX('Risk assessment'!$B$12:$B$100,MATCH(CONCATENATE(Feuil1!$C23,Feuil1!$B23,Feuil1!BU$1),'Risk assessment'!$R$12:$R$100,FALSE),1),""))</f>
        <v/>
      </c>
      <c r="BV23" s="9" t="str">
        <f>IF($G23=0,"",IFERROR(INDEX('Risk assessment'!$B$12:$B$100,MATCH(CONCATENATE(Feuil1!$C23,Feuil1!$B23,Feuil1!BV$1),'Risk assessment'!$R$12:$R$100,FALSE),1),""))</f>
        <v/>
      </c>
      <c r="BW23" s="9" t="str">
        <f>IF($G23=0,"",IFERROR(INDEX('Risk assessment'!$B$12:$B$100,MATCH(CONCATENATE(Feuil1!$C23,Feuil1!$B23,Feuil1!BW$1),'Risk assessment'!$R$12:$R$100,FALSE),1),""))</f>
        <v/>
      </c>
      <c r="BX23" s="9" t="str">
        <f>IF($G23=0,"",IFERROR(INDEX('Risk assessment'!$B$12:$B$100,MATCH(CONCATENATE(Feuil1!$C23,Feuil1!$B23,Feuil1!BX$1),'Risk assessment'!$R$12:$R$100,FALSE),1),""))</f>
        <v/>
      </c>
      <c r="BY23" s="9" t="str">
        <f>IF($G23=0,"",IFERROR(INDEX('Risk assessment'!$B$12:$B$100,MATCH(CONCATENATE(Feuil1!$C23,Feuil1!$B23,Feuil1!BY$1),'Risk assessment'!$R$12:$R$100,FALSE),1),""))</f>
        <v/>
      </c>
      <c r="BZ23" s="9" t="str">
        <f>IF($G23=0,"",IFERROR(INDEX('Risk assessment'!$B$12:$B$100,MATCH(CONCATENATE(Feuil1!$C23,Feuil1!$B23,Feuil1!BZ$1),'Risk assessment'!$R$12:$R$100,FALSE),1),""))</f>
        <v/>
      </c>
      <c r="CA23" s="9" t="str">
        <f>IF($G23=0,"",IFERROR(INDEX('Risk assessment'!$B$12:$B$100,MATCH(CONCATENATE(Feuil1!$C23,Feuil1!$B23,Feuil1!CA$1),'Risk assessment'!$R$12:$R$100,FALSE),1),""))</f>
        <v/>
      </c>
      <c r="CB23" s="9" t="str">
        <f>IF($G23=0,"",IFERROR(INDEX('Risk assessment'!$B$12:$B$100,MATCH(CONCATENATE(Feuil1!$C23,Feuil1!$B23,Feuil1!CB$1),'Risk assessment'!$R$12:$R$100,FALSE),1),""))</f>
        <v/>
      </c>
      <c r="CC23" s="9" t="str">
        <f>IF($G23=0,"",IFERROR(INDEX('Risk assessment'!$B$12:$B$100,MATCH(CONCATENATE(Feuil1!$C23,Feuil1!$B23,Feuil1!CC$1),'Risk assessment'!$R$12:$R$100,FALSE),1),""))</f>
        <v/>
      </c>
      <c r="CD23" s="9" t="str">
        <f>IF($G23=0,"",IFERROR(INDEX('Risk assessment'!$B$12:$B$100,MATCH(CONCATENATE(Feuil1!$C23,Feuil1!$B23,Feuil1!CD$1),'Risk assessment'!$R$12:$R$100,FALSE),1),""))</f>
        <v/>
      </c>
      <c r="CE23" s="9" t="str">
        <f>IF($G23=0,"",IFERROR(INDEX('Risk assessment'!$B$12:$B$100,MATCH(CONCATENATE(Feuil1!$C23,Feuil1!$B23,Feuil1!CE$1),'Risk assessment'!$R$12:$R$100,FALSE),1),""))</f>
        <v/>
      </c>
      <c r="CF23" s="9" t="str">
        <f>IF($G23=0,"",IFERROR(INDEX('Risk assessment'!$B$12:$B$100,MATCH(CONCATENATE(Feuil1!$C23,Feuil1!$B23,Feuil1!CF$1),'Risk assessment'!$R$12:$R$100,FALSE),1),""))</f>
        <v/>
      </c>
      <c r="CG23" s="9" t="str">
        <f>IF($G23=0,"",IFERROR(INDEX('Risk assessment'!$B$12:$B$100,MATCH(CONCATENATE(Feuil1!$C23,Feuil1!$B23,Feuil1!CG$1),'Risk assessment'!$R$12:$R$100,FALSE),1),""))</f>
        <v/>
      </c>
      <c r="CH23" s="9" t="str">
        <f>IF($G23=0,"",IFERROR(INDEX('Risk assessment'!$B$12:$B$100,MATCH(CONCATENATE(Feuil1!$C23,Feuil1!$B23,Feuil1!CH$1),'Risk assessment'!$R$12:$R$100,FALSE),1),""))</f>
        <v/>
      </c>
      <c r="CI23" s="9" t="str">
        <f>IF($G23=0,"",IFERROR(INDEX('Risk assessment'!$B$12:$B$100,MATCH(CONCATENATE(Feuil1!$C23,Feuil1!$B23,Feuil1!CI$1),'Risk assessment'!$R$12:$R$100,FALSE),1),""))</f>
        <v/>
      </c>
      <c r="CJ23" s="9" t="str">
        <f>IF($G23=0,"",IFERROR(INDEX('Risk assessment'!$B$12:$B$100,MATCH(CONCATENATE(Feuil1!$C23,Feuil1!$B23,Feuil1!CJ$1),'Risk assessment'!$R$12:$R$100,FALSE),1),""))</f>
        <v/>
      </c>
      <c r="CK23" s="9" t="str">
        <f>IF($G23=0,"",IFERROR(INDEX('Risk assessment'!$B$12:$B$100,MATCH(CONCATENATE(Feuil1!$C23,Feuil1!$B23,Feuil1!CK$1),'Risk assessment'!$R$12:$R$100,FALSE),1),""))</f>
        <v/>
      </c>
      <c r="CL23" s="9" t="str">
        <f>IF($G23=0,"",IFERROR(INDEX('Risk assessment'!$B$12:$B$100,MATCH(CONCATENATE(Feuil1!$C23,Feuil1!$B23,Feuil1!CL$1),'Risk assessment'!$R$12:$R$100,FALSE),1),""))</f>
        <v/>
      </c>
      <c r="CM23" s="9" t="str">
        <f>IF($G23=0,"",IFERROR(INDEX('Risk assessment'!$B$12:$B$100,MATCH(CONCATENATE(Feuil1!$C23,Feuil1!$B23,Feuil1!CM$1),'Risk assessment'!$R$12:$R$100,FALSE),1),""))</f>
        <v/>
      </c>
      <c r="CN23" s="9" t="str">
        <f>IF($G23=0,"",IFERROR(INDEX('Risk assessment'!$B$12:$B$100,MATCH(CONCATENATE(Feuil1!$C23,Feuil1!$B23,Feuil1!CN$1),'Risk assessment'!$R$12:$R$100,FALSE),1),""))</f>
        <v/>
      </c>
      <c r="CO23" s="9" t="str">
        <f>IF($G23=0,"",IFERROR(INDEX('Risk assessment'!$B$12:$B$100,MATCH(CONCATENATE(Feuil1!$C23,Feuil1!$B23,Feuil1!CO$1),'Risk assessment'!$R$12:$R$100,FALSE),1),""))</f>
        <v/>
      </c>
      <c r="CP23" s="9" t="str">
        <f>IF($G23=0,"",IFERROR(INDEX('Risk assessment'!$B$12:$B$100,MATCH(CONCATENATE(Feuil1!$C23,Feuil1!$B23,Feuil1!CP$1),'Risk assessment'!$R$12:$R$100,FALSE),1),""))</f>
        <v/>
      </c>
      <c r="CQ23" s="9" t="str">
        <f>IF($G23=0,"",IFERROR(INDEX('Risk assessment'!$B$12:$B$100,MATCH(CONCATENATE(Feuil1!$C23,Feuil1!$B23,Feuil1!CQ$1),'Risk assessment'!$R$12:$R$100,FALSE),1),""))</f>
        <v/>
      </c>
      <c r="CR23" s="9" t="str">
        <f>IF($G23=0,"",IFERROR(INDEX('Risk assessment'!$B$12:$B$100,MATCH(CONCATENATE(Feuil1!$C23,Feuil1!$B23,Feuil1!CR$1),'Risk assessment'!$R$12:$R$100,FALSE),1),""))</f>
        <v/>
      </c>
      <c r="CS23" s="9" t="str">
        <f>IF($G23=0,"",IFERROR(INDEX('Risk assessment'!$B$12:$B$100,MATCH(CONCATENATE(Feuil1!$C23,Feuil1!$B23,Feuil1!CS$1),'Risk assessment'!$R$12:$R$100,FALSE),1),""))</f>
        <v/>
      </c>
      <c r="CT23" s="9" t="str">
        <f>IF($G23=0,"",IFERROR(INDEX('Risk assessment'!$B$12:$B$100,MATCH(CONCATENATE(Feuil1!$C23,Feuil1!$B23,Feuil1!CT$1),'Risk assessment'!$R$12:$R$100,FALSE),1),""))</f>
        <v/>
      </c>
      <c r="CU23" s="9" t="str">
        <f>IF($G23=0,"",IFERROR(INDEX('Risk assessment'!$B$12:$B$100,MATCH(CONCATENATE(Feuil1!$C23,Feuil1!$B23,Feuil1!CU$1),'Risk assessment'!$R$12:$R$100,FALSE),1),""))</f>
        <v/>
      </c>
      <c r="CV23" s="9" t="str">
        <f>IF($G23=0,"",IFERROR(INDEX('Risk assessment'!$B$12:$B$100,MATCH(CONCATENATE(Feuil1!$C23,Feuil1!$B23,Feuil1!CV$1),'Risk assessment'!$R$12:$R$100,FALSE),1),""))</f>
        <v/>
      </c>
      <c r="CW23" s="9" t="str">
        <f>IF($G23=0,"",IFERROR(INDEX('Risk assessment'!$B$12:$B$100,MATCH(CONCATENATE(Feuil1!$C23,Feuil1!$B23,Feuil1!CW$1),'Risk assessment'!$R$12:$R$100,FALSE),1),""))</f>
        <v/>
      </c>
      <c r="CX23" s="9" t="str">
        <f>IF($G23=0,"",IFERROR(INDEX('Risk assessment'!$B$12:$B$100,MATCH(CONCATENATE(Feuil1!$C23,Feuil1!$B23,Feuil1!CX$1),'Risk assessment'!$R$12:$R$100,FALSE),1),""))</f>
        <v/>
      </c>
      <c r="CY23" s="9" t="str">
        <f>IF($G23=0,"",IFERROR(INDEX('Risk assessment'!$B$12:$B$100,MATCH(CONCATENATE(Feuil1!$C23,Feuil1!$B23,Feuil1!CY$1),'Risk assessment'!$R$12:$R$100,FALSE),1),""))</f>
        <v/>
      </c>
      <c r="CZ23" s="9" t="str">
        <f>IF($G23=0,"",IFERROR(INDEX('Risk assessment'!$B$12:$B$100,MATCH(CONCATENATE(Feuil1!$C23,Feuil1!$B23,Feuil1!CZ$1),'Risk assessment'!$R$12:$R$100,FALSE),1),""))</f>
        <v/>
      </c>
      <c r="DA23" s="9" t="str">
        <f>IF($G23=0,"",IFERROR(INDEX('Risk assessment'!$B$12:$B$100,MATCH(CONCATENATE(Feuil1!$C23,Feuil1!$B23,Feuil1!DA$1),'Risk assessment'!$R$12:$R$100,FALSE),1),""))</f>
        <v/>
      </c>
      <c r="DB23" s="9" t="str">
        <f>IF($G23=0,"",IFERROR(INDEX('Risk assessment'!$B$12:$B$100,MATCH(CONCATENATE(Feuil1!$C23,Feuil1!$B23,Feuil1!DB$1),'Risk assessment'!$R$12:$R$100,FALSE),1),""))</f>
        <v/>
      </c>
      <c r="DC23" s="9" t="str">
        <f>IF($G23=0,"",IFERROR(INDEX('Risk assessment'!$B$12:$B$100,MATCH(CONCATENATE(Feuil1!$C23,Feuil1!$B23,Feuil1!DC$1),'Risk assessment'!$R$12:$R$100,FALSE),1),""))</f>
        <v/>
      </c>
      <c r="DD23" s="9" t="str">
        <f>IF($G23=0,"",IFERROR(INDEX('Risk assessment'!$B$12:$B$100,MATCH(CONCATENATE(Feuil1!$C23,Feuil1!$B23,Feuil1!DD$1),'Risk assessment'!$R$12:$R$100,FALSE),1),""))</f>
        <v/>
      </c>
      <c r="DE23" s="9" t="str">
        <f>IF($G23=0,"",IFERROR(INDEX('Risk assessment'!$B$12:$B$100,MATCH(CONCATENATE(Feuil1!$C23,Feuil1!$B23,Feuil1!DE$1),'Risk assessment'!$R$12:$R$100,FALSE),1),""))</f>
        <v/>
      </c>
      <c r="DF23" s="9" t="str">
        <f>IF($G23=0,"",IFERROR(INDEX('Risk assessment'!$B$12:$B$100,MATCH(CONCATENATE(Feuil1!$C23,Feuil1!$B23,Feuil1!DF$1),'Risk assessment'!$R$12:$R$100,FALSE),1),""))</f>
        <v/>
      </c>
      <c r="DG23" s="9" t="str">
        <f>IF($G23=0,"",IFERROR(INDEX('Risk assessment'!$B$12:$B$100,MATCH(CONCATENATE(Feuil1!$C23,Feuil1!$B23,Feuil1!DG$1),'Risk assessment'!$R$12:$R$100,FALSE),1),""))</f>
        <v/>
      </c>
      <c r="DH23" s="9" t="str">
        <f>IF($G23=0,"",IFERROR(INDEX('Risk assessment'!$B$12:$B$100,MATCH(CONCATENATE(Feuil1!$C23,Feuil1!$B23,Feuil1!DH$1),'Risk assessment'!$R$12:$R$100,FALSE),1),""))</f>
        <v/>
      </c>
      <c r="DI23" s="9" t="str">
        <f>IF($G23=0,"",IFERROR(INDEX('Risk assessment'!$B$12:$B$100,MATCH(CONCATENATE(Feuil1!$C23,Feuil1!$B23,Feuil1!DI$1),'Risk assessment'!$R$12:$R$100,FALSE),1),""))</f>
        <v/>
      </c>
      <c r="DJ23" s="9" t="str">
        <f>IF($G23=0,"",IFERROR(INDEX('Risk assessment'!$B$12:$B$100,MATCH(CONCATENATE(Feuil1!$C23,Feuil1!$B23,Feuil1!DJ$1),'Risk assessment'!$R$12:$R$100,FALSE),1),""))</f>
        <v/>
      </c>
      <c r="DK23" s="9" t="str">
        <f>IF($G23=0,"",IFERROR(INDEX('Risk assessment'!$B$12:$B$100,MATCH(CONCATENATE(Feuil1!$C23,Feuil1!$B23,Feuil1!DK$1),'Risk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assessment'!D$12:D$100,Feuil1!C24,'Risk assessment'!E$12:E$100,B24)</f>
        <v>0</v>
      </c>
      <c r="H24" s="9" t="str">
        <f>IF($G24=0,"",IFERROR(CONCATENATE(INDEX('Risk assessment'!$B$12:$B$100,MATCH(CONCATENATE(Feuil1!$C24,"-",Feuil1!$B24,"-",Feuil1!H$1),'Risk assessment'!$R$12:$R$100,FALSE),1)," ;"),""))</f>
        <v/>
      </c>
      <c r="I24" s="9" t="str">
        <f>IF($G24=0,"",IFERROR(CONCATENATE(INDEX('Risk assessment'!$B$12:$B$100,MATCH(CONCATENATE(Feuil1!$C24,"-",Feuil1!$B24,"-",Feuil1!I$1),'Risk assessment'!$R$12:$R$100,FALSE),1)," ;"),""))</f>
        <v/>
      </c>
      <c r="J24" s="9" t="str">
        <f>IF($G24=0,"",IFERROR(CONCATENATE(INDEX('Risk assessment'!$B$12:$B$100,MATCH(CONCATENATE(Feuil1!$C24,"-",Feuil1!$B24,"-",Feuil1!J$1),'Risk assessment'!$R$12:$R$100,FALSE),1)," ;"),""))</f>
        <v/>
      </c>
      <c r="K24" s="9" t="str">
        <f>IF($G24=0,"",IFERROR(CONCATENATE(INDEX('Risk assessment'!$B$12:$B$100,MATCH(CONCATENATE(Feuil1!$C24,"-",Feuil1!$B24,"-",Feuil1!K$1),'Risk assessment'!$R$12:$R$100,FALSE),1)," ;"),""))</f>
        <v/>
      </c>
      <c r="L24" s="9" t="str">
        <f>IF($G24=0,"",IFERROR(CONCATENATE(INDEX('Risk assessment'!$B$12:$B$100,MATCH(CONCATENATE(Feuil1!$C24,"-",Feuil1!$B24,"-",Feuil1!L$1),'Risk assessment'!$R$12:$R$100,FALSE),1)," ;"),""))</f>
        <v/>
      </c>
      <c r="M24" s="9" t="str">
        <f>IF($G24=0,"",IFERROR(CONCATENATE(INDEX('Risk assessment'!$B$12:$B$100,MATCH(CONCATENATE(Feuil1!$C24,"-",Feuil1!$B24,"-",Feuil1!M$1),'Risk assessment'!$R$12:$R$100,FALSE),1)," ;"),""))</f>
        <v/>
      </c>
      <c r="N24" s="9" t="str">
        <f>IF($G24=0,"",IFERROR(CONCATENATE(INDEX('Risk assessment'!$B$12:$B$100,MATCH(CONCATENATE(Feuil1!$C24,"-",Feuil1!$B24,"-",Feuil1!N$1),'Risk assessment'!$R$12:$R$100,FALSE),1)," ;"),""))</f>
        <v/>
      </c>
      <c r="O24" s="9" t="str">
        <f>IF($G24=0,"",IFERROR(CONCATENATE(INDEX('Risk assessment'!$B$12:$B$100,MATCH(CONCATENATE(Feuil1!$C24,"-",Feuil1!$B24,"-",Feuil1!O$1),'Risk assessment'!$R$12:$R$100,FALSE),1)," ;"),""))</f>
        <v/>
      </c>
      <c r="P24" s="9" t="str">
        <f>IF($G24=0,"",IFERROR(CONCATENATE(INDEX('Risk assessment'!$B$12:$B$100,MATCH(CONCATENATE(Feuil1!$C24,"-",Feuil1!$B24,"-",Feuil1!P$1),'Risk assessment'!$R$12:$R$100,FALSE),1)," ;"),""))</f>
        <v/>
      </c>
      <c r="Q24" s="9" t="str">
        <f>IF($G24=0,"",IFERROR(CONCATENATE(INDEX('Risk assessment'!$B$12:$B$100,MATCH(CONCATENATE(Feuil1!$C24,"-",Feuil1!$B24,"-",Feuil1!Q$1),'Risk assessment'!$R$12:$R$100,FALSE),1)," ;"),""))</f>
        <v/>
      </c>
      <c r="R24" s="9" t="str">
        <f>IF($G24=0,"",IFERROR(CONCATENATE(INDEX('Risk assessment'!$B$12:$B$100,MATCH(CONCATENATE(Feuil1!$C24,"-",Feuil1!$B24,"-",Feuil1!R$1),'Risk assessment'!$R$12:$R$100,FALSE),1)," ;"),""))</f>
        <v/>
      </c>
      <c r="S24" s="9" t="str">
        <f>IF($G24=0,"",IFERROR(CONCATENATE(INDEX('Risk assessment'!$B$12:$B$100,MATCH(CONCATENATE(Feuil1!$C24,"-",Feuil1!$B24,"-",Feuil1!S$1),'Risk assessment'!$R$12:$R$100,FALSE),1)," ;"),""))</f>
        <v/>
      </c>
      <c r="T24" s="9" t="str">
        <f>IF($G24=0,"",IFERROR(CONCATENATE(INDEX('Risk assessment'!$B$12:$B$100,MATCH(CONCATENATE(Feuil1!$C24,"-",Feuil1!$B24,"-",Feuil1!T$1),'Risk assessment'!$R$12:$R$100,FALSE),1)," ;"),""))</f>
        <v/>
      </c>
      <c r="U24" s="9" t="str">
        <f>IF($G24=0,"",IFERROR(CONCATENATE(INDEX('Risk assessment'!$B$12:$B$100,MATCH(CONCATENATE(Feuil1!$C24,"-",Feuil1!$B24,"-",Feuil1!U$1),'Risk assessment'!$R$12:$R$100,FALSE),1)," ;"),""))</f>
        <v/>
      </c>
      <c r="V24" s="9" t="str">
        <f>IF($G24=0,"",IFERROR(CONCATENATE(INDEX('Risk assessment'!$B$12:$B$100,MATCH(CONCATENATE(Feuil1!$C24,"-",Feuil1!$B24,"-",Feuil1!V$1),'Risk assessment'!$R$12:$R$100,FALSE),1)," ;"),""))</f>
        <v/>
      </c>
      <c r="W24" s="9" t="str">
        <f>IF($G24=0,"",IFERROR(CONCATENATE(INDEX('Risk assessment'!$B$12:$B$100,MATCH(CONCATENATE(Feuil1!$C24,"-",Feuil1!$B24,"-",Feuil1!W$1),'Risk assessment'!$R$12:$R$100,FALSE),1)," ;"),""))</f>
        <v/>
      </c>
      <c r="X24" s="9" t="str">
        <f>IF($G24=0,"",IFERROR(CONCATENATE(INDEX('Risk assessment'!$B$12:$B$100,MATCH(CONCATENATE(Feuil1!$C24,"-",Feuil1!$B24,"-",Feuil1!X$1),'Risk assessment'!$R$12:$R$100,FALSE),1)," ;"),""))</f>
        <v/>
      </c>
      <c r="Y24" s="9" t="str">
        <f>IF($G24=0,"",IFERROR(CONCATENATE(INDEX('Risk assessment'!$B$12:$B$100,MATCH(CONCATENATE(Feuil1!$C24,"-",Feuil1!$B24,"-",Feuil1!Y$1),'Risk assessment'!$R$12:$R$100,FALSE),1)," ;"),""))</f>
        <v/>
      </c>
      <c r="Z24" s="9" t="str">
        <f>IF($G24=0,"",IFERROR(CONCATENATE(INDEX('Risk assessment'!$B$12:$B$100,MATCH(CONCATENATE(Feuil1!$C24,"-",Feuil1!$B24,"-",Feuil1!Z$1),'Risk assessment'!$R$12:$R$100,FALSE),1)," ;"),""))</f>
        <v/>
      </c>
      <c r="AA24" s="9" t="str">
        <f>IF($G24=0,"",IFERROR(CONCATENATE(INDEX('Risk assessment'!$B$12:$B$100,MATCH(CONCATENATE(Feuil1!$C24,"-",Feuil1!$B24,"-",Feuil1!AA$1),'Risk assessment'!$R$12:$R$100,FALSE),1)," ;"),""))</f>
        <v/>
      </c>
      <c r="AB24" s="9" t="str">
        <f>IF($G24=0,"",IFERROR(CONCATENATE(INDEX('Risk assessment'!$B$12:$B$100,MATCH(CONCATENATE(Feuil1!$C24,"-",Feuil1!$B24,"-",Feuil1!AB$1),'Risk assessment'!$R$12:$R$100,FALSE),1)," ;"),""))</f>
        <v/>
      </c>
      <c r="AC24" s="9" t="str">
        <f>IF($G24=0,"",IFERROR(CONCATENATE(INDEX('Risk assessment'!$B$12:$B$100,MATCH(CONCATENATE(Feuil1!$C24,"-",Feuil1!$B24,"-",Feuil1!AC$1),'Risk assessment'!$R$12:$R$100,FALSE),1)," ;"),""))</f>
        <v/>
      </c>
      <c r="AD24" s="9" t="str">
        <f>IF($G24=0,"",IFERROR(CONCATENATE(INDEX('Risk assessment'!$B$12:$B$100,MATCH(CONCATENATE(Feuil1!$C24,"-",Feuil1!$B24,"-",Feuil1!AD$1),'Risk assessment'!$R$12:$R$100,FALSE),1)," ;"),""))</f>
        <v/>
      </c>
      <c r="AE24" s="9" t="str">
        <f>IF($G24=0,"",IFERROR(CONCATENATE(INDEX('Risk assessment'!$B$12:$B$100,MATCH(CONCATENATE(Feuil1!$C24,"-",Feuil1!$B24,"-",Feuil1!AE$1),'Risk assessment'!$R$12:$R$100,FALSE),1)," ;"),""))</f>
        <v/>
      </c>
      <c r="AF24" s="9" t="str">
        <f>IF($G24=0,"",IFERROR(CONCATENATE(INDEX('Risk assessment'!$B$12:$B$100,MATCH(CONCATENATE(Feuil1!$C24,"-",Feuil1!$B24,"-",Feuil1!AF$1),'Risk assessment'!$R$12:$R$100,FALSE),1)," ;"),""))</f>
        <v/>
      </c>
      <c r="AG24" s="9" t="str">
        <f>IF($G24=0,"",IFERROR(CONCATENATE(INDEX('Risk assessment'!$B$12:$B$100,MATCH(CONCATENATE(Feuil1!$C24,"-",Feuil1!$B24,"-",Feuil1!AG$1),'Risk assessment'!$R$12:$R$100,FALSE),1)," ;"),""))</f>
        <v/>
      </c>
      <c r="AH24" s="9" t="str">
        <f>IF($G24=0,"",IFERROR(CONCATENATE(INDEX('Risk assessment'!$B$12:$B$100,MATCH(CONCATENATE(Feuil1!$C24,"-",Feuil1!$B24,"-",Feuil1!AH$1),'Risk assessment'!$R$12:$R$100,FALSE),1)," ;"),""))</f>
        <v/>
      </c>
      <c r="AI24" s="9" t="str">
        <f>IF($G24=0,"",IFERROR(CONCATENATE(INDEX('Risk assessment'!$B$12:$B$100,MATCH(CONCATENATE(Feuil1!$C24,"-",Feuil1!$B24,"-",Feuil1!AI$1),'Risk assessment'!$R$12:$R$100,FALSE),1)," ;"),""))</f>
        <v/>
      </c>
      <c r="AJ24" s="9" t="str">
        <f>IF($G24=0,"",IFERROR(CONCATENATE(INDEX('Risk assessment'!$B$12:$B$100,MATCH(CONCATENATE(Feuil1!$C24,"-",Feuil1!$B24,"-",Feuil1!AJ$1),'Risk assessment'!$R$12:$R$100,FALSE),1)," ;"),""))</f>
        <v/>
      </c>
      <c r="AK24" s="9" t="str">
        <f>IF($G24=0,"",IFERROR(CONCATENATE(INDEX('Risk assessment'!$B$12:$B$100,MATCH(CONCATENATE(Feuil1!$C24,"-",Feuil1!$B24,"-",Feuil1!AK$1),'Risk assessment'!$R$12:$R$100,FALSE),1)," ;"),""))</f>
        <v/>
      </c>
      <c r="AL24" s="9" t="str">
        <f>IF($G24=0,"",IFERROR(CONCATENATE(INDEX('Risk assessment'!$B$12:$B$100,MATCH(CONCATENATE(Feuil1!$C24,"-",Feuil1!$B24,"-",Feuil1!AL$1),'Risk assessment'!$R$12:$R$100,FALSE),1)," ;"),""))</f>
        <v/>
      </c>
      <c r="AM24" s="9" t="str">
        <f>IF($G24=0,"",IFERROR(CONCATENATE(INDEX('Risk assessment'!$B$12:$B$100,MATCH(CONCATENATE(Feuil1!$C24,"-",Feuil1!$B24,"-",Feuil1!AM$1),'Risk assessment'!$R$12:$R$100,FALSE),1)," ;"),""))</f>
        <v/>
      </c>
      <c r="AN24" s="9" t="str">
        <f>IF($G24=0,"",IFERROR(CONCATENATE(INDEX('Risk assessment'!$B$12:$B$100,MATCH(CONCATENATE(Feuil1!$C24,"-",Feuil1!$B24,"-",Feuil1!AN$1),'Risk assessment'!$R$12:$R$100,FALSE),1)," ;"),""))</f>
        <v/>
      </c>
      <c r="AO24" s="9" t="str">
        <f>IF($G24=0,"",IFERROR(CONCATENATE(INDEX('Risk assessment'!$B$12:$B$100,MATCH(CONCATENATE(Feuil1!$C24,"-",Feuil1!$B24,"-",Feuil1!AO$1),'Risk assessment'!$R$12:$R$100,FALSE),1)," ;"),""))</f>
        <v/>
      </c>
      <c r="AP24" s="9" t="str">
        <f>IF($G24=0,"",IFERROR(CONCATENATE(INDEX('Risk assessment'!$B$12:$B$100,MATCH(CONCATENATE(Feuil1!$C24,"-",Feuil1!$B24,"-",Feuil1!AP$1),'Risk assessment'!$R$12:$R$100,FALSE),1)," ;"),""))</f>
        <v/>
      </c>
      <c r="AQ24" s="9" t="str">
        <f>IF($G24=0,"",IFERROR(CONCATENATE(INDEX('Risk assessment'!$B$12:$B$100,MATCH(CONCATENATE(Feuil1!$C24,"-",Feuil1!$B24,"-",Feuil1!AQ$1),'Risk assessment'!$R$12:$R$100,FALSE),1)," ;"),""))</f>
        <v/>
      </c>
      <c r="AR24" s="9" t="str">
        <f>IF($G24=0,"",IFERROR(CONCATENATE(INDEX('Risk assessment'!$B$12:$B$100,MATCH(CONCATENATE(Feuil1!$C24,"-",Feuil1!$B24,"-",Feuil1!AR$1),'Risk assessment'!$R$12:$R$100,FALSE),1)," ;"),""))</f>
        <v/>
      </c>
      <c r="AS24" s="9" t="str">
        <f>IF($G24=0,"",IFERROR(CONCATENATE(INDEX('Risk assessment'!$B$12:$B$100,MATCH(CONCATENATE(Feuil1!$C24,"-",Feuil1!$B24,"-",Feuil1!AS$1),'Risk assessment'!$R$12:$R$100,FALSE),1)," ;"),""))</f>
        <v/>
      </c>
      <c r="AT24" s="9" t="str">
        <f>IF($G24=0,"",IFERROR(CONCATENATE(INDEX('Risk assessment'!$B$12:$B$100,MATCH(CONCATENATE(Feuil1!$C24,"-",Feuil1!$B24,"-",Feuil1!AT$1),'Risk assessment'!$R$12:$R$100,FALSE),1)," ;"),""))</f>
        <v/>
      </c>
      <c r="AU24" s="9" t="str">
        <f>IF($G24=0,"",IFERROR(CONCATENATE(INDEX('Risk assessment'!$B$12:$B$100,MATCH(CONCATENATE(Feuil1!$C24,"-",Feuil1!$B24,"-",Feuil1!AU$1),'Risk assessment'!$R$12:$R$100,FALSE),1)," ;"),""))</f>
        <v/>
      </c>
      <c r="AV24" s="9" t="str">
        <f>IF($G24=0,"",IFERROR(CONCATENATE(INDEX('Risk assessment'!$B$12:$B$100,MATCH(CONCATENATE(Feuil1!$C24,"-",Feuil1!$B24,"-",Feuil1!AV$1),'Risk assessment'!$R$12:$R$100,FALSE),1)," ;"),""))</f>
        <v/>
      </c>
      <c r="AW24" s="9" t="str">
        <f>IF($G24=0,"",IFERROR(CONCATENATE(INDEX('Risk assessment'!$B$12:$B$100,MATCH(CONCATENATE(Feuil1!$C24,"-",Feuil1!$B24,"-",Feuil1!AW$1),'Risk assessment'!$R$12:$R$100,FALSE),1)," ;"),""))</f>
        <v/>
      </c>
      <c r="AX24" s="9" t="str">
        <f>IF($G24=0,"",IFERROR(CONCATENATE(INDEX('Risk assessment'!$B$12:$B$100,MATCH(CONCATENATE(Feuil1!$C24,"-",Feuil1!$B24,"-",Feuil1!AX$1),'Risk assessment'!$R$12:$R$100,FALSE),1)," ;"),""))</f>
        <v/>
      </c>
      <c r="AY24" s="9" t="str">
        <f>IF($G24=0,"",IFERROR(CONCATENATE(INDEX('Risk assessment'!$B$12:$B$100,MATCH(CONCATENATE(Feuil1!$C24,"-",Feuil1!$B24,"-",Feuil1!AY$1),'Risk assessment'!$R$12:$R$100,FALSE),1)," ;"),""))</f>
        <v/>
      </c>
      <c r="AZ24" s="9" t="str">
        <f>IF($G24=0,"",IFERROR(CONCATENATE(INDEX('Risk assessment'!$B$12:$B$100,MATCH(CONCATENATE(Feuil1!$C24,"-",Feuil1!$B24,"-",Feuil1!AZ$1),'Risk assessment'!$R$12:$R$100,FALSE),1)," ;"),""))</f>
        <v/>
      </c>
      <c r="BA24" s="9" t="str">
        <f>IF($G24=0,"",IFERROR(CONCATENATE(INDEX('Risk assessment'!$B$12:$B$100,MATCH(CONCATENATE(Feuil1!$C24,"-",Feuil1!$B24,"-",Feuil1!BA$1),'Risk assessment'!$R$12:$R$100,FALSE),1)," ;"),""))</f>
        <v/>
      </c>
      <c r="BB24" s="9" t="str">
        <f>IF($G24=0,"",IFERROR(CONCATENATE(INDEX('Risk assessment'!$B$12:$B$100,MATCH(CONCATENATE(Feuil1!$C24,"-",Feuil1!$B24,"-",Feuil1!BB$1),'Risk assessment'!$R$12:$R$100,FALSE),1)," ;"),""))</f>
        <v/>
      </c>
      <c r="BC24" s="9" t="str">
        <f>IF($G24=0,"",IFERROR(CONCATENATE(INDEX('Risk assessment'!$B$12:$B$100,MATCH(CONCATENATE(Feuil1!$C24,"-",Feuil1!$B24,"-",Feuil1!BC$1),'Risk assessment'!$R$12:$R$100,FALSE),1)," ;"),""))</f>
        <v/>
      </c>
      <c r="BD24" s="9" t="str">
        <f>IF($G24=0,"",IFERROR(CONCATENATE(INDEX('Risk assessment'!$B$12:$B$100,MATCH(CONCATENATE(Feuil1!$C24,"-",Feuil1!$B24,"-",Feuil1!BD$1),'Risk assessment'!$R$12:$R$100,FALSE),1)," ;"),""))</f>
        <v/>
      </c>
      <c r="BE24" s="9" t="str">
        <f>IF($G24=0,"",IFERROR(CONCATENATE(INDEX('Risk assessment'!$B$12:$B$100,MATCH(CONCATENATE(Feuil1!$C24,"-",Feuil1!$B24,"-",Feuil1!BE$1),'Risk assessment'!$R$12:$R$100,FALSE),1)," ;"),""))</f>
        <v/>
      </c>
      <c r="BF24" s="9" t="str">
        <f>IF($G24=0,"",IFERROR(CONCATENATE(INDEX('Risk assessment'!$B$12:$B$100,MATCH(CONCATENATE(Feuil1!$C24,"-",Feuil1!$B24,"-",Feuil1!BF$1),'Risk assessment'!$R$12:$R$100,FALSE),1)," ;"),""))</f>
        <v/>
      </c>
      <c r="BG24" s="9" t="str">
        <f>IF($G24=0,"",IFERROR(CONCATENATE(INDEX('Risk assessment'!$B$12:$B$100,MATCH(CONCATENATE(Feuil1!$C24,"-",Feuil1!$B24,"-",Feuil1!BG$1),'Risk assessment'!$R$12:$R$100,FALSE),1)," ;"),""))</f>
        <v/>
      </c>
      <c r="BH24" s="9" t="str">
        <f>IF($G24=0,"",IFERROR(CONCATENATE(INDEX('Risk assessment'!$B$12:$B$100,MATCH(CONCATENATE(Feuil1!$C24,"-",Feuil1!$B24,"-",Feuil1!BH$1),'Risk assessment'!$R$12:$R$100,FALSE),1)," ;"),""))</f>
        <v/>
      </c>
      <c r="BI24" s="9" t="str">
        <f>IF($G24=0,"",IFERROR(CONCATENATE(INDEX('Risk assessment'!$B$12:$B$100,MATCH(CONCATENATE(Feuil1!$C24,"-",Feuil1!$B24,"-",Feuil1!BI$1),'Risk assessment'!$R$12:$R$100,FALSE),1)," ;"),""))</f>
        <v/>
      </c>
      <c r="BJ24" s="9" t="str">
        <f>IF($G24=0,"",IFERROR(CONCATENATE(INDEX('Risk assessment'!$B$12:$B$100,MATCH(CONCATENATE(Feuil1!$C24,"-",Feuil1!$B24,"-",Feuil1!BJ$1),'Risk assessment'!$R$12:$R$100,FALSE),1)," ;"),""))</f>
        <v/>
      </c>
      <c r="BK24" s="9" t="str">
        <f>IF($G24=0,"",IFERROR(CONCATENATE(INDEX('Risk assessment'!$B$12:$B$100,MATCH(CONCATENATE(Feuil1!$C24,"-",Feuil1!$B24,"-",Feuil1!BK$1),'Risk assessment'!$R$12:$R$100,FALSE),1)," ;"),""))</f>
        <v/>
      </c>
      <c r="BL24" s="9" t="str">
        <f>IF($G24=0,"",IFERROR(CONCATENATE(INDEX('Risk assessment'!$B$12:$B$100,MATCH(CONCATENATE(Feuil1!$C24,"-",Feuil1!$B24,"-",Feuil1!BL$1),'Risk assessment'!$R$12:$R$100,FALSE),1)," ;"),""))</f>
        <v/>
      </c>
      <c r="BM24" s="9" t="str">
        <f>IF($G24=0,"",IFERROR(CONCATENATE(INDEX('Risk assessment'!$B$12:$B$100,MATCH(CONCATENATE(Feuil1!$C24,"-",Feuil1!$B24,"-",Feuil1!BM$1),'Risk assessment'!$R$12:$R$100,FALSE),1)," ;"),""))</f>
        <v/>
      </c>
      <c r="BN24" s="9" t="str">
        <f>IF($G24=0,"",IFERROR(CONCATENATE(INDEX('Risk assessment'!$B$12:$B$100,MATCH(CONCATENATE(Feuil1!$C24,"-",Feuil1!$B24,"-",Feuil1!BN$1),'Risk assessment'!$R$12:$R$100,FALSE),1)," ;"),""))</f>
        <v/>
      </c>
      <c r="BO24" s="9" t="str">
        <f>IF($G24=0,"",IFERROR(CONCATENATE(INDEX('Risk assessment'!$B$12:$B$100,MATCH(CONCATENATE(Feuil1!$C24,"-",Feuil1!$B24,"-",Feuil1!BO$1),'Risk assessment'!$R$12:$R$100,FALSE),1)," ;"),""))</f>
        <v/>
      </c>
      <c r="BP24" s="9" t="str">
        <f>IF($G24=0,"",IFERROR(CONCATENATE(INDEX('Risk assessment'!$B$12:$B$100,MATCH(CONCATENATE(Feuil1!$C24,"-",Feuil1!$B24,"-",Feuil1!BP$1),'Risk assessment'!$R$12:$R$100,FALSE),1)," ;"),""))</f>
        <v/>
      </c>
      <c r="BQ24" s="9" t="str">
        <f>IF($G24=0,"",IFERROR(CONCATENATE(INDEX('Risk assessment'!$B$12:$B$100,MATCH(CONCATENATE(Feuil1!$C24,"-",Feuil1!$B24,"-",Feuil1!BQ$1),'Risk assessment'!$R$12:$R$100,FALSE),1)," ;"),""))</f>
        <v/>
      </c>
      <c r="BR24" s="9" t="str">
        <f>IF($G24=0,"",IFERROR(INDEX('Risk assessment'!$B$12:$B$100,MATCH(CONCATENATE(Feuil1!$C24,Feuil1!$B24,Feuil1!BR$1),'Risk assessment'!$R$12:$R$100,FALSE),1),""))</f>
        <v/>
      </c>
      <c r="BS24" s="9" t="str">
        <f>IF($G24=0,"",IFERROR(INDEX('Risk assessment'!$B$12:$B$100,MATCH(CONCATENATE(Feuil1!$C24,Feuil1!$B24,Feuil1!BS$1),'Risk assessment'!$R$12:$R$100,FALSE),1),""))</f>
        <v/>
      </c>
      <c r="BT24" s="9" t="str">
        <f>IF($G24=0,"",IFERROR(INDEX('Risk assessment'!$B$12:$B$100,MATCH(CONCATENATE(Feuil1!$C24,Feuil1!$B24,Feuil1!BT$1),'Risk assessment'!$R$12:$R$100,FALSE),1),""))</f>
        <v/>
      </c>
      <c r="BU24" s="9" t="str">
        <f>IF($G24=0,"",IFERROR(INDEX('Risk assessment'!$B$12:$B$100,MATCH(CONCATENATE(Feuil1!$C24,Feuil1!$B24,Feuil1!BU$1),'Risk assessment'!$R$12:$R$100,FALSE),1),""))</f>
        <v/>
      </c>
      <c r="BV24" s="9" t="str">
        <f>IF($G24=0,"",IFERROR(INDEX('Risk assessment'!$B$12:$B$100,MATCH(CONCATENATE(Feuil1!$C24,Feuil1!$B24,Feuil1!BV$1),'Risk assessment'!$R$12:$R$100,FALSE),1),""))</f>
        <v/>
      </c>
      <c r="BW24" s="9" t="str">
        <f>IF($G24=0,"",IFERROR(INDEX('Risk assessment'!$B$12:$B$100,MATCH(CONCATENATE(Feuil1!$C24,Feuil1!$B24,Feuil1!BW$1),'Risk assessment'!$R$12:$R$100,FALSE),1),""))</f>
        <v/>
      </c>
      <c r="BX24" s="9" t="str">
        <f>IF($G24=0,"",IFERROR(INDEX('Risk assessment'!$B$12:$B$100,MATCH(CONCATENATE(Feuil1!$C24,Feuil1!$B24,Feuil1!BX$1),'Risk assessment'!$R$12:$R$100,FALSE),1),""))</f>
        <v/>
      </c>
      <c r="BY24" s="9" t="str">
        <f>IF($G24=0,"",IFERROR(INDEX('Risk assessment'!$B$12:$B$100,MATCH(CONCATENATE(Feuil1!$C24,Feuil1!$B24,Feuil1!BY$1),'Risk assessment'!$R$12:$R$100,FALSE),1),""))</f>
        <v/>
      </c>
      <c r="BZ24" s="9" t="str">
        <f>IF($G24=0,"",IFERROR(INDEX('Risk assessment'!$B$12:$B$100,MATCH(CONCATENATE(Feuil1!$C24,Feuil1!$B24,Feuil1!BZ$1),'Risk assessment'!$R$12:$R$100,FALSE),1),""))</f>
        <v/>
      </c>
      <c r="CA24" s="9" t="str">
        <f>IF($G24=0,"",IFERROR(INDEX('Risk assessment'!$B$12:$B$100,MATCH(CONCATENATE(Feuil1!$C24,Feuil1!$B24,Feuil1!CA$1),'Risk assessment'!$R$12:$R$100,FALSE),1),""))</f>
        <v/>
      </c>
      <c r="CB24" s="9" t="str">
        <f>IF($G24=0,"",IFERROR(INDEX('Risk assessment'!$B$12:$B$100,MATCH(CONCATENATE(Feuil1!$C24,Feuil1!$B24,Feuil1!CB$1),'Risk assessment'!$R$12:$R$100,FALSE),1),""))</f>
        <v/>
      </c>
      <c r="CC24" s="9" t="str">
        <f>IF($G24=0,"",IFERROR(INDEX('Risk assessment'!$B$12:$B$100,MATCH(CONCATENATE(Feuil1!$C24,Feuil1!$B24,Feuil1!CC$1),'Risk assessment'!$R$12:$R$100,FALSE),1),""))</f>
        <v/>
      </c>
      <c r="CD24" s="9" t="str">
        <f>IF($G24=0,"",IFERROR(INDEX('Risk assessment'!$B$12:$B$100,MATCH(CONCATENATE(Feuil1!$C24,Feuil1!$B24,Feuil1!CD$1),'Risk assessment'!$R$12:$R$100,FALSE),1),""))</f>
        <v/>
      </c>
      <c r="CE24" s="9" t="str">
        <f>IF($G24=0,"",IFERROR(INDEX('Risk assessment'!$B$12:$B$100,MATCH(CONCATENATE(Feuil1!$C24,Feuil1!$B24,Feuil1!CE$1),'Risk assessment'!$R$12:$R$100,FALSE),1),""))</f>
        <v/>
      </c>
      <c r="CF24" s="9" t="str">
        <f>IF($G24=0,"",IFERROR(INDEX('Risk assessment'!$B$12:$B$100,MATCH(CONCATENATE(Feuil1!$C24,Feuil1!$B24,Feuil1!CF$1),'Risk assessment'!$R$12:$R$100,FALSE),1),""))</f>
        <v/>
      </c>
      <c r="CG24" s="9" t="str">
        <f>IF($G24=0,"",IFERROR(INDEX('Risk assessment'!$B$12:$B$100,MATCH(CONCATENATE(Feuil1!$C24,Feuil1!$B24,Feuil1!CG$1),'Risk assessment'!$R$12:$R$100,FALSE),1),""))</f>
        <v/>
      </c>
      <c r="CH24" s="9" t="str">
        <f>IF($G24=0,"",IFERROR(INDEX('Risk assessment'!$B$12:$B$100,MATCH(CONCATENATE(Feuil1!$C24,Feuil1!$B24,Feuil1!CH$1),'Risk assessment'!$R$12:$R$100,FALSE),1),""))</f>
        <v/>
      </c>
      <c r="CI24" s="9" t="str">
        <f>IF($G24=0,"",IFERROR(INDEX('Risk assessment'!$B$12:$B$100,MATCH(CONCATENATE(Feuil1!$C24,Feuil1!$B24,Feuil1!CI$1),'Risk assessment'!$R$12:$R$100,FALSE),1),""))</f>
        <v/>
      </c>
      <c r="CJ24" s="9" t="str">
        <f>IF($G24=0,"",IFERROR(INDEX('Risk assessment'!$B$12:$B$100,MATCH(CONCATENATE(Feuil1!$C24,Feuil1!$B24,Feuil1!CJ$1),'Risk assessment'!$R$12:$R$100,FALSE),1),""))</f>
        <v/>
      </c>
      <c r="CK24" s="9" t="str">
        <f>IF($G24=0,"",IFERROR(INDEX('Risk assessment'!$B$12:$B$100,MATCH(CONCATENATE(Feuil1!$C24,Feuil1!$B24,Feuil1!CK$1),'Risk assessment'!$R$12:$R$100,FALSE),1),""))</f>
        <v/>
      </c>
      <c r="CL24" s="9" t="str">
        <f>IF($G24=0,"",IFERROR(INDEX('Risk assessment'!$B$12:$B$100,MATCH(CONCATENATE(Feuil1!$C24,Feuil1!$B24,Feuil1!CL$1),'Risk assessment'!$R$12:$R$100,FALSE),1),""))</f>
        <v/>
      </c>
      <c r="CM24" s="9" t="str">
        <f>IF($G24=0,"",IFERROR(INDEX('Risk assessment'!$B$12:$B$100,MATCH(CONCATENATE(Feuil1!$C24,Feuil1!$B24,Feuil1!CM$1),'Risk assessment'!$R$12:$R$100,FALSE),1),""))</f>
        <v/>
      </c>
      <c r="CN24" s="9" t="str">
        <f>IF($G24=0,"",IFERROR(INDEX('Risk assessment'!$B$12:$B$100,MATCH(CONCATENATE(Feuil1!$C24,Feuil1!$B24,Feuil1!CN$1),'Risk assessment'!$R$12:$R$100,FALSE),1),""))</f>
        <v/>
      </c>
      <c r="CO24" s="9" t="str">
        <f>IF($G24=0,"",IFERROR(INDEX('Risk assessment'!$B$12:$B$100,MATCH(CONCATENATE(Feuil1!$C24,Feuil1!$B24,Feuil1!CO$1),'Risk assessment'!$R$12:$R$100,FALSE),1),""))</f>
        <v/>
      </c>
      <c r="CP24" s="9" t="str">
        <f>IF($G24=0,"",IFERROR(INDEX('Risk assessment'!$B$12:$B$100,MATCH(CONCATENATE(Feuil1!$C24,Feuil1!$B24,Feuil1!CP$1),'Risk assessment'!$R$12:$R$100,FALSE),1),""))</f>
        <v/>
      </c>
      <c r="CQ24" s="9" t="str">
        <f>IF($G24=0,"",IFERROR(INDEX('Risk assessment'!$B$12:$B$100,MATCH(CONCATENATE(Feuil1!$C24,Feuil1!$B24,Feuil1!CQ$1),'Risk assessment'!$R$12:$R$100,FALSE),1),""))</f>
        <v/>
      </c>
      <c r="CR24" s="9" t="str">
        <f>IF($G24=0,"",IFERROR(INDEX('Risk assessment'!$B$12:$B$100,MATCH(CONCATENATE(Feuil1!$C24,Feuil1!$B24,Feuil1!CR$1),'Risk assessment'!$R$12:$R$100,FALSE),1),""))</f>
        <v/>
      </c>
      <c r="CS24" s="9" t="str">
        <f>IF($G24=0,"",IFERROR(INDEX('Risk assessment'!$B$12:$B$100,MATCH(CONCATENATE(Feuil1!$C24,Feuil1!$B24,Feuil1!CS$1),'Risk assessment'!$R$12:$R$100,FALSE),1),""))</f>
        <v/>
      </c>
      <c r="CT24" s="9" t="str">
        <f>IF($G24=0,"",IFERROR(INDEX('Risk assessment'!$B$12:$B$100,MATCH(CONCATENATE(Feuil1!$C24,Feuil1!$B24,Feuil1!CT$1),'Risk assessment'!$R$12:$R$100,FALSE),1),""))</f>
        <v/>
      </c>
      <c r="CU24" s="9" t="str">
        <f>IF($G24=0,"",IFERROR(INDEX('Risk assessment'!$B$12:$B$100,MATCH(CONCATENATE(Feuil1!$C24,Feuil1!$B24,Feuil1!CU$1),'Risk assessment'!$R$12:$R$100,FALSE),1),""))</f>
        <v/>
      </c>
      <c r="CV24" s="9" t="str">
        <f>IF($G24=0,"",IFERROR(INDEX('Risk assessment'!$B$12:$B$100,MATCH(CONCATENATE(Feuil1!$C24,Feuil1!$B24,Feuil1!CV$1),'Risk assessment'!$R$12:$R$100,FALSE),1),""))</f>
        <v/>
      </c>
      <c r="CW24" s="9" t="str">
        <f>IF($G24=0,"",IFERROR(INDEX('Risk assessment'!$B$12:$B$100,MATCH(CONCATENATE(Feuil1!$C24,Feuil1!$B24,Feuil1!CW$1),'Risk assessment'!$R$12:$R$100,FALSE),1),""))</f>
        <v/>
      </c>
      <c r="CX24" s="9" t="str">
        <f>IF($G24=0,"",IFERROR(INDEX('Risk assessment'!$B$12:$B$100,MATCH(CONCATENATE(Feuil1!$C24,Feuil1!$B24,Feuil1!CX$1),'Risk assessment'!$R$12:$R$100,FALSE),1),""))</f>
        <v/>
      </c>
      <c r="CY24" s="9" t="str">
        <f>IF($G24=0,"",IFERROR(INDEX('Risk assessment'!$B$12:$B$100,MATCH(CONCATENATE(Feuil1!$C24,Feuil1!$B24,Feuil1!CY$1),'Risk assessment'!$R$12:$R$100,FALSE),1),""))</f>
        <v/>
      </c>
      <c r="CZ24" s="9" t="str">
        <f>IF($G24=0,"",IFERROR(INDEX('Risk assessment'!$B$12:$B$100,MATCH(CONCATENATE(Feuil1!$C24,Feuil1!$B24,Feuil1!CZ$1),'Risk assessment'!$R$12:$R$100,FALSE),1),""))</f>
        <v/>
      </c>
      <c r="DA24" s="9" t="str">
        <f>IF($G24=0,"",IFERROR(INDEX('Risk assessment'!$B$12:$B$100,MATCH(CONCATENATE(Feuil1!$C24,Feuil1!$B24,Feuil1!DA$1),'Risk assessment'!$R$12:$R$100,FALSE),1),""))</f>
        <v/>
      </c>
      <c r="DB24" s="9" t="str">
        <f>IF($G24=0,"",IFERROR(INDEX('Risk assessment'!$B$12:$B$100,MATCH(CONCATENATE(Feuil1!$C24,Feuil1!$B24,Feuil1!DB$1),'Risk assessment'!$R$12:$R$100,FALSE),1),""))</f>
        <v/>
      </c>
      <c r="DC24" s="9" t="str">
        <f>IF($G24=0,"",IFERROR(INDEX('Risk assessment'!$B$12:$B$100,MATCH(CONCATENATE(Feuil1!$C24,Feuil1!$B24,Feuil1!DC$1),'Risk assessment'!$R$12:$R$100,FALSE),1),""))</f>
        <v/>
      </c>
      <c r="DD24" s="9" t="str">
        <f>IF($G24=0,"",IFERROR(INDEX('Risk assessment'!$B$12:$B$100,MATCH(CONCATENATE(Feuil1!$C24,Feuil1!$B24,Feuil1!DD$1),'Risk assessment'!$R$12:$R$100,FALSE),1),""))</f>
        <v/>
      </c>
      <c r="DE24" s="9" t="str">
        <f>IF($G24=0,"",IFERROR(INDEX('Risk assessment'!$B$12:$B$100,MATCH(CONCATENATE(Feuil1!$C24,Feuil1!$B24,Feuil1!DE$1),'Risk assessment'!$R$12:$R$100,FALSE),1),""))</f>
        <v/>
      </c>
      <c r="DF24" s="9" t="str">
        <f>IF($G24=0,"",IFERROR(INDEX('Risk assessment'!$B$12:$B$100,MATCH(CONCATENATE(Feuil1!$C24,Feuil1!$B24,Feuil1!DF$1),'Risk assessment'!$R$12:$R$100,FALSE),1),""))</f>
        <v/>
      </c>
      <c r="DG24" s="9" t="str">
        <f>IF($G24=0,"",IFERROR(INDEX('Risk assessment'!$B$12:$B$100,MATCH(CONCATENATE(Feuil1!$C24,Feuil1!$B24,Feuil1!DG$1),'Risk assessment'!$R$12:$R$100,FALSE),1),""))</f>
        <v/>
      </c>
      <c r="DH24" s="9" t="str">
        <f>IF($G24=0,"",IFERROR(INDEX('Risk assessment'!$B$12:$B$100,MATCH(CONCATENATE(Feuil1!$C24,Feuil1!$B24,Feuil1!DH$1),'Risk assessment'!$R$12:$R$100,FALSE),1),""))</f>
        <v/>
      </c>
      <c r="DI24" s="9" t="str">
        <f>IF($G24=0,"",IFERROR(INDEX('Risk assessment'!$B$12:$B$100,MATCH(CONCATENATE(Feuil1!$C24,Feuil1!$B24,Feuil1!DI$1),'Risk assessment'!$R$12:$R$100,FALSE),1),""))</f>
        <v/>
      </c>
      <c r="DJ24" s="9" t="str">
        <f>IF($G24=0,"",IFERROR(INDEX('Risk assessment'!$B$12:$B$100,MATCH(CONCATENATE(Feuil1!$C24,Feuil1!$B24,Feuil1!DJ$1),'Risk assessment'!$R$12:$R$100,FALSE),1),""))</f>
        <v/>
      </c>
      <c r="DK24" s="9" t="str">
        <f>IF($G24=0,"",IFERROR(INDEX('Risk assessment'!$B$12:$B$100,MATCH(CONCATENATE(Feuil1!$C24,Feuil1!$B24,Feuil1!DK$1),'Risk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assessment'!D$12:D$100,Feuil1!C25,'Risk assessment'!E$12:E$100,B25)</f>
        <v>0</v>
      </c>
      <c r="H25" s="9" t="str">
        <f>IF($G25=0,"",IFERROR(CONCATENATE(INDEX('Risk assessment'!$B$12:$B$100,MATCH(CONCATENATE(Feuil1!$C25,"-",Feuil1!$B25,"-",Feuil1!H$1),'Risk assessment'!$R$12:$R$100,FALSE),1)," ;"),""))</f>
        <v/>
      </c>
      <c r="I25" s="9" t="str">
        <f>IF($G25=0,"",IFERROR(CONCATENATE(INDEX('Risk assessment'!$B$12:$B$100,MATCH(CONCATENATE(Feuil1!$C25,"-",Feuil1!$B25,"-",Feuil1!I$1),'Risk assessment'!$R$12:$R$100,FALSE),1)," ;"),""))</f>
        <v/>
      </c>
      <c r="J25" s="9" t="str">
        <f>IF($G25=0,"",IFERROR(CONCATENATE(INDEX('Risk assessment'!$B$12:$B$100,MATCH(CONCATENATE(Feuil1!$C25,"-",Feuil1!$B25,"-",Feuil1!J$1),'Risk assessment'!$R$12:$R$100,FALSE),1)," ;"),""))</f>
        <v/>
      </c>
      <c r="K25" s="9" t="str">
        <f>IF($G25=0,"",IFERROR(CONCATENATE(INDEX('Risk assessment'!$B$12:$B$100,MATCH(CONCATENATE(Feuil1!$C25,"-",Feuil1!$B25,"-",Feuil1!K$1),'Risk assessment'!$R$12:$R$100,FALSE),1)," ;"),""))</f>
        <v/>
      </c>
      <c r="L25" s="9" t="str">
        <f>IF($G25=0,"",IFERROR(CONCATENATE(INDEX('Risk assessment'!$B$12:$B$100,MATCH(CONCATENATE(Feuil1!$C25,"-",Feuil1!$B25,"-",Feuil1!L$1),'Risk assessment'!$R$12:$R$100,FALSE),1)," ;"),""))</f>
        <v/>
      </c>
      <c r="M25" s="9" t="str">
        <f>IF($G25=0,"",IFERROR(CONCATENATE(INDEX('Risk assessment'!$B$12:$B$100,MATCH(CONCATENATE(Feuil1!$C25,"-",Feuil1!$B25,"-",Feuil1!M$1),'Risk assessment'!$R$12:$R$100,FALSE),1)," ;"),""))</f>
        <v/>
      </c>
      <c r="N25" s="9" t="str">
        <f>IF($G25=0,"",IFERROR(CONCATENATE(INDEX('Risk assessment'!$B$12:$B$100,MATCH(CONCATENATE(Feuil1!$C25,"-",Feuil1!$B25,"-",Feuil1!N$1),'Risk assessment'!$R$12:$R$100,FALSE),1)," ;"),""))</f>
        <v/>
      </c>
      <c r="O25" s="9" t="str">
        <f>IF($G25=0,"",IFERROR(CONCATENATE(INDEX('Risk assessment'!$B$12:$B$100,MATCH(CONCATENATE(Feuil1!$C25,"-",Feuil1!$B25,"-",Feuil1!O$1),'Risk assessment'!$R$12:$R$100,FALSE),1)," ;"),""))</f>
        <v/>
      </c>
      <c r="P25" s="9" t="str">
        <f>IF($G25=0,"",IFERROR(CONCATENATE(INDEX('Risk assessment'!$B$12:$B$100,MATCH(CONCATENATE(Feuil1!$C25,"-",Feuil1!$B25,"-",Feuil1!P$1),'Risk assessment'!$R$12:$R$100,FALSE),1)," ;"),""))</f>
        <v/>
      </c>
      <c r="Q25" s="9" t="str">
        <f>IF($G25=0,"",IFERROR(CONCATENATE(INDEX('Risk assessment'!$B$12:$B$100,MATCH(CONCATENATE(Feuil1!$C25,"-",Feuil1!$B25,"-",Feuil1!Q$1),'Risk assessment'!$R$12:$R$100,FALSE),1)," ;"),""))</f>
        <v/>
      </c>
      <c r="R25" s="9" t="str">
        <f>IF($G25=0,"",IFERROR(CONCATENATE(INDEX('Risk assessment'!$B$12:$B$100,MATCH(CONCATENATE(Feuil1!$C25,"-",Feuil1!$B25,"-",Feuil1!R$1),'Risk assessment'!$R$12:$R$100,FALSE),1)," ;"),""))</f>
        <v/>
      </c>
      <c r="S25" s="9" t="str">
        <f>IF($G25=0,"",IFERROR(CONCATENATE(INDEX('Risk assessment'!$B$12:$B$100,MATCH(CONCATENATE(Feuil1!$C25,"-",Feuil1!$B25,"-",Feuil1!S$1),'Risk assessment'!$R$12:$R$100,FALSE),1)," ;"),""))</f>
        <v/>
      </c>
      <c r="T25" s="9" t="str">
        <f>IF($G25=0,"",IFERROR(CONCATENATE(INDEX('Risk assessment'!$B$12:$B$100,MATCH(CONCATENATE(Feuil1!$C25,"-",Feuil1!$B25,"-",Feuil1!T$1),'Risk assessment'!$R$12:$R$100,FALSE),1)," ;"),""))</f>
        <v/>
      </c>
      <c r="U25" s="9" t="str">
        <f>IF($G25=0,"",IFERROR(CONCATENATE(INDEX('Risk assessment'!$B$12:$B$100,MATCH(CONCATENATE(Feuil1!$C25,"-",Feuil1!$B25,"-",Feuil1!U$1),'Risk assessment'!$R$12:$R$100,FALSE),1)," ;"),""))</f>
        <v/>
      </c>
      <c r="V25" s="9" t="str">
        <f>IF($G25=0,"",IFERROR(CONCATENATE(INDEX('Risk assessment'!$B$12:$B$100,MATCH(CONCATENATE(Feuil1!$C25,"-",Feuil1!$B25,"-",Feuil1!V$1),'Risk assessment'!$R$12:$R$100,FALSE),1)," ;"),""))</f>
        <v/>
      </c>
      <c r="W25" s="9" t="str">
        <f>IF($G25=0,"",IFERROR(CONCATENATE(INDEX('Risk assessment'!$B$12:$B$100,MATCH(CONCATENATE(Feuil1!$C25,"-",Feuil1!$B25,"-",Feuil1!W$1),'Risk assessment'!$R$12:$R$100,FALSE),1)," ;"),""))</f>
        <v/>
      </c>
      <c r="X25" s="9" t="str">
        <f>IF($G25=0,"",IFERROR(CONCATENATE(INDEX('Risk assessment'!$B$12:$B$100,MATCH(CONCATENATE(Feuil1!$C25,"-",Feuil1!$B25,"-",Feuil1!X$1),'Risk assessment'!$R$12:$R$100,FALSE),1)," ;"),""))</f>
        <v/>
      </c>
      <c r="Y25" s="9" t="str">
        <f>IF($G25=0,"",IFERROR(CONCATENATE(INDEX('Risk assessment'!$B$12:$B$100,MATCH(CONCATENATE(Feuil1!$C25,"-",Feuil1!$B25,"-",Feuil1!Y$1),'Risk assessment'!$R$12:$R$100,FALSE),1)," ;"),""))</f>
        <v/>
      </c>
      <c r="Z25" s="9" t="str">
        <f>IF($G25=0,"",IFERROR(CONCATENATE(INDEX('Risk assessment'!$B$12:$B$100,MATCH(CONCATENATE(Feuil1!$C25,"-",Feuil1!$B25,"-",Feuil1!Z$1),'Risk assessment'!$R$12:$R$100,FALSE),1)," ;"),""))</f>
        <v/>
      </c>
      <c r="AA25" s="9" t="str">
        <f>IF($G25=0,"",IFERROR(CONCATENATE(INDEX('Risk assessment'!$B$12:$B$100,MATCH(CONCATENATE(Feuil1!$C25,"-",Feuil1!$B25,"-",Feuil1!AA$1),'Risk assessment'!$R$12:$R$100,FALSE),1)," ;"),""))</f>
        <v/>
      </c>
      <c r="AB25" s="9" t="str">
        <f>IF($G25=0,"",IFERROR(CONCATENATE(INDEX('Risk assessment'!$B$12:$B$100,MATCH(CONCATENATE(Feuil1!$C25,"-",Feuil1!$B25,"-",Feuil1!AB$1),'Risk assessment'!$R$12:$R$100,FALSE),1)," ;"),""))</f>
        <v/>
      </c>
      <c r="AC25" s="9" t="str">
        <f>IF($G25=0,"",IFERROR(CONCATENATE(INDEX('Risk assessment'!$B$12:$B$100,MATCH(CONCATENATE(Feuil1!$C25,"-",Feuil1!$B25,"-",Feuil1!AC$1),'Risk assessment'!$R$12:$R$100,FALSE),1)," ;"),""))</f>
        <v/>
      </c>
      <c r="AD25" s="9" t="str">
        <f>IF($G25=0,"",IFERROR(CONCATENATE(INDEX('Risk assessment'!$B$12:$B$100,MATCH(CONCATENATE(Feuil1!$C25,"-",Feuil1!$B25,"-",Feuil1!AD$1),'Risk assessment'!$R$12:$R$100,FALSE),1)," ;"),""))</f>
        <v/>
      </c>
      <c r="AE25" s="9" t="str">
        <f>IF($G25=0,"",IFERROR(CONCATENATE(INDEX('Risk assessment'!$B$12:$B$100,MATCH(CONCATENATE(Feuil1!$C25,"-",Feuil1!$B25,"-",Feuil1!AE$1),'Risk assessment'!$R$12:$R$100,FALSE),1)," ;"),""))</f>
        <v/>
      </c>
      <c r="AF25" s="9" t="str">
        <f>IF($G25=0,"",IFERROR(CONCATENATE(INDEX('Risk assessment'!$B$12:$B$100,MATCH(CONCATENATE(Feuil1!$C25,"-",Feuil1!$B25,"-",Feuil1!AF$1),'Risk assessment'!$R$12:$R$100,FALSE),1)," ;"),""))</f>
        <v/>
      </c>
      <c r="AG25" s="9" t="str">
        <f>IF($G25=0,"",IFERROR(CONCATENATE(INDEX('Risk assessment'!$B$12:$B$100,MATCH(CONCATENATE(Feuil1!$C25,"-",Feuil1!$B25,"-",Feuil1!AG$1),'Risk assessment'!$R$12:$R$100,FALSE),1)," ;"),""))</f>
        <v/>
      </c>
      <c r="AH25" s="9" t="str">
        <f>IF($G25=0,"",IFERROR(CONCATENATE(INDEX('Risk assessment'!$B$12:$B$100,MATCH(CONCATENATE(Feuil1!$C25,"-",Feuil1!$B25,"-",Feuil1!AH$1),'Risk assessment'!$R$12:$R$100,FALSE),1)," ;"),""))</f>
        <v/>
      </c>
      <c r="AI25" s="9" t="str">
        <f>IF($G25=0,"",IFERROR(CONCATENATE(INDEX('Risk assessment'!$B$12:$B$100,MATCH(CONCATENATE(Feuil1!$C25,"-",Feuil1!$B25,"-",Feuil1!AI$1),'Risk assessment'!$R$12:$R$100,FALSE),1)," ;"),""))</f>
        <v/>
      </c>
      <c r="AJ25" s="9" t="str">
        <f>IF($G25=0,"",IFERROR(CONCATENATE(INDEX('Risk assessment'!$B$12:$B$100,MATCH(CONCATENATE(Feuil1!$C25,"-",Feuil1!$B25,"-",Feuil1!AJ$1),'Risk assessment'!$R$12:$R$100,FALSE),1)," ;"),""))</f>
        <v/>
      </c>
      <c r="AK25" s="9" t="str">
        <f>IF($G25=0,"",IFERROR(CONCATENATE(INDEX('Risk assessment'!$B$12:$B$100,MATCH(CONCATENATE(Feuil1!$C25,"-",Feuil1!$B25,"-",Feuil1!AK$1),'Risk assessment'!$R$12:$R$100,FALSE),1)," ;"),""))</f>
        <v/>
      </c>
      <c r="AL25" s="9" t="str">
        <f>IF($G25=0,"",IFERROR(CONCATENATE(INDEX('Risk assessment'!$B$12:$B$100,MATCH(CONCATENATE(Feuil1!$C25,"-",Feuil1!$B25,"-",Feuil1!AL$1),'Risk assessment'!$R$12:$R$100,FALSE),1)," ;"),""))</f>
        <v/>
      </c>
      <c r="AM25" s="9" t="str">
        <f>IF($G25=0,"",IFERROR(CONCATENATE(INDEX('Risk assessment'!$B$12:$B$100,MATCH(CONCATENATE(Feuil1!$C25,"-",Feuil1!$B25,"-",Feuil1!AM$1),'Risk assessment'!$R$12:$R$100,FALSE),1)," ;"),""))</f>
        <v/>
      </c>
      <c r="AN25" s="9" t="str">
        <f>IF($G25=0,"",IFERROR(CONCATENATE(INDEX('Risk assessment'!$B$12:$B$100,MATCH(CONCATENATE(Feuil1!$C25,"-",Feuil1!$B25,"-",Feuil1!AN$1),'Risk assessment'!$R$12:$R$100,FALSE),1)," ;"),""))</f>
        <v/>
      </c>
      <c r="AO25" s="9" t="str">
        <f>IF($G25=0,"",IFERROR(CONCATENATE(INDEX('Risk assessment'!$B$12:$B$100,MATCH(CONCATENATE(Feuil1!$C25,"-",Feuil1!$B25,"-",Feuil1!AO$1),'Risk assessment'!$R$12:$R$100,FALSE),1)," ;"),""))</f>
        <v/>
      </c>
      <c r="AP25" s="9" t="str">
        <f>IF($G25=0,"",IFERROR(CONCATENATE(INDEX('Risk assessment'!$B$12:$B$100,MATCH(CONCATENATE(Feuil1!$C25,"-",Feuil1!$B25,"-",Feuil1!AP$1),'Risk assessment'!$R$12:$R$100,FALSE),1)," ;"),""))</f>
        <v/>
      </c>
      <c r="AQ25" s="9" t="str">
        <f>IF($G25=0,"",IFERROR(CONCATENATE(INDEX('Risk assessment'!$B$12:$B$100,MATCH(CONCATENATE(Feuil1!$C25,"-",Feuil1!$B25,"-",Feuil1!AQ$1),'Risk assessment'!$R$12:$R$100,FALSE),1)," ;"),""))</f>
        <v/>
      </c>
      <c r="AR25" s="9" t="str">
        <f>IF($G25=0,"",IFERROR(CONCATENATE(INDEX('Risk assessment'!$B$12:$B$100,MATCH(CONCATENATE(Feuil1!$C25,"-",Feuil1!$B25,"-",Feuil1!AR$1),'Risk assessment'!$R$12:$R$100,FALSE),1)," ;"),""))</f>
        <v/>
      </c>
      <c r="AS25" s="9" t="str">
        <f>IF($G25=0,"",IFERROR(CONCATENATE(INDEX('Risk assessment'!$B$12:$B$100,MATCH(CONCATENATE(Feuil1!$C25,"-",Feuil1!$B25,"-",Feuil1!AS$1),'Risk assessment'!$R$12:$R$100,FALSE),1)," ;"),""))</f>
        <v/>
      </c>
      <c r="AT25" s="9" t="str">
        <f>IF($G25=0,"",IFERROR(CONCATENATE(INDEX('Risk assessment'!$B$12:$B$100,MATCH(CONCATENATE(Feuil1!$C25,"-",Feuil1!$B25,"-",Feuil1!AT$1),'Risk assessment'!$R$12:$R$100,FALSE),1)," ;"),""))</f>
        <v/>
      </c>
      <c r="AU25" s="9" t="str">
        <f>IF($G25=0,"",IFERROR(CONCATENATE(INDEX('Risk assessment'!$B$12:$B$100,MATCH(CONCATENATE(Feuil1!$C25,"-",Feuil1!$B25,"-",Feuil1!AU$1),'Risk assessment'!$R$12:$R$100,FALSE),1)," ;"),""))</f>
        <v/>
      </c>
      <c r="AV25" s="9" t="str">
        <f>IF($G25=0,"",IFERROR(CONCATENATE(INDEX('Risk assessment'!$B$12:$B$100,MATCH(CONCATENATE(Feuil1!$C25,"-",Feuil1!$B25,"-",Feuil1!AV$1),'Risk assessment'!$R$12:$R$100,FALSE),1)," ;"),""))</f>
        <v/>
      </c>
      <c r="AW25" s="9" t="str">
        <f>IF($G25=0,"",IFERROR(CONCATENATE(INDEX('Risk assessment'!$B$12:$B$100,MATCH(CONCATENATE(Feuil1!$C25,"-",Feuil1!$B25,"-",Feuil1!AW$1),'Risk assessment'!$R$12:$R$100,FALSE),1)," ;"),""))</f>
        <v/>
      </c>
      <c r="AX25" s="9" t="str">
        <f>IF($G25=0,"",IFERROR(CONCATENATE(INDEX('Risk assessment'!$B$12:$B$100,MATCH(CONCATENATE(Feuil1!$C25,"-",Feuil1!$B25,"-",Feuil1!AX$1),'Risk assessment'!$R$12:$R$100,FALSE),1)," ;"),""))</f>
        <v/>
      </c>
      <c r="AY25" s="9" t="str">
        <f>IF($G25=0,"",IFERROR(CONCATENATE(INDEX('Risk assessment'!$B$12:$B$100,MATCH(CONCATENATE(Feuil1!$C25,"-",Feuil1!$B25,"-",Feuil1!AY$1),'Risk assessment'!$R$12:$R$100,FALSE),1)," ;"),""))</f>
        <v/>
      </c>
      <c r="AZ25" s="9" t="str">
        <f>IF($G25=0,"",IFERROR(CONCATENATE(INDEX('Risk assessment'!$B$12:$B$100,MATCH(CONCATENATE(Feuil1!$C25,"-",Feuil1!$B25,"-",Feuil1!AZ$1),'Risk assessment'!$R$12:$R$100,FALSE),1)," ;"),""))</f>
        <v/>
      </c>
      <c r="BA25" s="9" t="str">
        <f>IF($G25=0,"",IFERROR(CONCATENATE(INDEX('Risk assessment'!$B$12:$B$100,MATCH(CONCATENATE(Feuil1!$C25,"-",Feuil1!$B25,"-",Feuil1!BA$1),'Risk assessment'!$R$12:$R$100,FALSE),1)," ;"),""))</f>
        <v/>
      </c>
      <c r="BB25" s="9" t="str">
        <f>IF($G25=0,"",IFERROR(CONCATENATE(INDEX('Risk assessment'!$B$12:$B$100,MATCH(CONCATENATE(Feuil1!$C25,"-",Feuil1!$B25,"-",Feuil1!BB$1),'Risk assessment'!$R$12:$R$100,FALSE),1)," ;"),""))</f>
        <v/>
      </c>
      <c r="BC25" s="9" t="str">
        <f>IF($G25=0,"",IFERROR(CONCATENATE(INDEX('Risk assessment'!$B$12:$B$100,MATCH(CONCATENATE(Feuil1!$C25,"-",Feuil1!$B25,"-",Feuil1!BC$1),'Risk assessment'!$R$12:$R$100,FALSE),1)," ;"),""))</f>
        <v/>
      </c>
      <c r="BD25" s="9" t="str">
        <f>IF($G25=0,"",IFERROR(CONCATENATE(INDEX('Risk assessment'!$B$12:$B$100,MATCH(CONCATENATE(Feuil1!$C25,"-",Feuil1!$B25,"-",Feuil1!BD$1),'Risk assessment'!$R$12:$R$100,FALSE),1)," ;"),""))</f>
        <v/>
      </c>
      <c r="BE25" s="9" t="str">
        <f>IF($G25=0,"",IFERROR(CONCATENATE(INDEX('Risk assessment'!$B$12:$B$100,MATCH(CONCATENATE(Feuil1!$C25,"-",Feuil1!$B25,"-",Feuil1!BE$1),'Risk assessment'!$R$12:$R$100,FALSE),1)," ;"),""))</f>
        <v/>
      </c>
      <c r="BF25" s="9" t="str">
        <f>IF($G25=0,"",IFERROR(CONCATENATE(INDEX('Risk assessment'!$B$12:$B$100,MATCH(CONCATENATE(Feuil1!$C25,"-",Feuil1!$B25,"-",Feuil1!BF$1),'Risk assessment'!$R$12:$R$100,FALSE),1)," ;"),""))</f>
        <v/>
      </c>
      <c r="BG25" s="9" t="str">
        <f>IF($G25=0,"",IFERROR(CONCATENATE(INDEX('Risk assessment'!$B$12:$B$100,MATCH(CONCATENATE(Feuil1!$C25,"-",Feuil1!$B25,"-",Feuil1!BG$1),'Risk assessment'!$R$12:$R$100,FALSE),1)," ;"),""))</f>
        <v/>
      </c>
      <c r="BH25" s="9" t="str">
        <f>IF($G25=0,"",IFERROR(CONCATENATE(INDEX('Risk assessment'!$B$12:$B$100,MATCH(CONCATENATE(Feuil1!$C25,"-",Feuil1!$B25,"-",Feuil1!BH$1),'Risk assessment'!$R$12:$R$100,FALSE),1)," ;"),""))</f>
        <v/>
      </c>
      <c r="BI25" s="9" t="str">
        <f>IF($G25=0,"",IFERROR(CONCATENATE(INDEX('Risk assessment'!$B$12:$B$100,MATCH(CONCATENATE(Feuil1!$C25,"-",Feuil1!$B25,"-",Feuil1!BI$1),'Risk assessment'!$R$12:$R$100,FALSE),1)," ;"),""))</f>
        <v/>
      </c>
      <c r="BJ25" s="9" t="str">
        <f>IF($G25=0,"",IFERROR(CONCATENATE(INDEX('Risk assessment'!$B$12:$B$100,MATCH(CONCATENATE(Feuil1!$C25,"-",Feuil1!$B25,"-",Feuil1!BJ$1),'Risk assessment'!$R$12:$R$100,FALSE),1)," ;"),""))</f>
        <v/>
      </c>
      <c r="BK25" s="9" t="str">
        <f>IF($G25=0,"",IFERROR(CONCATENATE(INDEX('Risk assessment'!$B$12:$B$100,MATCH(CONCATENATE(Feuil1!$C25,"-",Feuil1!$B25,"-",Feuil1!BK$1),'Risk assessment'!$R$12:$R$100,FALSE),1)," ;"),""))</f>
        <v/>
      </c>
      <c r="BL25" s="9" t="str">
        <f>IF($G25=0,"",IFERROR(CONCATENATE(INDEX('Risk assessment'!$B$12:$B$100,MATCH(CONCATENATE(Feuil1!$C25,"-",Feuil1!$B25,"-",Feuil1!BL$1),'Risk assessment'!$R$12:$R$100,FALSE),1)," ;"),""))</f>
        <v/>
      </c>
      <c r="BM25" s="9" t="str">
        <f>IF($G25=0,"",IFERROR(CONCATENATE(INDEX('Risk assessment'!$B$12:$B$100,MATCH(CONCATENATE(Feuil1!$C25,"-",Feuil1!$B25,"-",Feuil1!BM$1),'Risk assessment'!$R$12:$R$100,FALSE),1)," ;"),""))</f>
        <v/>
      </c>
      <c r="BN25" s="9" t="str">
        <f>IF($G25=0,"",IFERROR(CONCATENATE(INDEX('Risk assessment'!$B$12:$B$100,MATCH(CONCATENATE(Feuil1!$C25,"-",Feuil1!$B25,"-",Feuil1!BN$1),'Risk assessment'!$R$12:$R$100,FALSE),1)," ;"),""))</f>
        <v/>
      </c>
      <c r="BO25" s="9" t="str">
        <f>IF($G25=0,"",IFERROR(CONCATENATE(INDEX('Risk assessment'!$B$12:$B$100,MATCH(CONCATENATE(Feuil1!$C25,"-",Feuil1!$B25,"-",Feuil1!BO$1),'Risk assessment'!$R$12:$R$100,FALSE),1)," ;"),""))</f>
        <v/>
      </c>
      <c r="BP25" s="9" t="str">
        <f>IF($G25=0,"",IFERROR(CONCATENATE(INDEX('Risk assessment'!$B$12:$B$100,MATCH(CONCATENATE(Feuil1!$C25,"-",Feuil1!$B25,"-",Feuil1!BP$1),'Risk assessment'!$R$12:$R$100,FALSE),1)," ;"),""))</f>
        <v/>
      </c>
      <c r="BQ25" s="9" t="str">
        <f>IF($G25=0,"",IFERROR(CONCATENATE(INDEX('Risk assessment'!$B$12:$B$100,MATCH(CONCATENATE(Feuil1!$C25,"-",Feuil1!$B25,"-",Feuil1!BQ$1),'Risk assessment'!$R$12:$R$100,FALSE),1)," ;"),""))</f>
        <v/>
      </c>
      <c r="BR25" s="9" t="str">
        <f>IF($G25=0,"",IFERROR(INDEX('Risk assessment'!$B$12:$B$100,MATCH(CONCATENATE(Feuil1!$C25,Feuil1!$B25,Feuil1!BR$1),'Risk assessment'!$R$12:$R$100,FALSE),1),""))</f>
        <v/>
      </c>
      <c r="BS25" s="9" t="str">
        <f>IF($G25=0,"",IFERROR(INDEX('Risk assessment'!$B$12:$B$100,MATCH(CONCATENATE(Feuil1!$C25,Feuil1!$B25,Feuil1!BS$1),'Risk assessment'!$R$12:$R$100,FALSE),1),""))</f>
        <v/>
      </c>
      <c r="BT25" s="9" t="str">
        <f>IF($G25=0,"",IFERROR(INDEX('Risk assessment'!$B$12:$B$100,MATCH(CONCATENATE(Feuil1!$C25,Feuil1!$B25,Feuil1!BT$1),'Risk assessment'!$R$12:$R$100,FALSE),1),""))</f>
        <v/>
      </c>
      <c r="BU25" s="9" t="str">
        <f>IF($G25=0,"",IFERROR(INDEX('Risk assessment'!$B$12:$B$100,MATCH(CONCATENATE(Feuil1!$C25,Feuil1!$B25,Feuil1!BU$1),'Risk assessment'!$R$12:$R$100,FALSE),1),""))</f>
        <v/>
      </c>
      <c r="BV25" s="9" t="str">
        <f>IF($G25=0,"",IFERROR(INDEX('Risk assessment'!$B$12:$B$100,MATCH(CONCATENATE(Feuil1!$C25,Feuil1!$B25,Feuil1!BV$1),'Risk assessment'!$R$12:$R$100,FALSE),1),""))</f>
        <v/>
      </c>
      <c r="BW25" s="9" t="str">
        <f>IF($G25=0,"",IFERROR(INDEX('Risk assessment'!$B$12:$B$100,MATCH(CONCATENATE(Feuil1!$C25,Feuil1!$B25,Feuil1!BW$1),'Risk assessment'!$R$12:$R$100,FALSE),1),""))</f>
        <v/>
      </c>
      <c r="BX25" s="9" t="str">
        <f>IF($G25=0,"",IFERROR(INDEX('Risk assessment'!$B$12:$B$100,MATCH(CONCATENATE(Feuil1!$C25,Feuil1!$B25,Feuil1!BX$1),'Risk assessment'!$R$12:$R$100,FALSE),1),""))</f>
        <v/>
      </c>
      <c r="BY25" s="9" t="str">
        <f>IF($G25=0,"",IFERROR(INDEX('Risk assessment'!$B$12:$B$100,MATCH(CONCATENATE(Feuil1!$C25,Feuil1!$B25,Feuil1!BY$1),'Risk assessment'!$R$12:$R$100,FALSE),1),""))</f>
        <v/>
      </c>
      <c r="BZ25" s="9" t="str">
        <f>IF($G25=0,"",IFERROR(INDEX('Risk assessment'!$B$12:$B$100,MATCH(CONCATENATE(Feuil1!$C25,Feuil1!$B25,Feuil1!BZ$1),'Risk assessment'!$R$12:$R$100,FALSE),1),""))</f>
        <v/>
      </c>
      <c r="CA25" s="9" t="str">
        <f>IF($G25=0,"",IFERROR(INDEX('Risk assessment'!$B$12:$B$100,MATCH(CONCATENATE(Feuil1!$C25,Feuil1!$B25,Feuil1!CA$1),'Risk assessment'!$R$12:$R$100,FALSE),1),""))</f>
        <v/>
      </c>
      <c r="CB25" s="9" t="str">
        <f>IF($G25=0,"",IFERROR(INDEX('Risk assessment'!$B$12:$B$100,MATCH(CONCATENATE(Feuil1!$C25,Feuil1!$B25,Feuil1!CB$1),'Risk assessment'!$R$12:$R$100,FALSE),1),""))</f>
        <v/>
      </c>
      <c r="CC25" s="9" t="str">
        <f>IF($G25=0,"",IFERROR(INDEX('Risk assessment'!$B$12:$B$100,MATCH(CONCATENATE(Feuil1!$C25,Feuil1!$B25,Feuil1!CC$1),'Risk assessment'!$R$12:$R$100,FALSE),1),""))</f>
        <v/>
      </c>
      <c r="CD25" s="9" t="str">
        <f>IF($G25=0,"",IFERROR(INDEX('Risk assessment'!$B$12:$B$100,MATCH(CONCATENATE(Feuil1!$C25,Feuil1!$B25,Feuil1!CD$1),'Risk assessment'!$R$12:$R$100,FALSE),1),""))</f>
        <v/>
      </c>
      <c r="CE25" s="9" t="str">
        <f>IF($G25=0,"",IFERROR(INDEX('Risk assessment'!$B$12:$B$100,MATCH(CONCATENATE(Feuil1!$C25,Feuil1!$B25,Feuil1!CE$1),'Risk assessment'!$R$12:$R$100,FALSE),1),""))</f>
        <v/>
      </c>
      <c r="CF25" s="9" t="str">
        <f>IF($G25=0,"",IFERROR(INDEX('Risk assessment'!$B$12:$B$100,MATCH(CONCATENATE(Feuil1!$C25,Feuil1!$B25,Feuil1!CF$1),'Risk assessment'!$R$12:$R$100,FALSE),1),""))</f>
        <v/>
      </c>
      <c r="CG25" s="9" t="str">
        <f>IF($G25=0,"",IFERROR(INDEX('Risk assessment'!$B$12:$B$100,MATCH(CONCATENATE(Feuil1!$C25,Feuil1!$B25,Feuil1!CG$1),'Risk assessment'!$R$12:$R$100,FALSE),1),""))</f>
        <v/>
      </c>
      <c r="CH25" s="9" t="str">
        <f>IF($G25=0,"",IFERROR(INDEX('Risk assessment'!$B$12:$B$100,MATCH(CONCATENATE(Feuil1!$C25,Feuil1!$B25,Feuil1!CH$1),'Risk assessment'!$R$12:$R$100,FALSE),1),""))</f>
        <v/>
      </c>
      <c r="CI25" s="9" t="str">
        <f>IF($G25=0,"",IFERROR(INDEX('Risk assessment'!$B$12:$B$100,MATCH(CONCATENATE(Feuil1!$C25,Feuil1!$B25,Feuil1!CI$1),'Risk assessment'!$R$12:$R$100,FALSE),1),""))</f>
        <v/>
      </c>
      <c r="CJ25" s="9" t="str">
        <f>IF($G25=0,"",IFERROR(INDEX('Risk assessment'!$B$12:$B$100,MATCH(CONCATENATE(Feuil1!$C25,Feuil1!$B25,Feuil1!CJ$1),'Risk assessment'!$R$12:$R$100,FALSE),1),""))</f>
        <v/>
      </c>
      <c r="CK25" s="9" t="str">
        <f>IF($G25=0,"",IFERROR(INDEX('Risk assessment'!$B$12:$B$100,MATCH(CONCATENATE(Feuil1!$C25,Feuil1!$B25,Feuil1!CK$1),'Risk assessment'!$R$12:$R$100,FALSE),1),""))</f>
        <v/>
      </c>
      <c r="CL25" s="9" t="str">
        <f>IF($G25=0,"",IFERROR(INDEX('Risk assessment'!$B$12:$B$100,MATCH(CONCATENATE(Feuil1!$C25,Feuil1!$B25,Feuil1!CL$1),'Risk assessment'!$R$12:$R$100,FALSE),1),""))</f>
        <v/>
      </c>
      <c r="CM25" s="9" t="str">
        <f>IF($G25=0,"",IFERROR(INDEX('Risk assessment'!$B$12:$B$100,MATCH(CONCATENATE(Feuil1!$C25,Feuil1!$B25,Feuil1!CM$1),'Risk assessment'!$R$12:$R$100,FALSE),1),""))</f>
        <v/>
      </c>
      <c r="CN25" s="9" t="str">
        <f>IF($G25=0,"",IFERROR(INDEX('Risk assessment'!$B$12:$B$100,MATCH(CONCATENATE(Feuil1!$C25,Feuil1!$B25,Feuil1!CN$1),'Risk assessment'!$R$12:$R$100,FALSE),1),""))</f>
        <v/>
      </c>
      <c r="CO25" s="9" t="str">
        <f>IF($G25=0,"",IFERROR(INDEX('Risk assessment'!$B$12:$B$100,MATCH(CONCATENATE(Feuil1!$C25,Feuil1!$B25,Feuil1!CO$1),'Risk assessment'!$R$12:$R$100,FALSE),1),""))</f>
        <v/>
      </c>
      <c r="CP25" s="9" t="str">
        <f>IF($G25=0,"",IFERROR(INDEX('Risk assessment'!$B$12:$B$100,MATCH(CONCATENATE(Feuil1!$C25,Feuil1!$B25,Feuil1!CP$1),'Risk assessment'!$R$12:$R$100,FALSE),1),""))</f>
        <v/>
      </c>
      <c r="CQ25" s="9" t="str">
        <f>IF($G25=0,"",IFERROR(INDEX('Risk assessment'!$B$12:$B$100,MATCH(CONCATENATE(Feuil1!$C25,Feuil1!$B25,Feuil1!CQ$1),'Risk assessment'!$R$12:$R$100,FALSE),1),""))</f>
        <v/>
      </c>
      <c r="CR25" s="9" t="str">
        <f>IF($G25=0,"",IFERROR(INDEX('Risk assessment'!$B$12:$B$100,MATCH(CONCATENATE(Feuil1!$C25,Feuil1!$B25,Feuil1!CR$1),'Risk assessment'!$R$12:$R$100,FALSE),1),""))</f>
        <v/>
      </c>
      <c r="CS25" s="9" t="str">
        <f>IF($G25=0,"",IFERROR(INDEX('Risk assessment'!$B$12:$B$100,MATCH(CONCATENATE(Feuil1!$C25,Feuil1!$B25,Feuil1!CS$1),'Risk assessment'!$R$12:$R$100,FALSE),1),""))</f>
        <v/>
      </c>
      <c r="CT25" s="9" t="str">
        <f>IF($G25=0,"",IFERROR(INDEX('Risk assessment'!$B$12:$B$100,MATCH(CONCATENATE(Feuil1!$C25,Feuil1!$B25,Feuil1!CT$1),'Risk assessment'!$R$12:$R$100,FALSE),1),""))</f>
        <v/>
      </c>
      <c r="CU25" s="9" t="str">
        <f>IF($G25=0,"",IFERROR(INDEX('Risk assessment'!$B$12:$B$100,MATCH(CONCATENATE(Feuil1!$C25,Feuil1!$B25,Feuil1!CU$1),'Risk assessment'!$R$12:$R$100,FALSE),1),""))</f>
        <v/>
      </c>
      <c r="CV25" s="9" t="str">
        <f>IF($G25=0,"",IFERROR(INDEX('Risk assessment'!$B$12:$B$100,MATCH(CONCATENATE(Feuil1!$C25,Feuil1!$B25,Feuil1!CV$1),'Risk assessment'!$R$12:$R$100,FALSE),1),""))</f>
        <v/>
      </c>
      <c r="CW25" s="9" t="str">
        <f>IF($G25=0,"",IFERROR(INDEX('Risk assessment'!$B$12:$B$100,MATCH(CONCATENATE(Feuil1!$C25,Feuil1!$B25,Feuil1!CW$1),'Risk assessment'!$R$12:$R$100,FALSE),1),""))</f>
        <v/>
      </c>
      <c r="CX25" s="9" t="str">
        <f>IF($G25=0,"",IFERROR(INDEX('Risk assessment'!$B$12:$B$100,MATCH(CONCATENATE(Feuil1!$C25,Feuil1!$B25,Feuil1!CX$1),'Risk assessment'!$R$12:$R$100,FALSE),1),""))</f>
        <v/>
      </c>
      <c r="CY25" s="9" t="str">
        <f>IF($G25=0,"",IFERROR(INDEX('Risk assessment'!$B$12:$B$100,MATCH(CONCATENATE(Feuil1!$C25,Feuil1!$B25,Feuil1!CY$1),'Risk assessment'!$R$12:$R$100,FALSE),1),""))</f>
        <v/>
      </c>
      <c r="CZ25" s="9" t="str">
        <f>IF($G25=0,"",IFERROR(INDEX('Risk assessment'!$B$12:$B$100,MATCH(CONCATENATE(Feuil1!$C25,Feuil1!$B25,Feuil1!CZ$1),'Risk assessment'!$R$12:$R$100,FALSE),1),""))</f>
        <v/>
      </c>
      <c r="DA25" s="9" t="str">
        <f>IF($G25=0,"",IFERROR(INDEX('Risk assessment'!$B$12:$B$100,MATCH(CONCATENATE(Feuil1!$C25,Feuil1!$B25,Feuil1!DA$1),'Risk assessment'!$R$12:$R$100,FALSE),1),""))</f>
        <v/>
      </c>
      <c r="DB25" s="9" t="str">
        <f>IF($G25=0,"",IFERROR(INDEX('Risk assessment'!$B$12:$B$100,MATCH(CONCATENATE(Feuil1!$C25,Feuil1!$B25,Feuil1!DB$1),'Risk assessment'!$R$12:$R$100,FALSE),1),""))</f>
        <v/>
      </c>
      <c r="DC25" s="9" t="str">
        <f>IF($G25=0,"",IFERROR(INDEX('Risk assessment'!$B$12:$B$100,MATCH(CONCATENATE(Feuil1!$C25,Feuil1!$B25,Feuil1!DC$1),'Risk assessment'!$R$12:$R$100,FALSE),1),""))</f>
        <v/>
      </c>
      <c r="DD25" s="9" t="str">
        <f>IF($G25=0,"",IFERROR(INDEX('Risk assessment'!$B$12:$B$100,MATCH(CONCATENATE(Feuil1!$C25,Feuil1!$B25,Feuil1!DD$1),'Risk assessment'!$R$12:$R$100,FALSE),1),""))</f>
        <v/>
      </c>
      <c r="DE25" s="9" t="str">
        <f>IF($G25=0,"",IFERROR(INDEX('Risk assessment'!$B$12:$B$100,MATCH(CONCATENATE(Feuil1!$C25,Feuil1!$B25,Feuil1!DE$1),'Risk assessment'!$R$12:$R$100,FALSE),1),""))</f>
        <v/>
      </c>
      <c r="DF25" s="9" t="str">
        <f>IF($G25=0,"",IFERROR(INDEX('Risk assessment'!$B$12:$B$100,MATCH(CONCATENATE(Feuil1!$C25,Feuil1!$B25,Feuil1!DF$1),'Risk assessment'!$R$12:$R$100,FALSE),1),""))</f>
        <v/>
      </c>
      <c r="DG25" s="9" t="str">
        <f>IF($G25=0,"",IFERROR(INDEX('Risk assessment'!$B$12:$B$100,MATCH(CONCATENATE(Feuil1!$C25,Feuil1!$B25,Feuil1!DG$1),'Risk assessment'!$R$12:$R$100,FALSE),1),""))</f>
        <v/>
      </c>
      <c r="DH25" s="9" t="str">
        <f>IF($G25=0,"",IFERROR(INDEX('Risk assessment'!$B$12:$B$100,MATCH(CONCATENATE(Feuil1!$C25,Feuil1!$B25,Feuil1!DH$1),'Risk assessment'!$R$12:$R$100,FALSE),1),""))</f>
        <v/>
      </c>
      <c r="DI25" s="9" t="str">
        <f>IF($G25=0,"",IFERROR(INDEX('Risk assessment'!$B$12:$B$100,MATCH(CONCATENATE(Feuil1!$C25,Feuil1!$B25,Feuil1!DI$1),'Risk assessment'!$R$12:$R$100,FALSE),1),""))</f>
        <v/>
      </c>
      <c r="DJ25" s="9" t="str">
        <f>IF($G25=0,"",IFERROR(INDEX('Risk assessment'!$B$12:$B$100,MATCH(CONCATENATE(Feuil1!$C25,Feuil1!$B25,Feuil1!DJ$1),'Risk assessment'!$R$12:$R$100,FALSE),1),""))</f>
        <v/>
      </c>
      <c r="DK25" s="9" t="str">
        <f>IF($G25=0,"",IFERROR(INDEX('Risk assessment'!$B$12:$B$100,MATCH(CONCATENATE(Feuil1!$C25,Feuil1!$B25,Feuil1!DK$1),'Risk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assessment'!D$12:D$100,Feuil1!C26,'Risk assessment'!E$12:E$100,B26)</f>
        <v>0</v>
      </c>
      <c r="H26" s="9" t="str">
        <f>IF($G26=0,"",IFERROR(CONCATENATE(INDEX('Risk assessment'!$B$12:$B$100,MATCH(CONCATENATE(Feuil1!$C26,"-",Feuil1!$B26,"-",Feuil1!H$1),'Risk assessment'!$R$12:$R$100,FALSE),1)," ;"),""))</f>
        <v/>
      </c>
      <c r="I26" s="9" t="str">
        <f>IF($G26=0,"",IFERROR(CONCATENATE(INDEX('Risk assessment'!$B$12:$B$100,MATCH(CONCATENATE(Feuil1!$C26,"-",Feuil1!$B26,"-",Feuil1!I$1),'Risk assessment'!$R$12:$R$100,FALSE),1)," ;"),""))</f>
        <v/>
      </c>
      <c r="J26" s="9" t="str">
        <f>IF($G26=0,"",IFERROR(CONCATENATE(INDEX('Risk assessment'!$B$12:$B$100,MATCH(CONCATENATE(Feuil1!$C26,"-",Feuil1!$B26,"-",Feuil1!J$1),'Risk assessment'!$R$12:$R$100,FALSE),1)," ;"),""))</f>
        <v/>
      </c>
      <c r="K26" s="9" t="str">
        <f>IF($G26=0,"",IFERROR(CONCATENATE(INDEX('Risk assessment'!$B$12:$B$100,MATCH(CONCATENATE(Feuil1!$C26,"-",Feuil1!$B26,"-",Feuil1!K$1),'Risk assessment'!$R$12:$R$100,FALSE),1)," ;"),""))</f>
        <v/>
      </c>
      <c r="L26" s="9" t="str">
        <f>IF($G26=0,"",IFERROR(CONCATENATE(INDEX('Risk assessment'!$B$12:$B$100,MATCH(CONCATENATE(Feuil1!$C26,"-",Feuil1!$B26,"-",Feuil1!L$1),'Risk assessment'!$R$12:$R$100,FALSE),1)," ;"),""))</f>
        <v/>
      </c>
      <c r="M26" s="9" t="str">
        <f>IF($G26=0,"",IFERROR(CONCATENATE(INDEX('Risk assessment'!$B$12:$B$100,MATCH(CONCATENATE(Feuil1!$C26,"-",Feuil1!$B26,"-",Feuil1!M$1),'Risk assessment'!$R$12:$R$100,FALSE),1)," ;"),""))</f>
        <v/>
      </c>
      <c r="N26" s="9" t="str">
        <f>IF($G26=0,"",IFERROR(CONCATENATE(INDEX('Risk assessment'!$B$12:$B$100,MATCH(CONCATENATE(Feuil1!$C26,"-",Feuil1!$B26,"-",Feuil1!N$1),'Risk assessment'!$R$12:$R$100,FALSE),1)," ;"),""))</f>
        <v/>
      </c>
      <c r="O26" s="9" t="str">
        <f>IF($G26=0,"",IFERROR(CONCATENATE(INDEX('Risk assessment'!$B$12:$B$100,MATCH(CONCATENATE(Feuil1!$C26,"-",Feuil1!$B26,"-",Feuil1!O$1),'Risk assessment'!$R$12:$R$100,FALSE),1)," ;"),""))</f>
        <v/>
      </c>
      <c r="P26" s="9" t="str">
        <f>IF($G26=0,"",IFERROR(CONCATENATE(INDEX('Risk assessment'!$B$12:$B$100,MATCH(CONCATENATE(Feuil1!$C26,"-",Feuil1!$B26,"-",Feuil1!P$1),'Risk assessment'!$R$12:$R$100,FALSE),1)," ;"),""))</f>
        <v/>
      </c>
      <c r="Q26" s="9" t="str">
        <f>IF($G26=0,"",IFERROR(CONCATENATE(INDEX('Risk assessment'!$B$12:$B$100,MATCH(CONCATENATE(Feuil1!$C26,"-",Feuil1!$B26,"-",Feuil1!Q$1),'Risk assessment'!$R$12:$R$100,FALSE),1)," ;"),""))</f>
        <v/>
      </c>
      <c r="R26" s="9" t="str">
        <f>IF($G26=0,"",IFERROR(CONCATENATE(INDEX('Risk assessment'!$B$12:$B$100,MATCH(CONCATENATE(Feuil1!$C26,"-",Feuil1!$B26,"-",Feuil1!R$1),'Risk assessment'!$R$12:$R$100,FALSE),1)," ;"),""))</f>
        <v/>
      </c>
      <c r="S26" s="9" t="str">
        <f>IF($G26=0,"",IFERROR(CONCATENATE(INDEX('Risk assessment'!$B$12:$B$100,MATCH(CONCATENATE(Feuil1!$C26,"-",Feuil1!$B26,"-",Feuil1!S$1),'Risk assessment'!$R$12:$R$100,FALSE),1)," ;"),""))</f>
        <v/>
      </c>
      <c r="T26" s="9" t="str">
        <f>IF($G26=0,"",IFERROR(CONCATENATE(INDEX('Risk assessment'!$B$12:$B$100,MATCH(CONCATENATE(Feuil1!$C26,"-",Feuil1!$B26,"-",Feuil1!T$1),'Risk assessment'!$R$12:$R$100,FALSE),1)," ;"),""))</f>
        <v/>
      </c>
      <c r="U26" s="9" t="str">
        <f>IF($G26=0,"",IFERROR(CONCATENATE(INDEX('Risk assessment'!$B$12:$B$100,MATCH(CONCATENATE(Feuil1!$C26,"-",Feuil1!$B26,"-",Feuil1!U$1),'Risk assessment'!$R$12:$R$100,FALSE),1)," ;"),""))</f>
        <v/>
      </c>
      <c r="V26" s="9" t="str">
        <f>IF($G26=0,"",IFERROR(CONCATENATE(INDEX('Risk assessment'!$B$12:$B$100,MATCH(CONCATENATE(Feuil1!$C26,"-",Feuil1!$B26,"-",Feuil1!V$1),'Risk assessment'!$R$12:$R$100,FALSE),1)," ;"),""))</f>
        <v/>
      </c>
      <c r="W26" s="9" t="str">
        <f>IF($G26=0,"",IFERROR(CONCATENATE(INDEX('Risk assessment'!$B$12:$B$100,MATCH(CONCATENATE(Feuil1!$C26,"-",Feuil1!$B26,"-",Feuil1!W$1),'Risk assessment'!$R$12:$R$100,FALSE),1)," ;"),""))</f>
        <v/>
      </c>
      <c r="X26" s="9" t="str">
        <f>IF($G26=0,"",IFERROR(CONCATENATE(INDEX('Risk assessment'!$B$12:$B$100,MATCH(CONCATENATE(Feuil1!$C26,"-",Feuil1!$B26,"-",Feuil1!X$1),'Risk assessment'!$R$12:$R$100,FALSE),1)," ;"),""))</f>
        <v/>
      </c>
      <c r="Y26" s="9" t="str">
        <f>IF($G26=0,"",IFERROR(CONCATENATE(INDEX('Risk assessment'!$B$12:$B$100,MATCH(CONCATENATE(Feuil1!$C26,"-",Feuil1!$B26,"-",Feuil1!Y$1),'Risk assessment'!$R$12:$R$100,FALSE),1)," ;"),""))</f>
        <v/>
      </c>
      <c r="Z26" s="9" t="str">
        <f>IF($G26=0,"",IFERROR(CONCATENATE(INDEX('Risk assessment'!$B$12:$B$100,MATCH(CONCATENATE(Feuil1!$C26,"-",Feuil1!$B26,"-",Feuil1!Z$1),'Risk assessment'!$R$12:$R$100,FALSE),1)," ;"),""))</f>
        <v/>
      </c>
      <c r="AA26" s="9" t="str">
        <f>IF($G26=0,"",IFERROR(CONCATENATE(INDEX('Risk assessment'!$B$12:$B$100,MATCH(CONCATENATE(Feuil1!$C26,"-",Feuil1!$B26,"-",Feuil1!AA$1),'Risk assessment'!$R$12:$R$100,FALSE),1)," ;"),""))</f>
        <v/>
      </c>
      <c r="AB26" s="9" t="str">
        <f>IF($G26=0,"",IFERROR(CONCATENATE(INDEX('Risk assessment'!$B$12:$B$100,MATCH(CONCATENATE(Feuil1!$C26,"-",Feuil1!$B26,"-",Feuil1!AB$1),'Risk assessment'!$R$12:$R$100,FALSE),1)," ;"),""))</f>
        <v/>
      </c>
      <c r="AC26" s="9" t="str">
        <f>IF($G26=0,"",IFERROR(CONCATENATE(INDEX('Risk assessment'!$B$12:$B$100,MATCH(CONCATENATE(Feuil1!$C26,"-",Feuil1!$B26,"-",Feuil1!AC$1),'Risk assessment'!$R$12:$R$100,FALSE),1)," ;"),""))</f>
        <v/>
      </c>
      <c r="AD26" s="9" t="str">
        <f>IF($G26=0,"",IFERROR(CONCATENATE(INDEX('Risk assessment'!$B$12:$B$100,MATCH(CONCATENATE(Feuil1!$C26,"-",Feuil1!$B26,"-",Feuil1!AD$1),'Risk assessment'!$R$12:$R$100,FALSE),1)," ;"),""))</f>
        <v/>
      </c>
      <c r="AE26" s="9" t="str">
        <f>IF($G26=0,"",IFERROR(CONCATENATE(INDEX('Risk assessment'!$B$12:$B$100,MATCH(CONCATENATE(Feuil1!$C26,"-",Feuil1!$B26,"-",Feuil1!AE$1),'Risk assessment'!$R$12:$R$100,FALSE),1)," ;"),""))</f>
        <v/>
      </c>
      <c r="AF26" s="9" t="str">
        <f>IF($G26=0,"",IFERROR(CONCATENATE(INDEX('Risk assessment'!$B$12:$B$100,MATCH(CONCATENATE(Feuil1!$C26,"-",Feuil1!$B26,"-",Feuil1!AF$1),'Risk assessment'!$R$12:$R$100,FALSE),1)," ;"),""))</f>
        <v/>
      </c>
      <c r="AG26" s="9" t="str">
        <f>IF($G26=0,"",IFERROR(CONCATENATE(INDEX('Risk assessment'!$B$12:$B$100,MATCH(CONCATENATE(Feuil1!$C26,"-",Feuil1!$B26,"-",Feuil1!AG$1),'Risk assessment'!$R$12:$R$100,FALSE),1)," ;"),""))</f>
        <v/>
      </c>
      <c r="AH26" s="9" t="str">
        <f>IF($G26=0,"",IFERROR(CONCATENATE(INDEX('Risk assessment'!$B$12:$B$100,MATCH(CONCATENATE(Feuil1!$C26,"-",Feuil1!$B26,"-",Feuil1!AH$1),'Risk assessment'!$R$12:$R$100,FALSE),1)," ;"),""))</f>
        <v/>
      </c>
      <c r="AI26" s="9" t="str">
        <f>IF($G26=0,"",IFERROR(CONCATENATE(INDEX('Risk assessment'!$B$12:$B$100,MATCH(CONCATENATE(Feuil1!$C26,"-",Feuil1!$B26,"-",Feuil1!AI$1),'Risk assessment'!$R$12:$R$100,FALSE),1)," ;"),""))</f>
        <v/>
      </c>
      <c r="AJ26" s="9" t="str">
        <f>IF($G26=0,"",IFERROR(CONCATENATE(INDEX('Risk assessment'!$B$12:$B$100,MATCH(CONCATENATE(Feuil1!$C26,"-",Feuil1!$B26,"-",Feuil1!AJ$1),'Risk assessment'!$R$12:$R$100,FALSE),1)," ;"),""))</f>
        <v/>
      </c>
      <c r="AK26" s="9" t="str">
        <f>IF($G26=0,"",IFERROR(CONCATENATE(INDEX('Risk assessment'!$B$12:$B$100,MATCH(CONCATENATE(Feuil1!$C26,"-",Feuil1!$B26,"-",Feuil1!AK$1),'Risk assessment'!$R$12:$R$100,FALSE),1)," ;"),""))</f>
        <v/>
      </c>
      <c r="AL26" s="9" t="str">
        <f>IF($G26=0,"",IFERROR(CONCATENATE(INDEX('Risk assessment'!$B$12:$B$100,MATCH(CONCATENATE(Feuil1!$C26,"-",Feuil1!$B26,"-",Feuil1!AL$1),'Risk assessment'!$R$12:$R$100,FALSE),1)," ;"),""))</f>
        <v/>
      </c>
      <c r="AM26" s="9" t="str">
        <f>IF($G26=0,"",IFERROR(CONCATENATE(INDEX('Risk assessment'!$B$12:$B$100,MATCH(CONCATENATE(Feuil1!$C26,"-",Feuil1!$B26,"-",Feuil1!AM$1),'Risk assessment'!$R$12:$R$100,FALSE),1)," ;"),""))</f>
        <v/>
      </c>
      <c r="AN26" s="9" t="str">
        <f>IF($G26=0,"",IFERROR(CONCATENATE(INDEX('Risk assessment'!$B$12:$B$100,MATCH(CONCATENATE(Feuil1!$C26,"-",Feuil1!$B26,"-",Feuil1!AN$1),'Risk assessment'!$R$12:$R$100,FALSE),1)," ;"),""))</f>
        <v/>
      </c>
      <c r="AO26" s="9" t="str">
        <f>IF($G26=0,"",IFERROR(CONCATENATE(INDEX('Risk assessment'!$B$12:$B$100,MATCH(CONCATENATE(Feuil1!$C26,"-",Feuil1!$B26,"-",Feuil1!AO$1),'Risk assessment'!$R$12:$R$100,FALSE),1)," ;"),""))</f>
        <v/>
      </c>
      <c r="AP26" s="9" t="str">
        <f>IF($G26=0,"",IFERROR(CONCATENATE(INDEX('Risk assessment'!$B$12:$B$100,MATCH(CONCATENATE(Feuil1!$C26,"-",Feuil1!$B26,"-",Feuil1!AP$1),'Risk assessment'!$R$12:$R$100,FALSE),1)," ;"),""))</f>
        <v/>
      </c>
      <c r="AQ26" s="9" t="str">
        <f>IF($G26=0,"",IFERROR(CONCATENATE(INDEX('Risk assessment'!$B$12:$B$100,MATCH(CONCATENATE(Feuil1!$C26,"-",Feuil1!$B26,"-",Feuil1!AQ$1),'Risk assessment'!$R$12:$R$100,FALSE),1)," ;"),""))</f>
        <v/>
      </c>
      <c r="AR26" s="9" t="str">
        <f>IF($G26=0,"",IFERROR(CONCATENATE(INDEX('Risk assessment'!$B$12:$B$100,MATCH(CONCATENATE(Feuil1!$C26,"-",Feuil1!$B26,"-",Feuil1!AR$1),'Risk assessment'!$R$12:$R$100,FALSE),1)," ;"),""))</f>
        <v/>
      </c>
      <c r="AS26" s="9" t="str">
        <f>IF($G26=0,"",IFERROR(CONCATENATE(INDEX('Risk assessment'!$B$12:$B$100,MATCH(CONCATENATE(Feuil1!$C26,"-",Feuil1!$B26,"-",Feuil1!AS$1),'Risk assessment'!$R$12:$R$100,FALSE),1)," ;"),""))</f>
        <v/>
      </c>
      <c r="AT26" s="9" t="str">
        <f>IF($G26=0,"",IFERROR(CONCATENATE(INDEX('Risk assessment'!$B$12:$B$100,MATCH(CONCATENATE(Feuil1!$C26,"-",Feuil1!$B26,"-",Feuil1!AT$1),'Risk assessment'!$R$12:$R$100,FALSE),1)," ;"),""))</f>
        <v/>
      </c>
      <c r="AU26" s="9" t="str">
        <f>IF($G26=0,"",IFERROR(CONCATENATE(INDEX('Risk assessment'!$B$12:$B$100,MATCH(CONCATENATE(Feuil1!$C26,"-",Feuil1!$B26,"-",Feuil1!AU$1),'Risk assessment'!$R$12:$R$100,FALSE),1)," ;"),""))</f>
        <v/>
      </c>
      <c r="AV26" s="9" t="str">
        <f>IF($G26=0,"",IFERROR(CONCATENATE(INDEX('Risk assessment'!$B$12:$B$100,MATCH(CONCATENATE(Feuil1!$C26,"-",Feuil1!$B26,"-",Feuil1!AV$1),'Risk assessment'!$R$12:$R$100,FALSE),1)," ;"),""))</f>
        <v/>
      </c>
      <c r="AW26" s="9" t="str">
        <f>IF($G26=0,"",IFERROR(CONCATENATE(INDEX('Risk assessment'!$B$12:$B$100,MATCH(CONCATENATE(Feuil1!$C26,"-",Feuil1!$B26,"-",Feuil1!AW$1),'Risk assessment'!$R$12:$R$100,FALSE),1)," ;"),""))</f>
        <v/>
      </c>
      <c r="AX26" s="9" t="str">
        <f>IF($G26=0,"",IFERROR(CONCATENATE(INDEX('Risk assessment'!$B$12:$B$100,MATCH(CONCATENATE(Feuil1!$C26,"-",Feuil1!$B26,"-",Feuil1!AX$1),'Risk assessment'!$R$12:$R$100,FALSE),1)," ;"),""))</f>
        <v/>
      </c>
      <c r="AY26" s="9" t="str">
        <f>IF($G26=0,"",IFERROR(CONCATENATE(INDEX('Risk assessment'!$B$12:$B$100,MATCH(CONCATENATE(Feuil1!$C26,"-",Feuil1!$B26,"-",Feuil1!AY$1),'Risk assessment'!$R$12:$R$100,FALSE),1)," ;"),""))</f>
        <v/>
      </c>
      <c r="AZ26" s="9" t="str">
        <f>IF($G26=0,"",IFERROR(CONCATENATE(INDEX('Risk assessment'!$B$12:$B$100,MATCH(CONCATENATE(Feuil1!$C26,"-",Feuil1!$B26,"-",Feuil1!AZ$1),'Risk assessment'!$R$12:$R$100,FALSE),1)," ;"),""))</f>
        <v/>
      </c>
      <c r="BA26" s="9" t="str">
        <f>IF($G26=0,"",IFERROR(CONCATENATE(INDEX('Risk assessment'!$B$12:$B$100,MATCH(CONCATENATE(Feuil1!$C26,"-",Feuil1!$B26,"-",Feuil1!BA$1),'Risk assessment'!$R$12:$R$100,FALSE),1)," ;"),""))</f>
        <v/>
      </c>
      <c r="BB26" s="9" t="str">
        <f>IF($G26=0,"",IFERROR(CONCATENATE(INDEX('Risk assessment'!$B$12:$B$100,MATCH(CONCATENATE(Feuil1!$C26,"-",Feuil1!$B26,"-",Feuil1!BB$1),'Risk assessment'!$R$12:$R$100,FALSE),1)," ;"),""))</f>
        <v/>
      </c>
      <c r="BC26" s="9" t="str">
        <f>IF($G26=0,"",IFERROR(CONCATENATE(INDEX('Risk assessment'!$B$12:$B$100,MATCH(CONCATENATE(Feuil1!$C26,"-",Feuil1!$B26,"-",Feuil1!BC$1),'Risk assessment'!$R$12:$R$100,FALSE),1)," ;"),""))</f>
        <v/>
      </c>
      <c r="BD26" s="9" t="str">
        <f>IF($G26=0,"",IFERROR(CONCATENATE(INDEX('Risk assessment'!$B$12:$B$100,MATCH(CONCATENATE(Feuil1!$C26,"-",Feuil1!$B26,"-",Feuil1!BD$1),'Risk assessment'!$R$12:$R$100,FALSE),1)," ;"),""))</f>
        <v/>
      </c>
      <c r="BE26" s="9" t="str">
        <f>IF($G26=0,"",IFERROR(CONCATENATE(INDEX('Risk assessment'!$B$12:$B$100,MATCH(CONCATENATE(Feuil1!$C26,"-",Feuil1!$B26,"-",Feuil1!BE$1),'Risk assessment'!$R$12:$R$100,FALSE),1)," ;"),""))</f>
        <v/>
      </c>
      <c r="BF26" s="9" t="str">
        <f>IF($G26=0,"",IFERROR(CONCATENATE(INDEX('Risk assessment'!$B$12:$B$100,MATCH(CONCATENATE(Feuil1!$C26,"-",Feuil1!$B26,"-",Feuil1!BF$1),'Risk assessment'!$R$12:$R$100,FALSE),1)," ;"),""))</f>
        <v/>
      </c>
      <c r="BG26" s="9" t="str">
        <f>IF($G26=0,"",IFERROR(CONCATENATE(INDEX('Risk assessment'!$B$12:$B$100,MATCH(CONCATENATE(Feuil1!$C26,"-",Feuil1!$B26,"-",Feuil1!BG$1),'Risk assessment'!$R$12:$R$100,FALSE),1)," ;"),""))</f>
        <v/>
      </c>
      <c r="BH26" s="9" t="str">
        <f>IF($G26=0,"",IFERROR(CONCATENATE(INDEX('Risk assessment'!$B$12:$B$100,MATCH(CONCATENATE(Feuil1!$C26,"-",Feuil1!$B26,"-",Feuil1!BH$1),'Risk assessment'!$R$12:$R$100,FALSE),1)," ;"),""))</f>
        <v/>
      </c>
      <c r="BI26" s="9" t="str">
        <f>IF($G26=0,"",IFERROR(CONCATENATE(INDEX('Risk assessment'!$B$12:$B$100,MATCH(CONCATENATE(Feuil1!$C26,"-",Feuil1!$B26,"-",Feuil1!BI$1),'Risk assessment'!$R$12:$R$100,FALSE),1)," ;"),""))</f>
        <v/>
      </c>
      <c r="BJ26" s="9" t="str">
        <f>IF($G26=0,"",IFERROR(CONCATENATE(INDEX('Risk assessment'!$B$12:$B$100,MATCH(CONCATENATE(Feuil1!$C26,"-",Feuil1!$B26,"-",Feuil1!BJ$1),'Risk assessment'!$R$12:$R$100,FALSE),1)," ;"),""))</f>
        <v/>
      </c>
      <c r="BK26" s="9" t="str">
        <f>IF($G26=0,"",IFERROR(CONCATENATE(INDEX('Risk assessment'!$B$12:$B$100,MATCH(CONCATENATE(Feuil1!$C26,"-",Feuil1!$B26,"-",Feuil1!BK$1),'Risk assessment'!$R$12:$R$100,FALSE),1)," ;"),""))</f>
        <v/>
      </c>
      <c r="BL26" s="9" t="str">
        <f>IF($G26=0,"",IFERROR(CONCATENATE(INDEX('Risk assessment'!$B$12:$B$100,MATCH(CONCATENATE(Feuil1!$C26,"-",Feuil1!$B26,"-",Feuil1!BL$1),'Risk assessment'!$R$12:$R$100,FALSE),1)," ;"),""))</f>
        <v/>
      </c>
      <c r="BM26" s="9" t="str">
        <f>IF($G26=0,"",IFERROR(CONCATENATE(INDEX('Risk assessment'!$B$12:$B$100,MATCH(CONCATENATE(Feuil1!$C26,"-",Feuil1!$B26,"-",Feuil1!BM$1),'Risk assessment'!$R$12:$R$100,FALSE),1)," ;"),""))</f>
        <v/>
      </c>
      <c r="BN26" s="9" t="str">
        <f>IF($G26=0,"",IFERROR(CONCATENATE(INDEX('Risk assessment'!$B$12:$B$100,MATCH(CONCATENATE(Feuil1!$C26,"-",Feuil1!$B26,"-",Feuil1!BN$1),'Risk assessment'!$R$12:$R$100,FALSE),1)," ;"),""))</f>
        <v/>
      </c>
      <c r="BO26" s="9" t="str">
        <f>IF($G26=0,"",IFERROR(CONCATENATE(INDEX('Risk assessment'!$B$12:$B$100,MATCH(CONCATENATE(Feuil1!$C26,"-",Feuil1!$B26,"-",Feuil1!BO$1),'Risk assessment'!$R$12:$R$100,FALSE),1)," ;"),""))</f>
        <v/>
      </c>
      <c r="BP26" s="9" t="str">
        <f>IF($G26=0,"",IFERROR(CONCATENATE(INDEX('Risk assessment'!$B$12:$B$100,MATCH(CONCATENATE(Feuil1!$C26,"-",Feuil1!$B26,"-",Feuil1!BP$1),'Risk assessment'!$R$12:$R$100,FALSE),1)," ;"),""))</f>
        <v/>
      </c>
      <c r="BQ26" s="9" t="str">
        <f>IF($G26=0,"",IFERROR(CONCATENATE(INDEX('Risk assessment'!$B$12:$B$100,MATCH(CONCATENATE(Feuil1!$C26,"-",Feuil1!$B26,"-",Feuil1!BQ$1),'Risk assessment'!$R$12:$R$100,FALSE),1)," ;"),""))</f>
        <v/>
      </c>
      <c r="BR26" s="9" t="str">
        <f>IF($G26=0,"",IFERROR(INDEX('Risk assessment'!$B$12:$B$100,MATCH(CONCATENATE(Feuil1!$C26,Feuil1!$B26,Feuil1!BR$1),'Risk assessment'!$R$12:$R$100,FALSE),1),""))</f>
        <v/>
      </c>
      <c r="BS26" s="9" t="str">
        <f>IF($G26=0,"",IFERROR(INDEX('Risk assessment'!$B$12:$B$100,MATCH(CONCATENATE(Feuil1!$C26,Feuil1!$B26,Feuil1!BS$1),'Risk assessment'!$R$12:$R$100,FALSE),1),""))</f>
        <v/>
      </c>
      <c r="BT26" s="9" t="str">
        <f>IF($G26=0,"",IFERROR(INDEX('Risk assessment'!$B$12:$B$100,MATCH(CONCATENATE(Feuil1!$C26,Feuil1!$B26,Feuil1!BT$1),'Risk assessment'!$R$12:$R$100,FALSE),1),""))</f>
        <v/>
      </c>
      <c r="BU26" s="9" t="str">
        <f>IF($G26=0,"",IFERROR(INDEX('Risk assessment'!$B$12:$B$100,MATCH(CONCATENATE(Feuil1!$C26,Feuil1!$B26,Feuil1!BU$1),'Risk assessment'!$R$12:$R$100,FALSE),1),""))</f>
        <v/>
      </c>
      <c r="BV26" s="9" t="str">
        <f>IF($G26=0,"",IFERROR(INDEX('Risk assessment'!$B$12:$B$100,MATCH(CONCATENATE(Feuil1!$C26,Feuil1!$B26,Feuil1!BV$1),'Risk assessment'!$R$12:$R$100,FALSE),1),""))</f>
        <v/>
      </c>
      <c r="BW26" s="9" t="str">
        <f>IF($G26=0,"",IFERROR(INDEX('Risk assessment'!$B$12:$B$100,MATCH(CONCATENATE(Feuil1!$C26,Feuil1!$B26,Feuil1!BW$1),'Risk assessment'!$R$12:$R$100,FALSE),1),""))</f>
        <v/>
      </c>
      <c r="BX26" s="9" t="str">
        <f>IF($G26=0,"",IFERROR(INDEX('Risk assessment'!$B$12:$B$100,MATCH(CONCATENATE(Feuil1!$C26,Feuil1!$B26,Feuil1!BX$1),'Risk assessment'!$R$12:$R$100,FALSE),1),""))</f>
        <v/>
      </c>
      <c r="BY26" s="9" t="str">
        <f>IF($G26=0,"",IFERROR(INDEX('Risk assessment'!$B$12:$B$100,MATCH(CONCATENATE(Feuil1!$C26,Feuil1!$B26,Feuil1!BY$1),'Risk assessment'!$R$12:$R$100,FALSE),1),""))</f>
        <v/>
      </c>
      <c r="BZ26" s="9" t="str">
        <f>IF($G26=0,"",IFERROR(INDEX('Risk assessment'!$B$12:$B$100,MATCH(CONCATENATE(Feuil1!$C26,Feuil1!$B26,Feuil1!BZ$1),'Risk assessment'!$R$12:$R$100,FALSE),1),""))</f>
        <v/>
      </c>
      <c r="CA26" s="9" t="str">
        <f>IF($G26=0,"",IFERROR(INDEX('Risk assessment'!$B$12:$B$100,MATCH(CONCATENATE(Feuil1!$C26,Feuil1!$B26,Feuil1!CA$1),'Risk assessment'!$R$12:$R$100,FALSE),1),""))</f>
        <v/>
      </c>
      <c r="CB26" s="9" t="str">
        <f>IF($G26=0,"",IFERROR(INDEX('Risk assessment'!$B$12:$B$100,MATCH(CONCATENATE(Feuil1!$C26,Feuil1!$B26,Feuil1!CB$1),'Risk assessment'!$R$12:$R$100,FALSE),1),""))</f>
        <v/>
      </c>
      <c r="CC26" s="9" t="str">
        <f>IF($G26=0,"",IFERROR(INDEX('Risk assessment'!$B$12:$B$100,MATCH(CONCATENATE(Feuil1!$C26,Feuil1!$B26,Feuil1!CC$1),'Risk assessment'!$R$12:$R$100,FALSE),1),""))</f>
        <v/>
      </c>
      <c r="CD26" s="9" t="str">
        <f>IF($G26=0,"",IFERROR(INDEX('Risk assessment'!$B$12:$B$100,MATCH(CONCATENATE(Feuil1!$C26,Feuil1!$B26,Feuil1!CD$1),'Risk assessment'!$R$12:$R$100,FALSE),1),""))</f>
        <v/>
      </c>
      <c r="CE26" s="9" t="str">
        <f>IF($G26=0,"",IFERROR(INDEX('Risk assessment'!$B$12:$B$100,MATCH(CONCATENATE(Feuil1!$C26,Feuil1!$B26,Feuil1!CE$1),'Risk assessment'!$R$12:$R$100,FALSE),1),""))</f>
        <v/>
      </c>
      <c r="CF26" s="9" t="str">
        <f>IF($G26=0,"",IFERROR(INDEX('Risk assessment'!$B$12:$B$100,MATCH(CONCATENATE(Feuil1!$C26,Feuil1!$B26,Feuil1!CF$1),'Risk assessment'!$R$12:$R$100,FALSE),1),""))</f>
        <v/>
      </c>
      <c r="CG26" s="9" t="str">
        <f>IF($G26=0,"",IFERROR(INDEX('Risk assessment'!$B$12:$B$100,MATCH(CONCATENATE(Feuil1!$C26,Feuil1!$B26,Feuil1!CG$1),'Risk assessment'!$R$12:$R$100,FALSE),1),""))</f>
        <v/>
      </c>
      <c r="CH26" s="9" t="str">
        <f>IF($G26=0,"",IFERROR(INDEX('Risk assessment'!$B$12:$B$100,MATCH(CONCATENATE(Feuil1!$C26,Feuil1!$B26,Feuil1!CH$1),'Risk assessment'!$R$12:$R$100,FALSE),1),""))</f>
        <v/>
      </c>
      <c r="CI26" s="9" t="str">
        <f>IF($G26=0,"",IFERROR(INDEX('Risk assessment'!$B$12:$B$100,MATCH(CONCATENATE(Feuil1!$C26,Feuil1!$B26,Feuil1!CI$1),'Risk assessment'!$R$12:$R$100,FALSE),1),""))</f>
        <v/>
      </c>
      <c r="CJ26" s="9" t="str">
        <f>IF($G26=0,"",IFERROR(INDEX('Risk assessment'!$B$12:$B$100,MATCH(CONCATENATE(Feuil1!$C26,Feuil1!$B26,Feuil1!CJ$1),'Risk assessment'!$R$12:$R$100,FALSE),1),""))</f>
        <v/>
      </c>
      <c r="CK26" s="9" t="str">
        <f>IF($G26=0,"",IFERROR(INDEX('Risk assessment'!$B$12:$B$100,MATCH(CONCATENATE(Feuil1!$C26,Feuil1!$B26,Feuil1!CK$1),'Risk assessment'!$R$12:$R$100,FALSE),1),""))</f>
        <v/>
      </c>
      <c r="CL26" s="9" t="str">
        <f>IF($G26=0,"",IFERROR(INDEX('Risk assessment'!$B$12:$B$100,MATCH(CONCATENATE(Feuil1!$C26,Feuil1!$B26,Feuil1!CL$1),'Risk assessment'!$R$12:$R$100,FALSE),1),""))</f>
        <v/>
      </c>
      <c r="CM26" s="9" t="str">
        <f>IF($G26=0,"",IFERROR(INDEX('Risk assessment'!$B$12:$B$100,MATCH(CONCATENATE(Feuil1!$C26,Feuil1!$B26,Feuil1!CM$1),'Risk assessment'!$R$12:$R$100,FALSE),1),""))</f>
        <v/>
      </c>
      <c r="CN26" s="9" t="str">
        <f>IF($G26=0,"",IFERROR(INDEX('Risk assessment'!$B$12:$B$100,MATCH(CONCATENATE(Feuil1!$C26,Feuil1!$B26,Feuil1!CN$1),'Risk assessment'!$R$12:$R$100,FALSE),1),""))</f>
        <v/>
      </c>
      <c r="CO26" s="9" t="str">
        <f>IF($G26=0,"",IFERROR(INDEX('Risk assessment'!$B$12:$B$100,MATCH(CONCATENATE(Feuil1!$C26,Feuil1!$B26,Feuil1!CO$1),'Risk assessment'!$R$12:$R$100,FALSE),1),""))</f>
        <v/>
      </c>
      <c r="CP26" s="9" t="str">
        <f>IF($G26=0,"",IFERROR(INDEX('Risk assessment'!$B$12:$B$100,MATCH(CONCATENATE(Feuil1!$C26,Feuil1!$B26,Feuil1!CP$1),'Risk assessment'!$R$12:$R$100,FALSE),1),""))</f>
        <v/>
      </c>
      <c r="CQ26" s="9" t="str">
        <f>IF($G26=0,"",IFERROR(INDEX('Risk assessment'!$B$12:$B$100,MATCH(CONCATENATE(Feuil1!$C26,Feuil1!$B26,Feuil1!CQ$1),'Risk assessment'!$R$12:$R$100,FALSE),1),""))</f>
        <v/>
      </c>
      <c r="CR26" s="9" t="str">
        <f>IF($G26=0,"",IFERROR(INDEX('Risk assessment'!$B$12:$B$100,MATCH(CONCATENATE(Feuil1!$C26,Feuil1!$B26,Feuil1!CR$1),'Risk assessment'!$R$12:$R$100,FALSE),1),""))</f>
        <v/>
      </c>
      <c r="CS26" s="9" t="str">
        <f>IF($G26=0,"",IFERROR(INDEX('Risk assessment'!$B$12:$B$100,MATCH(CONCATENATE(Feuil1!$C26,Feuil1!$B26,Feuil1!CS$1),'Risk assessment'!$R$12:$R$100,FALSE),1),""))</f>
        <v/>
      </c>
      <c r="CT26" s="9" t="str">
        <f>IF($G26=0,"",IFERROR(INDEX('Risk assessment'!$B$12:$B$100,MATCH(CONCATENATE(Feuil1!$C26,Feuil1!$B26,Feuil1!CT$1),'Risk assessment'!$R$12:$R$100,FALSE),1),""))</f>
        <v/>
      </c>
      <c r="CU26" s="9" t="str">
        <f>IF($G26=0,"",IFERROR(INDEX('Risk assessment'!$B$12:$B$100,MATCH(CONCATENATE(Feuil1!$C26,Feuil1!$B26,Feuil1!CU$1),'Risk assessment'!$R$12:$R$100,FALSE),1),""))</f>
        <v/>
      </c>
      <c r="CV26" s="9" t="str">
        <f>IF($G26=0,"",IFERROR(INDEX('Risk assessment'!$B$12:$B$100,MATCH(CONCATENATE(Feuil1!$C26,Feuil1!$B26,Feuil1!CV$1),'Risk assessment'!$R$12:$R$100,FALSE),1),""))</f>
        <v/>
      </c>
      <c r="CW26" s="9" t="str">
        <f>IF($G26=0,"",IFERROR(INDEX('Risk assessment'!$B$12:$B$100,MATCH(CONCATENATE(Feuil1!$C26,Feuil1!$B26,Feuil1!CW$1),'Risk assessment'!$R$12:$R$100,FALSE),1),""))</f>
        <v/>
      </c>
      <c r="CX26" s="9" t="str">
        <f>IF($G26=0,"",IFERROR(INDEX('Risk assessment'!$B$12:$B$100,MATCH(CONCATENATE(Feuil1!$C26,Feuil1!$B26,Feuil1!CX$1),'Risk assessment'!$R$12:$R$100,FALSE),1),""))</f>
        <v/>
      </c>
      <c r="CY26" s="9" t="str">
        <f>IF($G26=0,"",IFERROR(INDEX('Risk assessment'!$B$12:$B$100,MATCH(CONCATENATE(Feuil1!$C26,Feuil1!$B26,Feuil1!CY$1),'Risk assessment'!$R$12:$R$100,FALSE),1),""))</f>
        <v/>
      </c>
      <c r="CZ26" s="9" t="str">
        <f>IF($G26=0,"",IFERROR(INDEX('Risk assessment'!$B$12:$B$100,MATCH(CONCATENATE(Feuil1!$C26,Feuil1!$B26,Feuil1!CZ$1),'Risk assessment'!$R$12:$R$100,FALSE),1),""))</f>
        <v/>
      </c>
      <c r="DA26" s="9" t="str">
        <f>IF($G26=0,"",IFERROR(INDEX('Risk assessment'!$B$12:$B$100,MATCH(CONCATENATE(Feuil1!$C26,Feuil1!$B26,Feuil1!DA$1),'Risk assessment'!$R$12:$R$100,FALSE),1),""))</f>
        <v/>
      </c>
      <c r="DB26" s="9" t="str">
        <f>IF($G26=0,"",IFERROR(INDEX('Risk assessment'!$B$12:$B$100,MATCH(CONCATENATE(Feuil1!$C26,Feuil1!$B26,Feuil1!DB$1),'Risk assessment'!$R$12:$R$100,FALSE),1),""))</f>
        <v/>
      </c>
      <c r="DC26" s="9" t="str">
        <f>IF($G26=0,"",IFERROR(INDEX('Risk assessment'!$B$12:$B$100,MATCH(CONCATENATE(Feuil1!$C26,Feuil1!$B26,Feuil1!DC$1),'Risk assessment'!$R$12:$R$100,FALSE),1),""))</f>
        <v/>
      </c>
      <c r="DD26" s="9" t="str">
        <f>IF($G26=0,"",IFERROR(INDEX('Risk assessment'!$B$12:$B$100,MATCH(CONCATENATE(Feuil1!$C26,Feuil1!$B26,Feuil1!DD$1),'Risk assessment'!$R$12:$R$100,FALSE),1),""))</f>
        <v/>
      </c>
      <c r="DE26" s="9" t="str">
        <f>IF($G26=0,"",IFERROR(INDEX('Risk assessment'!$B$12:$B$100,MATCH(CONCATENATE(Feuil1!$C26,Feuil1!$B26,Feuil1!DE$1),'Risk assessment'!$R$12:$R$100,FALSE),1),""))</f>
        <v/>
      </c>
      <c r="DF26" s="9" t="str">
        <f>IF($G26=0,"",IFERROR(INDEX('Risk assessment'!$B$12:$B$100,MATCH(CONCATENATE(Feuil1!$C26,Feuil1!$B26,Feuil1!DF$1),'Risk assessment'!$R$12:$R$100,FALSE),1),""))</f>
        <v/>
      </c>
      <c r="DG26" s="9" t="str">
        <f>IF($G26=0,"",IFERROR(INDEX('Risk assessment'!$B$12:$B$100,MATCH(CONCATENATE(Feuil1!$C26,Feuil1!$B26,Feuil1!DG$1),'Risk assessment'!$R$12:$R$100,FALSE),1),""))</f>
        <v/>
      </c>
      <c r="DH26" s="9" t="str">
        <f>IF($G26=0,"",IFERROR(INDEX('Risk assessment'!$B$12:$B$100,MATCH(CONCATENATE(Feuil1!$C26,Feuil1!$B26,Feuil1!DH$1),'Risk assessment'!$R$12:$R$100,FALSE),1),""))</f>
        <v/>
      </c>
      <c r="DI26" s="9" t="str">
        <f>IF($G26=0,"",IFERROR(INDEX('Risk assessment'!$B$12:$B$100,MATCH(CONCATENATE(Feuil1!$C26,Feuil1!$B26,Feuil1!DI$1),'Risk assessment'!$R$12:$R$100,FALSE),1),""))</f>
        <v/>
      </c>
      <c r="DJ26" s="9" t="str">
        <f>IF($G26=0,"",IFERROR(INDEX('Risk assessment'!$B$12:$B$100,MATCH(CONCATENATE(Feuil1!$C26,Feuil1!$B26,Feuil1!DJ$1),'Risk assessment'!$R$12:$R$100,FALSE),1),""))</f>
        <v/>
      </c>
      <c r="DK26" s="9" t="str">
        <f>IF($G26=0,"",IFERROR(INDEX('Risk assessment'!$B$12:$B$100,MATCH(CONCATENATE(Feuil1!$C26,Feuil1!$B26,Feuil1!DK$1),'Risk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assessment'!D$12:D$100,Feuil1!C27,'Risk assessment'!E$12:E$100,B27)</f>
        <v>0</v>
      </c>
      <c r="H27" s="9" t="str">
        <f>IF($G27=0,"",IFERROR(CONCATENATE(INDEX('Risk assessment'!$B$12:$B$100,MATCH(CONCATENATE(Feuil1!$C27,"-",Feuil1!$B27,"-",Feuil1!H$1),'Risk assessment'!$R$12:$R$100,FALSE),1)," ;"),""))</f>
        <v/>
      </c>
      <c r="I27" s="9" t="str">
        <f>IF($G27=0,"",IFERROR(CONCATENATE(INDEX('Risk assessment'!$B$12:$B$100,MATCH(CONCATENATE(Feuil1!$C27,"-",Feuil1!$B27,"-",Feuil1!I$1),'Risk assessment'!$R$12:$R$100,FALSE),1)," ;"),""))</f>
        <v/>
      </c>
      <c r="J27" s="9" t="str">
        <f>IF($G27=0,"",IFERROR(CONCATENATE(INDEX('Risk assessment'!$B$12:$B$100,MATCH(CONCATENATE(Feuil1!$C27,"-",Feuil1!$B27,"-",Feuil1!J$1),'Risk assessment'!$R$12:$R$100,FALSE),1)," ;"),""))</f>
        <v/>
      </c>
      <c r="K27" s="9" t="str">
        <f>IF($G27=0,"",IFERROR(CONCATENATE(INDEX('Risk assessment'!$B$12:$B$100,MATCH(CONCATENATE(Feuil1!$C27,"-",Feuil1!$B27,"-",Feuil1!K$1),'Risk assessment'!$R$12:$R$100,FALSE),1)," ;"),""))</f>
        <v/>
      </c>
      <c r="L27" s="9" t="str">
        <f>IF($G27=0,"",IFERROR(CONCATENATE(INDEX('Risk assessment'!$B$12:$B$100,MATCH(CONCATENATE(Feuil1!$C27,"-",Feuil1!$B27,"-",Feuil1!L$1),'Risk assessment'!$R$12:$R$100,FALSE),1)," ;"),""))</f>
        <v/>
      </c>
      <c r="M27" s="9" t="str">
        <f>IF($G27=0,"",IFERROR(CONCATENATE(INDEX('Risk assessment'!$B$12:$B$100,MATCH(CONCATENATE(Feuil1!$C27,"-",Feuil1!$B27,"-",Feuil1!M$1),'Risk assessment'!$R$12:$R$100,FALSE),1)," ;"),""))</f>
        <v/>
      </c>
      <c r="N27" s="9" t="str">
        <f>IF($G27=0,"",IFERROR(CONCATENATE(INDEX('Risk assessment'!$B$12:$B$100,MATCH(CONCATENATE(Feuil1!$C27,"-",Feuil1!$B27,"-",Feuil1!N$1),'Risk assessment'!$R$12:$R$100,FALSE),1)," ;"),""))</f>
        <v/>
      </c>
      <c r="O27" s="9" t="str">
        <f>IF($G27=0,"",IFERROR(CONCATENATE(INDEX('Risk assessment'!$B$12:$B$100,MATCH(CONCATENATE(Feuil1!$C27,"-",Feuil1!$B27,"-",Feuil1!O$1),'Risk assessment'!$R$12:$R$100,FALSE),1)," ;"),""))</f>
        <v/>
      </c>
      <c r="P27" s="9" t="str">
        <f>IF($G27=0,"",IFERROR(CONCATENATE(INDEX('Risk assessment'!$B$12:$B$100,MATCH(CONCATENATE(Feuil1!$C27,"-",Feuil1!$B27,"-",Feuil1!P$1),'Risk assessment'!$R$12:$R$100,FALSE),1)," ;"),""))</f>
        <v/>
      </c>
      <c r="Q27" s="9" t="str">
        <f>IF($G27=0,"",IFERROR(CONCATENATE(INDEX('Risk assessment'!$B$12:$B$100,MATCH(CONCATENATE(Feuil1!$C27,"-",Feuil1!$B27,"-",Feuil1!Q$1),'Risk assessment'!$R$12:$R$100,FALSE),1)," ;"),""))</f>
        <v/>
      </c>
      <c r="R27" s="9" t="str">
        <f>IF($G27=0,"",IFERROR(CONCATENATE(INDEX('Risk assessment'!$B$12:$B$100,MATCH(CONCATENATE(Feuil1!$C27,"-",Feuil1!$B27,"-",Feuil1!R$1),'Risk assessment'!$R$12:$R$100,FALSE),1)," ;"),""))</f>
        <v/>
      </c>
      <c r="S27" s="9" t="str">
        <f>IF($G27=0,"",IFERROR(CONCATENATE(INDEX('Risk assessment'!$B$12:$B$100,MATCH(CONCATENATE(Feuil1!$C27,"-",Feuil1!$B27,"-",Feuil1!S$1),'Risk assessment'!$R$12:$R$100,FALSE),1)," ;"),""))</f>
        <v/>
      </c>
      <c r="T27" s="9" t="str">
        <f>IF($G27=0,"",IFERROR(CONCATENATE(INDEX('Risk assessment'!$B$12:$B$100,MATCH(CONCATENATE(Feuil1!$C27,"-",Feuil1!$B27,"-",Feuil1!T$1),'Risk assessment'!$R$12:$R$100,FALSE),1)," ;"),""))</f>
        <v/>
      </c>
      <c r="U27" s="9" t="str">
        <f>IF($G27=0,"",IFERROR(CONCATENATE(INDEX('Risk assessment'!$B$12:$B$100,MATCH(CONCATENATE(Feuil1!$C27,"-",Feuil1!$B27,"-",Feuil1!U$1),'Risk assessment'!$R$12:$R$100,FALSE),1)," ;"),""))</f>
        <v/>
      </c>
      <c r="V27" s="9" t="str">
        <f>IF($G27=0,"",IFERROR(CONCATENATE(INDEX('Risk assessment'!$B$12:$B$100,MATCH(CONCATENATE(Feuil1!$C27,"-",Feuil1!$B27,"-",Feuil1!V$1),'Risk assessment'!$R$12:$R$100,FALSE),1)," ;"),""))</f>
        <v/>
      </c>
      <c r="W27" s="9" t="str">
        <f>IF($G27=0,"",IFERROR(CONCATENATE(INDEX('Risk assessment'!$B$12:$B$100,MATCH(CONCATENATE(Feuil1!$C27,"-",Feuil1!$B27,"-",Feuil1!W$1),'Risk assessment'!$R$12:$R$100,FALSE),1)," ;"),""))</f>
        <v/>
      </c>
      <c r="X27" s="9" t="str">
        <f>IF($G27=0,"",IFERROR(CONCATENATE(INDEX('Risk assessment'!$B$12:$B$100,MATCH(CONCATENATE(Feuil1!$C27,"-",Feuil1!$B27,"-",Feuil1!X$1),'Risk assessment'!$R$12:$R$100,FALSE),1)," ;"),""))</f>
        <v/>
      </c>
      <c r="Y27" s="9" t="str">
        <f>IF($G27=0,"",IFERROR(CONCATENATE(INDEX('Risk assessment'!$B$12:$B$100,MATCH(CONCATENATE(Feuil1!$C27,"-",Feuil1!$B27,"-",Feuil1!Y$1),'Risk assessment'!$R$12:$R$100,FALSE),1)," ;"),""))</f>
        <v/>
      </c>
      <c r="Z27" s="9" t="str">
        <f>IF($G27=0,"",IFERROR(CONCATENATE(INDEX('Risk assessment'!$B$12:$B$100,MATCH(CONCATENATE(Feuil1!$C27,"-",Feuil1!$B27,"-",Feuil1!Z$1),'Risk assessment'!$R$12:$R$100,FALSE),1)," ;"),""))</f>
        <v/>
      </c>
      <c r="AA27" s="9" t="str">
        <f>IF($G27=0,"",IFERROR(CONCATENATE(INDEX('Risk assessment'!$B$12:$B$100,MATCH(CONCATENATE(Feuil1!$C27,"-",Feuil1!$B27,"-",Feuil1!AA$1),'Risk assessment'!$R$12:$R$100,FALSE),1)," ;"),""))</f>
        <v/>
      </c>
      <c r="AB27" s="9" t="str">
        <f>IF($G27=0,"",IFERROR(CONCATENATE(INDEX('Risk assessment'!$B$12:$B$100,MATCH(CONCATENATE(Feuil1!$C27,"-",Feuil1!$B27,"-",Feuil1!AB$1),'Risk assessment'!$R$12:$R$100,FALSE),1)," ;"),""))</f>
        <v/>
      </c>
      <c r="AC27" s="9" t="str">
        <f>IF($G27=0,"",IFERROR(CONCATENATE(INDEX('Risk assessment'!$B$12:$B$100,MATCH(CONCATENATE(Feuil1!$C27,"-",Feuil1!$B27,"-",Feuil1!AC$1),'Risk assessment'!$R$12:$R$100,FALSE),1)," ;"),""))</f>
        <v/>
      </c>
      <c r="AD27" s="9" t="str">
        <f>IF($G27=0,"",IFERROR(CONCATENATE(INDEX('Risk assessment'!$B$12:$B$100,MATCH(CONCATENATE(Feuil1!$C27,"-",Feuil1!$B27,"-",Feuil1!AD$1),'Risk assessment'!$R$12:$R$100,FALSE),1)," ;"),""))</f>
        <v/>
      </c>
      <c r="AE27" s="9" t="str">
        <f>IF($G27=0,"",IFERROR(CONCATENATE(INDEX('Risk assessment'!$B$12:$B$100,MATCH(CONCATENATE(Feuil1!$C27,"-",Feuil1!$B27,"-",Feuil1!AE$1),'Risk assessment'!$R$12:$R$100,FALSE),1)," ;"),""))</f>
        <v/>
      </c>
      <c r="AF27" s="9" t="str">
        <f>IF($G27=0,"",IFERROR(CONCATENATE(INDEX('Risk assessment'!$B$12:$B$100,MATCH(CONCATENATE(Feuil1!$C27,"-",Feuil1!$B27,"-",Feuil1!AF$1),'Risk assessment'!$R$12:$R$100,FALSE),1)," ;"),""))</f>
        <v/>
      </c>
      <c r="AG27" s="9" t="str">
        <f>IF($G27=0,"",IFERROR(CONCATENATE(INDEX('Risk assessment'!$B$12:$B$100,MATCH(CONCATENATE(Feuil1!$C27,"-",Feuil1!$B27,"-",Feuil1!AG$1),'Risk assessment'!$R$12:$R$100,FALSE),1)," ;"),""))</f>
        <v/>
      </c>
      <c r="AH27" s="9" t="str">
        <f>IF($G27=0,"",IFERROR(CONCATENATE(INDEX('Risk assessment'!$B$12:$B$100,MATCH(CONCATENATE(Feuil1!$C27,"-",Feuil1!$B27,"-",Feuil1!AH$1),'Risk assessment'!$R$12:$R$100,FALSE),1)," ;"),""))</f>
        <v/>
      </c>
      <c r="AI27" s="9" t="str">
        <f>IF($G27=0,"",IFERROR(CONCATENATE(INDEX('Risk assessment'!$B$12:$B$100,MATCH(CONCATENATE(Feuil1!$C27,"-",Feuil1!$B27,"-",Feuil1!AI$1),'Risk assessment'!$R$12:$R$100,FALSE),1)," ;"),""))</f>
        <v/>
      </c>
      <c r="AJ27" s="9" t="str">
        <f>IF($G27=0,"",IFERROR(CONCATENATE(INDEX('Risk assessment'!$B$12:$B$100,MATCH(CONCATENATE(Feuil1!$C27,"-",Feuil1!$B27,"-",Feuil1!AJ$1),'Risk assessment'!$R$12:$R$100,FALSE),1)," ;"),""))</f>
        <v/>
      </c>
      <c r="AK27" s="9" t="str">
        <f>IF($G27=0,"",IFERROR(CONCATENATE(INDEX('Risk assessment'!$B$12:$B$100,MATCH(CONCATENATE(Feuil1!$C27,"-",Feuil1!$B27,"-",Feuil1!AK$1),'Risk assessment'!$R$12:$R$100,FALSE),1)," ;"),""))</f>
        <v/>
      </c>
      <c r="AL27" s="9" t="str">
        <f>IF($G27=0,"",IFERROR(CONCATENATE(INDEX('Risk assessment'!$B$12:$B$100,MATCH(CONCATENATE(Feuil1!$C27,"-",Feuil1!$B27,"-",Feuil1!AL$1),'Risk assessment'!$R$12:$R$100,FALSE),1)," ;"),""))</f>
        <v/>
      </c>
      <c r="AM27" s="9" t="str">
        <f>IF($G27=0,"",IFERROR(CONCATENATE(INDEX('Risk assessment'!$B$12:$B$100,MATCH(CONCATENATE(Feuil1!$C27,"-",Feuil1!$B27,"-",Feuil1!AM$1),'Risk assessment'!$R$12:$R$100,FALSE),1)," ;"),""))</f>
        <v/>
      </c>
      <c r="AN27" s="9" t="str">
        <f>IF($G27=0,"",IFERROR(CONCATENATE(INDEX('Risk assessment'!$B$12:$B$100,MATCH(CONCATENATE(Feuil1!$C27,"-",Feuil1!$B27,"-",Feuil1!AN$1),'Risk assessment'!$R$12:$R$100,FALSE),1)," ;"),""))</f>
        <v/>
      </c>
      <c r="AO27" s="9" t="str">
        <f>IF($G27=0,"",IFERROR(CONCATENATE(INDEX('Risk assessment'!$B$12:$B$100,MATCH(CONCATENATE(Feuil1!$C27,"-",Feuil1!$B27,"-",Feuil1!AO$1),'Risk assessment'!$R$12:$R$100,FALSE),1)," ;"),""))</f>
        <v/>
      </c>
      <c r="AP27" s="9" t="str">
        <f>IF($G27=0,"",IFERROR(CONCATENATE(INDEX('Risk assessment'!$B$12:$B$100,MATCH(CONCATENATE(Feuil1!$C27,"-",Feuil1!$B27,"-",Feuil1!AP$1),'Risk assessment'!$R$12:$R$100,FALSE),1)," ;"),""))</f>
        <v/>
      </c>
      <c r="AQ27" s="9" t="str">
        <f>IF($G27=0,"",IFERROR(CONCATENATE(INDEX('Risk assessment'!$B$12:$B$100,MATCH(CONCATENATE(Feuil1!$C27,"-",Feuil1!$B27,"-",Feuil1!AQ$1),'Risk assessment'!$R$12:$R$100,FALSE),1)," ;"),""))</f>
        <v/>
      </c>
      <c r="AR27" s="9" t="str">
        <f>IF($G27=0,"",IFERROR(CONCATENATE(INDEX('Risk assessment'!$B$12:$B$100,MATCH(CONCATENATE(Feuil1!$C27,"-",Feuil1!$B27,"-",Feuil1!AR$1),'Risk assessment'!$R$12:$R$100,FALSE),1)," ;"),""))</f>
        <v/>
      </c>
      <c r="AS27" s="9" t="str">
        <f>IF($G27=0,"",IFERROR(CONCATENATE(INDEX('Risk assessment'!$B$12:$B$100,MATCH(CONCATENATE(Feuil1!$C27,"-",Feuil1!$B27,"-",Feuil1!AS$1),'Risk assessment'!$R$12:$R$100,FALSE),1)," ;"),""))</f>
        <v/>
      </c>
      <c r="AT27" s="9" t="str">
        <f>IF($G27=0,"",IFERROR(CONCATENATE(INDEX('Risk assessment'!$B$12:$B$100,MATCH(CONCATENATE(Feuil1!$C27,"-",Feuil1!$B27,"-",Feuil1!AT$1),'Risk assessment'!$R$12:$R$100,FALSE),1)," ;"),""))</f>
        <v/>
      </c>
      <c r="AU27" s="9" t="str">
        <f>IF($G27=0,"",IFERROR(CONCATENATE(INDEX('Risk assessment'!$B$12:$B$100,MATCH(CONCATENATE(Feuil1!$C27,"-",Feuil1!$B27,"-",Feuil1!AU$1),'Risk assessment'!$R$12:$R$100,FALSE),1)," ;"),""))</f>
        <v/>
      </c>
      <c r="AV27" s="9" t="str">
        <f>IF($G27=0,"",IFERROR(CONCATENATE(INDEX('Risk assessment'!$B$12:$B$100,MATCH(CONCATENATE(Feuil1!$C27,"-",Feuil1!$B27,"-",Feuil1!AV$1),'Risk assessment'!$R$12:$R$100,FALSE),1)," ;"),""))</f>
        <v/>
      </c>
      <c r="AW27" s="9" t="str">
        <f>IF($G27=0,"",IFERROR(CONCATENATE(INDEX('Risk assessment'!$B$12:$B$100,MATCH(CONCATENATE(Feuil1!$C27,"-",Feuil1!$B27,"-",Feuil1!AW$1),'Risk assessment'!$R$12:$R$100,FALSE),1)," ;"),""))</f>
        <v/>
      </c>
      <c r="AX27" s="9" t="str">
        <f>IF($G27=0,"",IFERROR(CONCATENATE(INDEX('Risk assessment'!$B$12:$B$100,MATCH(CONCATENATE(Feuil1!$C27,"-",Feuil1!$B27,"-",Feuil1!AX$1),'Risk assessment'!$R$12:$R$100,FALSE),1)," ;"),""))</f>
        <v/>
      </c>
      <c r="AY27" s="9" t="str">
        <f>IF($G27=0,"",IFERROR(CONCATENATE(INDEX('Risk assessment'!$B$12:$B$100,MATCH(CONCATENATE(Feuil1!$C27,"-",Feuil1!$B27,"-",Feuil1!AY$1),'Risk assessment'!$R$12:$R$100,FALSE),1)," ;"),""))</f>
        <v/>
      </c>
      <c r="AZ27" s="9" t="str">
        <f>IF($G27=0,"",IFERROR(CONCATENATE(INDEX('Risk assessment'!$B$12:$B$100,MATCH(CONCATENATE(Feuil1!$C27,"-",Feuil1!$B27,"-",Feuil1!AZ$1),'Risk assessment'!$R$12:$R$100,FALSE),1)," ;"),""))</f>
        <v/>
      </c>
      <c r="BA27" s="9" t="str">
        <f>IF($G27=0,"",IFERROR(CONCATENATE(INDEX('Risk assessment'!$B$12:$B$100,MATCH(CONCATENATE(Feuil1!$C27,"-",Feuil1!$B27,"-",Feuil1!BA$1),'Risk assessment'!$R$12:$R$100,FALSE),1)," ;"),""))</f>
        <v/>
      </c>
      <c r="BB27" s="9" t="str">
        <f>IF($G27=0,"",IFERROR(CONCATENATE(INDEX('Risk assessment'!$B$12:$B$100,MATCH(CONCATENATE(Feuil1!$C27,"-",Feuil1!$B27,"-",Feuil1!BB$1),'Risk assessment'!$R$12:$R$100,FALSE),1)," ;"),""))</f>
        <v/>
      </c>
      <c r="BC27" s="9" t="str">
        <f>IF($G27=0,"",IFERROR(CONCATENATE(INDEX('Risk assessment'!$B$12:$B$100,MATCH(CONCATENATE(Feuil1!$C27,"-",Feuil1!$B27,"-",Feuil1!BC$1),'Risk assessment'!$R$12:$R$100,FALSE),1)," ;"),""))</f>
        <v/>
      </c>
      <c r="BD27" s="9" t="str">
        <f>IF($G27=0,"",IFERROR(CONCATENATE(INDEX('Risk assessment'!$B$12:$B$100,MATCH(CONCATENATE(Feuil1!$C27,"-",Feuil1!$B27,"-",Feuil1!BD$1),'Risk assessment'!$R$12:$R$100,FALSE),1)," ;"),""))</f>
        <v/>
      </c>
      <c r="BE27" s="9" t="str">
        <f>IF($G27=0,"",IFERROR(CONCATENATE(INDEX('Risk assessment'!$B$12:$B$100,MATCH(CONCATENATE(Feuil1!$C27,"-",Feuil1!$B27,"-",Feuil1!BE$1),'Risk assessment'!$R$12:$R$100,FALSE),1)," ;"),""))</f>
        <v/>
      </c>
      <c r="BF27" s="9" t="str">
        <f>IF($G27=0,"",IFERROR(CONCATENATE(INDEX('Risk assessment'!$B$12:$B$100,MATCH(CONCATENATE(Feuil1!$C27,"-",Feuil1!$B27,"-",Feuil1!BF$1),'Risk assessment'!$R$12:$R$100,FALSE),1)," ;"),""))</f>
        <v/>
      </c>
      <c r="BG27" s="9" t="str">
        <f>IF($G27=0,"",IFERROR(CONCATENATE(INDEX('Risk assessment'!$B$12:$B$100,MATCH(CONCATENATE(Feuil1!$C27,"-",Feuil1!$B27,"-",Feuil1!BG$1),'Risk assessment'!$R$12:$R$100,FALSE),1)," ;"),""))</f>
        <v/>
      </c>
      <c r="BH27" s="9" t="str">
        <f>IF($G27=0,"",IFERROR(CONCATENATE(INDEX('Risk assessment'!$B$12:$B$100,MATCH(CONCATENATE(Feuil1!$C27,"-",Feuil1!$B27,"-",Feuil1!BH$1),'Risk assessment'!$R$12:$R$100,FALSE),1)," ;"),""))</f>
        <v/>
      </c>
      <c r="BI27" s="9" t="str">
        <f>IF($G27=0,"",IFERROR(CONCATENATE(INDEX('Risk assessment'!$B$12:$B$100,MATCH(CONCATENATE(Feuil1!$C27,"-",Feuil1!$B27,"-",Feuil1!BI$1),'Risk assessment'!$R$12:$R$100,FALSE),1)," ;"),""))</f>
        <v/>
      </c>
      <c r="BJ27" s="9" t="str">
        <f>IF($G27=0,"",IFERROR(CONCATENATE(INDEX('Risk assessment'!$B$12:$B$100,MATCH(CONCATENATE(Feuil1!$C27,"-",Feuil1!$B27,"-",Feuil1!BJ$1),'Risk assessment'!$R$12:$R$100,FALSE),1)," ;"),""))</f>
        <v/>
      </c>
      <c r="BK27" s="9" t="str">
        <f>IF($G27=0,"",IFERROR(CONCATENATE(INDEX('Risk assessment'!$B$12:$B$100,MATCH(CONCATENATE(Feuil1!$C27,"-",Feuil1!$B27,"-",Feuil1!BK$1),'Risk assessment'!$R$12:$R$100,FALSE),1)," ;"),""))</f>
        <v/>
      </c>
      <c r="BL27" s="9" t="str">
        <f>IF($G27=0,"",IFERROR(CONCATENATE(INDEX('Risk assessment'!$B$12:$B$100,MATCH(CONCATENATE(Feuil1!$C27,"-",Feuil1!$B27,"-",Feuil1!BL$1),'Risk assessment'!$R$12:$R$100,FALSE),1)," ;"),""))</f>
        <v/>
      </c>
      <c r="BM27" s="9" t="str">
        <f>IF($G27=0,"",IFERROR(CONCATENATE(INDEX('Risk assessment'!$B$12:$B$100,MATCH(CONCATENATE(Feuil1!$C27,"-",Feuil1!$B27,"-",Feuil1!BM$1),'Risk assessment'!$R$12:$R$100,FALSE),1)," ;"),""))</f>
        <v/>
      </c>
      <c r="BN27" s="9" t="str">
        <f>IF($G27=0,"",IFERROR(CONCATENATE(INDEX('Risk assessment'!$B$12:$B$100,MATCH(CONCATENATE(Feuil1!$C27,"-",Feuil1!$B27,"-",Feuil1!BN$1),'Risk assessment'!$R$12:$R$100,FALSE),1)," ;"),""))</f>
        <v/>
      </c>
      <c r="BO27" s="9" t="str">
        <f>IF($G27=0,"",IFERROR(CONCATENATE(INDEX('Risk assessment'!$B$12:$B$100,MATCH(CONCATENATE(Feuil1!$C27,"-",Feuil1!$B27,"-",Feuil1!BO$1),'Risk assessment'!$R$12:$R$100,FALSE),1)," ;"),""))</f>
        <v/>
      </c>
      <c r="BP27" s="9" t="str">
        <f>IF($G27=0,"",IFERROR(CONCATENATE(INDEX('Risk assessment'!$B$12:$B$100,MATCH(CONCATENATE(Feuil1!$C27,"-",Feuil1!$B27,"-",Feuil1!BP$1),'Risk assessment'!$R$12:$R$100,FALSE),1)," ;"),""))</f>
        <v/>
      </c>
      <c r="BQ27" s="9" t="str">
        <f>IF($G27=0,"",IFERROR(CONCATENATE(INDEX('Risk assessment'!$B$12:$B$100,MATCH(CONCATENATE(Feuil1!$C27,"-",Feuil1!$B27,"-",Feuil1!BQ$1),'Risk assessment'!$R$12:$R$100,FALSE),1)," ;"),""))</f>
        <v/>
      </c>
      <c r="BR27" s="9" t="str">
        <f>IF($G27=0,"",IFERROR(INDEX('Risk assessment'!$B$12:$B$100,MATCH(CONCATENATE(Feuil1!$C27,Feuil1!$B27,Feuil1!BR$1),'Risk assessment'!$R$12:$R$100,FALSE),1),""))</f>
        <v/>
      </c>
      <c r="BS27" s="9" t="str">
        <f>IF($G27=0,"",IFERROR(INDEX('Risk assessment'!$B$12:$B$100,MATCH(CONCATENATE(Feuil1!$C27,Feuil1!$B27,Feuil1!BS$1),'Risk assessment'!$R$12:$R$100,FALSE),1),""))</f>
        <v/>
      </c>
      <c r="BT27" s="9" t="str">
        <f>IF($G27=0,"",IFERROR(INDEX('Risk assessment'!$B$12:$B$100,MATCH(CONCATENATE(Feuil1!$C27,Feuil1!$B27,Feuil1!BT$1),'Risk assessment'!$R$12:$R$100,FALSE),1),""))</f>
        <v/>
      </c>
      <c r="BU27" s="9" t="str">
        <f>IF($G27=0,"",IFERROR(INDEX('Risk assessment'!$B$12:$B$100,MATCH(CONCATENATE(Feuil1!$C27,Feuil1!$B27,Feuil1!BU$1),'Risk assessment'!$R$12:$R$100,FALSE),1),""))</f>
        <v/>
      </c>
      <c r="BV27" s="9" t="str">
        <f>IF($G27=0,"",IFERROR(INDEX('Risk assessment'!$B$12:$B$100,MATCH(CONCATENATE(Feuil1!$C27,Feuil1!$B27,Feuil1!BV$1),'Risk assessment'!$R$12:$R$100,FALSE),1),""))</f>
        <v/>
      </c>
      <c r="BW27" s="9" t="str">
        <f>IF($G27=0,"",IFERROR(INDEX('Risk assessment'!$B$12:$B$100,MATCH(CONCATENATE(Feuil1!$C27,Feuil1!$B27,Feuil1!BW$1),'Risk assessment'!$R$12:$R$100,FALSE),1),""))</f>
        <v/>
      </c>
      <c r="BX27" s="9" t="str">
        <f>IF($G27=0,"",IFERROR(INDEX('Risk assessment'!$B$12:$B$100,MATCH(CONCATENATE(Feuil1!$C27,Feuil1!$B27,Feuil1!BX$1),'Risk assessment'!$R$12:$R$100,FALSE),1),""))</f>
        <v/>
      </c>
      <c r="BY27" s="9" t="str">
        <f>IF($G27=0,"",IFERROR(INDEX('Risk assessment'!$B$12:$B$100,MATCH(CONCATENATE(Feuil1!$C27,Feuil1!$B27,Feuil1!BY$1),'Risk assessment'!$R$12:$R$100,FALSE),1),""))</f>
        <v/>
      </c>
      <c r="BZ27" s="9" t="str">
        <f>IF($G27=0,"",IFERROR(INDEX('Risk assessment'!$B$12:$B$100,MATCH(CONCATENATE(Feuil1!$C27,Feuil1!$B27,Feuil1!BZ$1),'Risk assessment'!$R$12:$R$100,FALSE),1),""))</f>
        <v/>
      </c>
      <c r="CA27" s="9" t="str">
        <f>IF($G27=0,"",IFERROR(INDEX('Risk assessment'!$B$12:$B$100,MATCH(CONCATENATE(Feuil1!$C27,Feuil1!$B27,Feuil1!CA$1),'Risk assessment'!$R$12:$R$100,FALSE),1),""))</f>
        <v/>
      </c>
      <c r="CB27" s="9" t="str">
        <f>IF($G27=0,"",IFERROR(INDEX('Risk assessment'!$B$12:$B$100,MATCH(CONCATENATE(Feuil1!$C27,Feuil1!$B27,Feuil1!CB$1),'Risk assessment'!$R$12:$R$100,FALSE),1),""))</f>
        <v/>
      </c>
      <c r="CC27" s="9" t="str">
        <f>IF($G27=0,"",IFERROR(INDEX('Risk assessment'!$B$12:$B$100,MATCH(CONCATENATE(Feuil1!$C27,Feuil1!$B27,Feuil1!CC$1),'Risk assessment'!$R$12:$R$100,FALSE),1),""))</f>
        <v/>
      </c>
      <c r="CD27" s="9" t="str">
        <f>IF($G27=0,"",IFERROR(INDEX('Risk assessment'!$B$12:$B$100,MATCH(CONCATENATE(Feuil1!$C27,Feuil1!$B27,Feuil1!CD$1),'Risk assessment'!$R$12:$R$100,FALSE),1),""))</f>
        <v/>
      </c>
      <c r="CE27" s="9" t="str">
        <f>IF($G27=0,"",IFERROR(INDEX('Risk assessment'!$B$12:$B$100,MATCH(CONCATENATE(Feuil1!$C27,Feuil1!$B27,Feuil1!CE$1),'Risk assessment'!$R$12:$R$100,FALSE),1),""))</f>
        <v/>
      </c>
      <c r="CF27" s="9" t="str">
        <f>IF($G27=0,"",IFERROR(INDEX('Risk assessment'!$B$12:$B$100,MATCH(CONCATENATE(Feuil1!$C27,Feuil1!$B27,Feuil1!CF$1),'Risk assessment'!$R$12:$R$100,FALSE),1),""))</f>
        <v/>
      </c>
      <c r="CG27" s="9" t="str">
        <f>IF($G27=0,"",IFERROR(INDEX('Risk assessment'!$B$12:$B$100,MATCH(CONCATENATE(Feuil1!$C27,Feuil1!$B27,Feuil1!CG$1),'Risk assessment'!$R$12:$R$100,FALSE),1),""))</f>
        <v/>
      </c>
      <c r="CH27" s="9" t="str">
        <f>IF($G27=0,"",IFERROR(INDEX('Risk assessment'!$B$12:$B$100,MATCH(CONCATENATE(Feuil1!$C27,Feuil1!$B27,Feuil1!CH$1),'Risk assessment'!$R$12:$R$100,FALSE),1),""))</f>
        <v/>
      </c>
      <c r="CI27" s="9" t="str">
        <f>IF($G27=0,"",IFERROR(INDEX('Risk assessment'!$B$12:$B$100,MATCH(CONCATENATE(Feuil1!$C27,Feuil1!$B27,Feuil1!CI$1),'Risk assessment'!$R$12:$R$100,FALSE),1),""))</f>
        <v/>
      </c>
      <c r="CJ27" s="9" t="str">
        <f>IF($G27=0,"",IFERROR(INDEX('Risk assessment'!$B$12:$B$100,MATCH(CONCATENATE(Feuil1!$C27,Feuil1!$B27,Feuil1!CJ$1),'Risk assessment'!$R$12:$R$100,FALSE),1),""))</f>
        <v/>
      </c>
      <c r="CK27" s="9" t="str">
        <f>IF($G27=0,"",IFERROR(INDEX('Risk assessment'!$B$12:$B$100,MATCH(CONCATENATE(Feuil1!$C27,Feuil1!$B27,Feuil1!CK$1),'Risk assessment'!$R$12:$R$100,FALSE),1),""))</f>
        <v/>
      </c>
      <c r="CL27" s="9" t="str">
        <f>IF($G27=0,"",IFERROR(INDEX('Risk assessment'!$B$12:$B$100,MATCH(CONCATENATE(Feuil1!$C27,Feuil1!$B27,Feuil1!CL$1),'Risk assessment'!$R$12:$R$100,FALSE),1),""))</f>
        <v/>
      </c>
      <c r="CM27" s="9" t="str">
        <f>IF($G27=0,"",IFERROR(INDEX('Risk assessment'!$B$12:$B$100,MATCH(CONCATENATE(Feuil1!$C27,Feuil1!$B27,Feuil1!CM$1),'Risk assessment'!$R$12:$R$100,FALSE),1),""))</f>
        <v/>
      </c>
      <c r="CN27" s="9" t="str">
        <f>IF($G27=0,"",IFERROR(INDEX('Risk assessment'!$B$12:$B$100,MATCH(CONCATENATE(Feuil1!$C27,Feuil1!$B27,Feuil1!CN$1),'Risk assessment'!$R$12:$R$100,FALSE),1),""))</f>
        <v/>
      </c>
      <c r="CO27" s="9" t="str">
        <f>IF($G27=0,"",IFERROR(INDEX('Risk assessment'!$B$12:$B$100,MATCH(CONCATENATE(Feuil1!$C27,Feuil1!$B27,Feuil1!CO$1),'Risk assessment'!$R$12:$R$100,FALSE),1),""))</f>
        <v/>
      </c>
      <c r="CP27" s="9" t="str">
        <f>IF($G27=0,"",IFERROR(INDEX('Risk assessment'!$B$12:$B$100,MATCH(CONCATENATE(Feuil1!$C27,Feuil1!$B27,Feuil1!CP$1),'Risk assessment'!$R$12:$R$100,FALSE),1),""))</f>
        <v/>
      </c>
      <c r="CQ27" s="9" t="str">
        <f>IF($G27=0,"",IFERROR(INDEX('Risk assessment'!$B$12:$B$100,MATCH(CONCATENATE(Feuil1!$C27,Feuil1!$B27,Feuil1!CQ$1),'Risk assessment'!$R$12:$R$100,FALSE),1),""))</f>
        <v/>
      </c>
      <c r="CR27" s="9" t="str">
        <f>IF($G27=0,"",IFERROR(INDEX('Risk assessment'!$B$12:$B$100,MATCH(CONCATENATE(Feuil1!$C27,Feuil1!$B27,Feuil1!CR$1),'Risk assessment'!$R$12:$R$100,FALSE),1),""))</f>
        <v/>
      </c>
      <c r="CS27" s="9" t="str">
        <f>IF($G27=0,"",IFERROR(INDEX('Risk assessment'!$B$12:$B$100,MATCH(CONCATENATE(Feuil1!$C27,Feuil1!$B27,Feuil1!CS$1),'Risk assessment'!$R$12:$R$100,FALSE),1),""))</f>
        <v/>
      </c>
      <c r="CT27" s="9" t="str">
        <f>IF($G27=0,"",IFERROR(INDEX('Risk assessment'!$B$12:$B$100,MATCH(CONCATENATE(Feuil1!$C27,Feuil1!$B27,Feuil1!CT$1),'Risk assessment'!$R$12:$R$100,FALSE),1),""))</f>
        <v/>
      </c>
      <c r="CU27" s="9" t="str">
        <f>IF($G27=0,"",IFERROR(INDEX('Risk assessment'!$B$12:$B$100,MATCH(CONCATENATE(Feuil1!$C27,Feuil1!$B27,Feuil1!CU$1),'Risk assessment'!$R$12:$R$100,FALSE),1),""))</f>
        <v/>
      </c>
      <c r="CV27" s="9" t="str">
        <f>IF($G27=0,"",IFERROR(INDEX('Risk assessment'!$B$12:$B$100,MATCH(CONCATENATE(Feuil1!$C27,Feuil1!$B27,Feuil1!CV$1),'Risk assessment'!$R$12:$R$100,FALSE),1),""))</f>
        <v/>
      </c>
      <c r="CW27" s="9" t="str">
        <f>IF($G27=0,"",IFERROR(INDEX('Risk assessment'!$B$12:$B$100,MATCH(CONCATENATE(Feuil1!$C27,Feuil1!$B27,Feuil1!CW$1),'Risk assessment'!$R$12:$R$100,FALSE),1),""))</f>
        <v/>
      </c>
      <c r="CX27" s="9" t="str">
        <f>IF($G27=0,"",IFERROR(INDEX('Risk assessment'!$B$12:$B$100,MATCH(CONCATENATE(Feuil1!$C27,Feuil1!$B27,Feuil1!CX$1),'Risk assessment'!$R$12:$R$100,FALSE),1),""))</f>
        <v/>
      </c>
      <c r="CY27" s="9" t="str">
        <f>IF($G27=0,"",IFERROR(INDEX('Risk assessment'!$B$12:$B$100,MATCH(CONCATENATE(Feuil1!$C27,Feuil1!$B27,Feuil1!CY$1),'Risk assessment'!$R$12:$R$100,FALSE),1),""))</f>
        <v/>
      </c>
      <c r="CZ27" s="9" t="str">
        <f>IF($G27=0,"",IFERROR(INDEX('Risk assessment'!$B$12:$B$100,MATCH(CONCATENATE(Feuil1!$C27,Feuil1!$B27,Feuil1!CZ$1),'Risk assessment'!$R$12:$R$100,FALSE),1),""))</f>
        <v/>
      </c>
      <c r="DA27" s="9" t="str">
        <f>IF($G27=0,"",IFERROR(INDEX('Risk assessment'!$B$12:$B$100,MATCH(CONCATENATE(Feuil1!$C27,Feuil1!$B27,Feuil1!DA$1),'Risk assessment'!$R$12:$R$100,FALSE),1),""))</f>
        <v/>
      </c>
      <c r="DB27" s="9" t="str">
        <f>IF($G27=0,"",IFERROR(INDEX('Risk assessment'!$B$12:$B$100,MATCH(CONCATENATE(Feuil1!$C27,Feuil1!$B27,Feuil1!DB$1),'Risk assessment'!$R$12:$R$100,FALSE),1),""))</f>
        <v/>
      </c>
      <c r="DC27" s="9" t="str">
        <f>IF($G27=0,"",IFERROR(INDEX('Risk assessment'!$B$12:$B$100,MATCH(CONCATENATE(Feuil1!$C27,Feuil1!$B27,Feuil1!DC$1),'Risk assessment'!$R$12:$R$100,FALSE),1),""))</f>
        <v/>
      </c>
      <c r="DD27" s="9" t="str">
        <f>IF($G27=0,"",IFERROR(INDEX('Risk assessment'!$B$12:$B$100,MATCH(CONCATENATE(Feuil1!$C27,Feuil1!$B27,Feuil1!DD$1),'Risk assessment'!$R$12:$R$100,FALSE),1),""))</f>
        <v/>
      </c>
      <c r="DE27" s="9" t="str">
        <f>IF($G27=0,"",IFERROR(INDEX('Risk assessment'!$B$12:$B$100,MATCH(CONCATENATE(Feuil1!$C27,Feuil1!$B27,Feuil1!DE$1),'Risk assessment'!$R$12:$R$100,FALSE),1),""))</f>
        <v/>
      </c>
      <c r="DF27" s="9" t="str">
        <f>IF($G27=0,"",IFERROR(INDEX('Risk assessment'!$B$12:$B$100,MATCH(CONCATENATE(Feuil1!$C27,Feuil1!$B27,Feuil1!DF$1),'Risk assessment'!$R$12:$R$100,FALSE),1),""))</f>
        <v/>
      </c>
      <c r="DG27" s="9" t="str">
        <f>IF($G27=0,"",IFERROR(INDEX('Risk assessment'!$B$12:$B$100,MATCH(CONCATENATE(Feuil1!$C27,Feuil1!$B27,Feuil1!DG$1),'Risk assessment'!$R$12:$R$100,FALSE),1),""))</f>
        <v/>
      </c>
      <c r="DH27" s="9" t="str">
        <f>IF($G27=0,"",IFERROR(INDEX('Risk assessment'!$B$12:$B$100,MATCH(CONCATENATE(Feuil1!$C27,Feuil1!$B27,Feuil1!DH$1),'Risk assessment'!$R$12:$R$100,FALSE),1),""))</f>
        <v/>
      </c>
      <c r="DI27" s="9" t="str">
        <f>IF($G27=0,"",IFERROR(INDEX('Risk assessment'!$B$12:$B$100,MATCH(CONCATENATE(Feuil1!$C27,Feuil1!$B27,Feuil1!DI$1),'Risk assessment'!$R$12:$R$100,FALSE),1),""))</f>
        <v/>
      </c>
      <c r="DJ27" s="9" t="str">
        <f>IF($G27=0,"",IFERROR(INDEX('Risk assessment'!$B$12:$B$100,MATCH(CONCATENATE(Feuil1!$C27,Feuil1!$B27,Feuil1!DJ$1),'Risk assessment'!$R$12:$R$100,FALSE),1),""))</f>
        <v/>
      </c>
      <c r="DK27" s="9" t="str">
        <f>IF($G27=0,"",IFERROR(INDEX('Risk assessment'!$B$12:$B$100,MATCH(CONCATENATE(Feuil1!$C27,Feuil1!$B27,Feuil1!DK$1),'Risk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assessment'!D$12:D$100,Feuil1!C28,'Risk assessment'!E$12:E$100,B28)</f>
        <v>0</v>
      </c>
      <c r="H28" s="9" t="str">
        <f>IF($G28=0,"",IFERROR(CONCATENATE(INDEX('Risk assessment'!$B$12:$B$100,MATCH(CONCATENATE(Feuil1!$C28,"-",Feuil1!$B28,"-",Feuil1!H$1),'Risk assessment'!$R$12:$R$100,FALSE),1)," ;"),""))</f>
        <v/>
      </c>
      <c r="I28" s="9" t="str">
        <f>IF($G28=0,"",IFERROR(CONCATENATE(INDEX('Risk assessment'!$B$12:$B$100,MATCH(CONCATENATE(Feuil1!$C28,"-",Feuil1!$B28,"-",Feuil1!I$1),'Risk assessment'!$R$12:$R$100,FALSE),1)," ;"),""))</f>
        <v/>
      </c>
      <c r="J28" s="9" t="str">
        <f>IF($G28=0,"",IFERROR(CONCATENATE(INDEX('Risk assessment'!$B$12:$B$100,MATCH(CONCATENATE(Feuil1!$C28,"-",Feuil1!$B28,"-",Feuil1!J$1),'Risk assessment'!$R$12:$R$100,FALSE),1)," ;"),""))</f>
        <v/>
      </c>
      <c r="K28" s="9" t="str">
        <f>IF($G28=0,"",IFERROR(CONCATENATE(INDEX('Risk assessment'!$B$12:$B$100,MATCH(CONCATENATE(Feuil1!$C28,"-",Feuil1!$B28,"-",Feuil1!K$1),'Risk assessment'!$R$12:$R$100,FALSE),1)," ;"),""))</f>
        <v/>
      </c>
      <c r="L28" s="9" t="str">
        <f>IF($G28=0,"",IFERROR(CONCATENATE(INDEX('Risk assessment'!$B$12:$B$100,MATCH(CONCATENATE(Feuil1!$C28,"-",Feuil1!$B28,"-",Feuil1!L$1),'Risk assessment'!$R$12:$R$100,FALSE),1)," ;"),""))</f>
        <v/>
      </c>
      <c r="M28" s="9" t="str">
        <f>IF($G28=0,"",IFERROR(CONCATENATE(INDEX('Risk assessment'!$B$12:$B$100,MATCH(CONCATENATE(Feuil1!$C28,"-",Feuil1!$B28,"-",Feuil1!M$1),'Risk assessment'!$R$12:$R$100,FALSE),1)," ;"),""))</f>
        <v/>
      </c>
      <c r="N28" s="9" t="str">
        <f>IF($G28=0,"",IFERROR(CONCATENATE(INDEX('Risk assessment'!$B$12:$B$100,MATCH(CONCATENATE(Feuil1!$C28,"-",Feuil1!$B28,"-",Feuil1!N$1),'Risk assessment'!$R$12:$R$100,FALSE),1)," ;"),""))</f>
        <v/>
      </c>
      <c r="O28" s="9" t="str">
        <f>IF($G28=0,"",IFERROR(CONCATENATE(INDEX('Risk assessment'!$B$12:$B$100,MATCH(CONCATENATE(Feuil1!$C28,"-",Feuil1!$B28,"-",Feuil1!O$1),'Risk assessment'!$R$12:$R$100,FALSE),1)," ;"),""))</f>
        <v/>
      </c>
      <c r="P28" s="9" t="str">
        <f>IF($G28=0,"",IFERROR(CONCATENATE(INDEX('Risk assessment'!$B$12:$B$100,MATCH(CONCATENATE(Feuil1!$C28,"-",Feuil1!$B28,"-",Feuil1!P$1),'Risk assessment'!$R$12:$R$100,FALSE),1)," ;"),""))</f>
        <v/>
      </c>
      <c r="Q28" s="9" t="str">
        <f>IF($G28=0,"",IFERROR(CONCATENATE(INDEX('Risk assessment'!$B$12:$B$100,MATCH(CONCATENATE(Feuil1!$C28,"-",Feuil1!$B28,"-",Feuil1!Q$1),'Risk assessment'!$R$12:$R$100,FALSE),1)," ;"),""))</f>
        <v/>
      </c>
      <c r="R28" s="9" t="str">
        <f>IF($G28=0,"",IFERROR(CONCATENATE(INDEX('Risk assessment'!$B$12:$B$100,MATCH(CONCATENATE(Feuil1!$C28,"-",Feuil1!$B28,"-",Feuil1!R$1),'Risk assessment'!$R$12:$R$100,FALSE),1)," ;"),""))</f>
        <v/>
      </c>
      <c r="S28" s="9" t="str">
        <f>IF($G28=0,"",IFERROR(CONCATENATE(INDEX('Risk assessment'!$B$12:$B$100,MATCH(CONCATENATE(Feuil1!$C28,"-",Feuil1!$B28,"-",Feuil1!S$1),'Risk assessment'!$R$12:$R$100,FALSE),1)," ;"),""))</f>
        <v/>
      </c>
      <c r="T28" s="9" t="str">
        <f>IF($G28=0,"",IFERROR(CONCATENATE(INDEX('Risk assessment'!$B$12:$B$100,MATCH(CONCATENATE(Feuil1!$C28,"-",Feuil1!$B28,"-",Feuil1!T$1),'Risk assessment'!$R$12:$R$100,FALSE),1)," ;"),""))</f>
        <v/>
      </c>
      <c r="U28" s="9" t="str">
        <f>IF($G28=0,"",IFERROR(CONCATENATE(INDEX('Risk assessment'!$B$12:$B$100,MATCH(CONCATENATE(Feuil1!$C28,"-",Feuil1!$B28,"-",Feuil1!U$1),'Risk assessment'!$R$12:$R$100,FALSE),1)," ;"),""))</f>
        <v/>
      </c>
      <c r="V28" s="9" t="str">
        <f>IF($G28=0,"",IFERROR(CONCATENATE(INDEX('Risk assessment'!$B$12:$B$100,MATCH(CONCATENATE(Feuil1!$C28,"-",Feuil1!$B28,"-",Feuil1!V$1),'Risk assessment'!$R$12:$R$100,FALSE),1)," ;"),""))</f>
        <v/>
      </c>
      <c r="W28" s="9" t="str">
        <f>IF($G28=0,"",IFERROR(CONCATENATE(INDEX('Risk assessment'!$B$12:$B$100,MATCH(CONCATENATE(Feuil1!$C28,"-",Feuil1!$B28,"-",Feuil1!W$1),'Risk assessment'!$R$12:$R$100,FALSE),1)," ;"),""))</f>
        <v/>
      </c>
      <c r="X28" s="9" t="str">
        <f>IF($G28=0,"",IFERROR(CONCATENATE(INDEX('Risk assessment'!$B$12:$B$100,MATCH(CONCATENATE(Feuil1!$C28,"-",Feuil1!$B28,"-",Feuil1!X$1),'Risk assessment'!$R$12:$R$100,FALSE),1)," ;"),""))</f>
        <v/>
      </c>
      <c r="Y28" s="9" t="str">
        <f>IF($G28=0,"",IFERROR(CONCATENATE(INDEX('Risk assessment'!$B$12:$B$100,MATCH(CONCATENATE(Feuil1!$C28,"-",Feuil1!$B28,"-",Feuil1!Y$1),'Risk assessment'!$R$12:$R$100,FALSE),1)," ;"),""))</f>
        <v/>
      </c>
      <c r="Z28" s="9" t="str">
        <f>IF($G28=0,"",IFERROR(CONCATENATE(INDEX('Risk assessment'!$B$12:$B$100,MATCH(CONCATENATE(Feuil1!$C28,"-",Feuil1!$B28,"-",Feuil1!Z$1),'Risk assessment'!$R$12:$R$100,FALSE),1)," ;"),""))</f>
        <v/>
      </c>
      <c r="AA28" s="9" t="str">
        <f>IF($G28=0,"",IFERROR(CONCATENATE(INDEX('Risk assessment'!$B$12:$B$100,MATCH(CONCATENATE(Feuil1!$C28,"-",Feuil1!$B28,"-",Feuil1!AA$1),'Risk assessment'!$R$12:$R$100,FALSE),1)," ;"),""))</f>
        <v/>
      </c>
      <c r="AB28" s="9" t="str">
        <f>IF($G28=0,"",IFERROR(CONCATENATE(INDEX('Risk assessment'!$B$12:$B$100,MATCH(CONCATENATE(Feuil1!$C28,"-",Feuil1!$B28,"-",Feuil1!AB$1),'Risk assessment'!$R$12:$R$100,FALSE),1)," ;"),""))</f>
        <v/>
      </c>
      <c r="AC28" s="9" t="str">
        <f>IF($G28=0,"",IFERROR(CONCATENATE(INDEX('Risk assessment'!$B$12:$B$100,MATCH(CONCATENATE(Feuil1!$C28,"-",Feuil1!$B28,"-",Feuil1!AC$1),'Risk assessment'!$R$12:$R$100,FALSE),1)," ;"),""))</f>
        <v/>
      </c>
      <c r="AD28" s="9" t="str">
        <f>IF($G28=0,"",IFERROR(CONCATENATE(INDEX('Risk assessment'!$B$12:$B$100,MATCH(CONCATENATE(Feuil1!$C28,"-",Feuil1!$B28,"-",Feuil1!AD$1),'Risk assessment'!$R$12:$R$100,FALSE),1)," ;"),""))</f>
        <v/>
      </c>
      <c r="AE28" s="9" t="str">
        <f>IF($G28=0,"",IFERROR(CONCATENATE(INDEX('Risk assessment'!$B$12:$B$100,MATCH(CONCATENATE(Feuil1!$C28,"-",Feuil1!$B28,"-",Feuil1!AE$1),'Risk assessment'!$R$12:$R$100,FALSE),1)," ;"),""))</f>
        <v/>
      </c>
      <c r="AF28" s="9" t="str">
        <f>IF($G28=0,"",IFERROR(CONCATENATE(INDEX('Risk assessment'!$B$12:$B$100,MATCH(CONCATENATE(Feuil1!$C28,"-",Feuil1!$B28,"-",Feuil1!AF$1),'Risk assessment'!$R$12:$R$100,FALSE),1)," ;"),""))</f>
        <v/>
      </c>
      <c r="AG28" s="9" t="str">
        <f>IF($G28=0,"",IFERROR(CONCATENATE(INDEX('Risk assessment'!$B$12:$B$100,MATCH(CONCATENATE(Feuil1!$C28,"-",Feuil1!$B28,"-",Feuil1!AG$1),'Risk assessment'!$R$12:$R$100,FALSE),1)," ;"),""))</f>
        <v/>
      </c>
      <c r="AH28" s="9" t="str">
        <f>IF($G28=0,"",IFERROR(CONCATENATE(INDEX('Risk assessment'!$B$12:$B$100,MATCH(CONCATENATE(Feuil1!$C28,"-",Feuil1!$B28,"-",Feuil1!AH$1),'Risk assessment'!$R$12:$R$100,FALSE),1)," ;"),""))</f>
        <v/>
      </c>
      <c r="AI28" s="9" t="str">
        <f>IF($G28=0,"",IFERROR(CONCATENATE(INDEX('Risk assessment'!$B$12:$B$100,MATCH(CONCATENATE(Feuil1!$C28,"-",Feuil1!$B28,"-",Feuil1!AI$1),'Risk assessment'!$R$12:$R$100,FALSE),1)," ;"),""))</f>
        <v/>
      </c>
      <c r="AJ28" s="9" t="str">
        <f>IF($G28=0,"",IFERROR(CONCATENATE(INDEX('Risk assessment'!$B$12:$B$100,MATCH(CONCATENATE(Feuil1!$C28,"-",Feuil1!$B28,"-",Feuil1!AJ$1),'Risk assessment'!$R$12:$R$100,FALSE),1)," ;"),""))</f>
        <v/>
      </c>
      <c r="AK28" s="9" t="str">
        <f>IF($G28=0,"",IFERROR(CONCATENATE(INDEX('Risk assessment'!$B$12:$B$100,MATCH(CONCATENATE(Feuil1!$C28,"-",Feuil1!$B28,"-",Feuil1!AK$1),'Risk assessment'!$R$12:$R$100,FALSE),1)," ;"),""))</f>
        <v/>
      </c>
      <c r="AL28" s="9" t="str">
        <f>IF($G28=0,"",IFERROR(CONCATENATE(INDEX('Risk assessment'!$B$12:$B$100,MATCH(CONCATENATE(Feuil1!$C28,"-",Feuil1!$B28,"-",Feuil1!AL$1),'Risk assessment'!$R$12:$R$100,FALSE),1)," ;"),""))</f>
        <v/>
      </c>
      <c r="AM28" s="9" t="str">
        <f>IF($G28=0,"",IFERROR(CONCATENATE(INDEX('Risk assessment'!$B$12:$B$100,MATCH(CONCATENATE(Feuil1!$C28,"-",Feuil1!$B28,"-",Feuil1!AM$1),'Risk assessment'!$R$12:$R$100,FALSE),1)," ;"),""))</f>
        <v/>
      </c>
      <c r="AN28" s="9" t="str">
        <f>IF($G28=0,"",IFERROR(CONCATENATE(INDEX('Risk assessment'!$B$12:$B$100,MATCH(CONCATENATE(Feuil1!$C28,"-",Feuil1!$B28,"-",Feuil1!AN$1),'Risk assessment'!$R$12:$R$100,FALSE),1)," ;"),""))</f>
        <v/>
      </c>
      <c r="AO28" s="9" t="str">
        <f>IF($G28=0,"",IFERROR(CONCATENATE(INDEX('Risk assessment'!$B$12:$B$100,MATCH(CONCATENATE(Feuil1!$C28,"-",Feuil1!$B28,"-",Feuil1!AO$1),'Risk assessment'!$R$12:$R$100,FALSE),1)," ;"),""))</f>
        <v/>
      </c>
      <c r="AP28" s="9" t="str">
        <f>IF($G28=0,"",IFERROR(CONCATENATE(INDEX('Risk assessment'!$B$12:$B$100,MATCH(CONCATENATE(Feuil1!$C28,"-",Feuil1!$B28,"-",Feuil1!AP$1),'Risk assessment'!$R$12:$R$100,FALSE),1)," ;"),""))</f>
        <v/>
      </c>
      <c r="AQ28" s="9" t="str">
        <f>IF($G28=0,"",IFERROR(CONCATENATE(INDEX('Risk assessment'!$B$12:$B$100,MATCH(CONCATENATE(Feuil1!$C28,"-",Feuil1!$B28,"-",Feuil1!AQ$1),'Risk assessment'!$R$12:$R$100,FALSE),1)," ;"),""))</f>
        <v/>
      </c>
      <c r="AR28" s="9" t="str">
        <f>IF($G28=0,"",IFERROR(CONCATENATE(INDEX('Risk assessment'!$B$12:$B$100,MATCH(CONCATENATE(Feuil1!$C28,"-",Feuil1!$B28,"-",Feuil1!AR$1),'Risk assessment'!$R$12:$R$100,FALSE),1)," ;"),""))</f>
        <v/>
      </c>
      <c r="AS28" s="9" t="str">
        <f>IF($G28=0,"",IFERROR(CONCATENATE(INDEX('Risk assessment'!$B$12:$B$100,MATCH(CONCATENATE(Feuil1!$C28,"-",Feuil1!$B28,"-",Feuil1!AS$1),'Risk assessment'!$R$12:$R$100,FALSE),1)," ;"),""))</f>
        <v/>
      </c>
      <c r="AT28" s="9" t="str">
        <f>IF($G28=0,"",IFERROR(CONCATENATE(INDEX('Risk assessment'!$B$12:$B$100,MATCH(CONCATENATE(Feuil1!$C28,"-",Feuil1!$B28,"-",Feuil1!AT$1),'Risk assessment'!$R$12:$R$100,FALSE),1)," ;"),""))</f>
        <v/>
      </c>
      <c r="AU28" s="9" t="str">
        <f>IF($G28=0,"",IFERROR(CONCATENATE(INDEX('Risk assessment'!$B$12:$B$100,MATCH(CONCATENATE(Feuil1!$C28,"-",Feuil1!$B28,"-",Feuil1!AU$1),'Risk assessment'!$R$12:$R$100,FALSE),1)," ;"),""))</f>
        <v/>
      </c>
      <c r="AV28" s="9" t="str">
        <f>IF($G28=0,"",IFERROR(CONCATENATE(INDEX('Risk assessment'!$B$12:$B$100,MATCH(CONCATENATE(Feuil1!$C28,"-",Feuil1!$B28,"-",Feuil1!AV$1),'Risk assessment'!$R$12:$R$100,FALSE),1)," ;"),""))</f>
        <v/>
      </c>
      <c r="AW28" s="9" t="str">
        <f>IF($G28=0,"",IFERROR(CONCATENATE(INDEX('Risk assessment'!$B$12:$B$100,MATCH(CONCATENATE(Feuil1!$C28,"-",Feuil1!$B28,"-",Feuil1!AW$1),'Risk assessment'!$R$12:$R$100,FALSE),1)," ;"),""))</f>
        <v/>
      </c>
      <c r="AX28" s="9" t="str">
        <f>IF($G28=0,"",IFERROR(CONCATENATE(INDEX('Risk assessment'!$B$12:$B$100,MATCH(CONCATENATE(Feuil1!$C28,"-",Feuil1!$B28,"-",Feuil1!AX$1),'Risk assessment'!$R$12:$R$100,FALSE),1)," ;"),""))</f>
        <v/>
      </c>
      <c r="AY28" s="9" t="str">
        <f>IF($G28=0,"",IFERROR(CONCATENATE(INDEX('Risk assessment'!$B$12:$B$100,MATCH(CONCATENATE(Feuil1!$C28,"-",Feuil1!$B28,"-",Feuil1!AY$1),'Risk assessment'!$R$12:$R$100,FALSE),1)," ;"),""))</f>
        <v/>
      </c>
      <c r="AZ28" s="9" t="str">
        <f>IF($G28=0,"",IFERROR(CONCATENATE(INDEX('Risk assessment'!$B$12:$B$100,MATCH(CONCATENATE(Feuil1!$C28,"-",Feuil1!$B28,"-",Feuil1!AZ$1),'Risk assessment'!$R$12:$R$100,FALSE),1)," ;"),""))</f>
        <v/>
      </c>
      <c r="BA28" s="9" t="str">
        <f>IF($G28=0,"",IFERROR(CONCATENATE(INDEX('Risk assessment'!$B$12:$B$100,MATCH(CONCATENATE(Feuil1!$C28,"-",Feuil1!$B28,"-",Feuil1!BA$1),'Risk assessment'!$R$12:$R$100,FALSE),1)," ;"),""))</f>
        <v/>
      </c>
      <c r="BB28" s="9" t="str">
        <f>IF($G28=0,"",IFERROR(CONCATENATE(INDEX('Risk assessment'!$B$12:$B$100,MATCH(CONCATENATE(Feuil1!$C28,"-",Feuil1!$B28,"-",Feuil1!BB$1),'Risk assessment'!$R$12:$R$100,FALSE),1)," ;"),""))</f>
        <v/>
      </c>
      <c r="BC28" s="9" t="str">
        <f>IF($G28=0,"",IFERROR(CONCATENATE(INDEX('Risk assessment'!$B$12:$B$100,MATCH(CONCATENATE(Feuil1!$C28,"-",Feuil1!$B28,"-",Feuil1!BC$1),'Risk assessment'!$R$12:$R$100,FALSE),1)," ;"),""))</f>
        <v/>
      </c>
      <c r="BD28" s="9" t="str">
        <f>IF($G28=0,"",IFERROR(CONCATENATE(INDEX('Risk assessment'!$B$12:$B$100,MATCH(CONCATENATE(Feuil1!$C28,"-",Feuil1!$B28,"-",Feuil1!BD$1),'Risk assessment'!$R$12:$R$100,FALSE),1)," ;"),""))</f>
        <v/>
      </c>
      <c r="BE28" s="9" t="str">
        <f>IF($G28=0,"",IFERROR(CONCATENATE(INDEX('Risk assessment'!$B$12:$B$100,MATCH(CONCATENATE(Feuil1!$C28,"-",Feuil1!$B28,"-",Feuil1!BE$1),'Risk assessment'!$R$12:$R$100,FALSE),1)," ;"),""))</f>
        <v/>
      </c>
      <c r="BF28" s="9" t="str">
        <f>IF($G28=0,"",IFERROR(CONCATENATE(INDEX('Risk assessment'!$B$12:$B$100,MATCH(CONCATENATE(Feuil1!$C28,"-",Feuil1!$B28,"-",Feuil1!BF$1),'Risk assessment'!$R$12:$R$100,FALSE),1)," ;"),""))</f>
        <v/>
      </c>
      <c r="BG28" s="9" t="str">
        <f>IF($G28=0,"",IFERROR(CONCATENATE(INDEX('Risk assessment'!$B$12:$B$100,MATCH(CONCATENATE(Feuil1!$C28,"-",Feuil1!$B28,"-",Feuil1!BG$1),'Risk assessment'!$R$12:$R$100,FALSE),1)," ;"),""))</f>
        <v/>
      </c>
      <c r="BH28" s="9" t="str">
        <f>IF($G28=0,"",IFERROR(CONCATENATE(INDEX('Risk assessment'!$B$12:$B$100,MATCH(CONCATENATE(Feuil1!$C28,"-",Feuil1!$B28,"-",Feuil1!BH$1),'Risk assessment'!$R$12:$R$100,FALSE),1)," ;"),""))</f>
        <v/>
      </c>
      <c r="BI28" s="9" t="str">
        <f>IF($G28=0,"",IFERROR(CONCATENATE(INDEX('Risk assessment'!$B$12:$B$100,MATCH(CONCATENATE(Feuil1!$C28,"-",Feuil1!$B28,"-",Feuil1!BI$1),'Risk assessment'!$R$12:$R$100,FALSE),1)," ;"),""))</f>
        <v/>
      </c>
      <c r="BJ28" s="9" t="str">
        <f>IF($G28=0,"",IFERROR(CONCATENATE(INDEX('Risk assessment'!$B$12:$B$100,MATCH(CONCATENATE(Feuil1!$C28,"-",Feuil1!$B28,"-",Feuil1!BJ$1),'Risk assessment'!$R$12:$R$100,FALSE),1)," ;"),""))</f>
        <v/>
      </c>
      <c r="BK28" s="9" t="str">
        <f>IF($G28=0,"",IFERROR(CONCATENATE(INDEX('Risk assessment'!$B$12:$B$100,MATCH(CONCATENATE(Feuil1!$C28,"-",Feuil1!$B28,"-",Feuil1!BK$1),'Risk assessment'!$R$12:$R$100,FALSE),1)," ;"),""))</f>
        <v/>
      </c>
      <c r="BL28" s="9" t="str">
        <f>IF($G28=0,"",IFERROR(CONCATENATE(INDEX('Risk assessment'!$B$12:$B$100,MATCH(CONCATENATE(Feuil1!$C28,"-",Feuil1!$B28,"-",Feuil1!BL$1),'Risk assessment'!$R$12:$R$100,FALSE),1)," ;"),""))</f>
        <v/>
      </c>
      <c r="BM28" s="9" t="str">
        <f>IF($G28=0,"",IFERROR(CONCATENATE(INDEX('Risk assessment'!$B$12:$B$100,MATCH(CONCATENATE(Feuil1!$C28,"-",Feuil1!$B28,"-",Feuil1!BM$1),'Risk assessment'!$R$12:$R$100,FALSE),1)," ;"),""))</f>
        <v/>
      </c>
      <c r="BN28" s="9" t="str">
        <f>IF($G28=0,"",IFERROR(CONCATENATE(INDEX('Risk assessment'!$B$12:$B$100,MATCH(CONCATENATE(Feuil1!$C28,"-",Feuil1!$B28,"-",Feuil1!BN$1),'Risk assessment'!$R$12:$R$100,FALSE),1)," ;"),""))</f>
        <v/>
      </c>
      <c r="BO28" s="9" t="str">
        <f>IF($G28=0,"",IFERROR(CONCATENATE(INDEX('Risk assessment'!$B$12:$B$100,MATCH(CONCATENATE(Feuil1!$C28,"-",Feuil1!$B28,"-",Feuil1!BO$1),'Risk assessment'!$R$12:$R$100,FALSE),1)," ;"),""))</f>
        <v/>
      </c>
      <c r="BP28" s="9" t="str">
        <f>IF($G28=0,"",IFERROR(CONCATENATE(INDEX('Risk assessment'!$B$12:$B$100,MATCH(CONCATENATE(Feuil1!$C28,"-",Feuil1!$B28,"-",Feuil1!BP$1),'Risk assessment'!$R$12:$R$100,FALSE),1)," ;"),""))</f>
        <v/>
      </c>
      <c r="BQ28" s="9" t="str">
        <f>IF($G28=0,"",IFERROR(CONCATENATE(INDEX('Risk assessment'!$B$12:$B$100,MATCH(CONCATENATE(Feuil1!$C28,"-",Feuil1!$B28,"-",Feuil1!BQ$1),'Risk assessment'!$R$12:$R$100,FALSE),1)," ;"),""))</f>
        <v/>
      </c>
      <c r="BR28" s="9" t="str">
        <f>IF($G28=0,"",IFERROR(INDEX('Risk assessment'!$B$12:$B$100,MATCH(CONCATENATE(Feuil1!$C28,Feuil1!$B28,Feuil1!BR$1),'Risk assessment'!$R$12:$R$100,FALSE),1),""))</f>
        <v/>
      </c>
      <c r="BS28" s="9" t="str">
        <f>IF($G28=0,"",IFERROR(INDEX('Risk assessment'!$B$12:$B$100,MATCH(CONCATENATE(Feuil1!$C28,Feuil1!$B28,Feuil1!BS$1),'Risk assessment'!$R$12:$R$100,FALSE),1),""))</f>
        <v/>
      </c>
      <c r="BT28" s="9" t="str">
        <f>IF($G28=0,"",IFERROR(INDEX('Risk assessment'!$B$12:$B$100,MATCH(CONCATENATE(Feuil1!$C28,Feuil1!$B28,Feuil1!BT$1),'Risk assessment'!$R$12:$R$100,FALSE),1),""))</f>
        <v/>
      </c>
      <c r="BU28" s="9" t="str">
        <f>IF($G28=0,"",IFERROR(INDEX('Risk assessment'!$B$12:$B$100,MATCH(CONCATENATE(Feuil1!$C28,Feuil1!$B28,Feuil1!BU$1),'Risk assessment'!$R$12:$R$100,FALSE),1),""))</f>
        <v/>
      </c>
      <c r="BV28" s="9" t="str">
        <f>IF($G28=0,"",IFERROR(INDEX('Risk assessment'!$B$12:$B$100,MATCH(CONCATENATE(Feuil1!$C28,Feuil1!$B28,Feuil1!BV$1),'Risk assessment'!$R$12:$R$100,FALSE),1),""))</f>
        <v/>
      </c>
      <c r="BW28" s="9" t="str">
        <f>IF($G28=0,"",IFERROR(INDEX('Risk assessment'!$B$12:$B$100,MATCH(CONCATENATE(Feuil1!$C28,Feuil1!$B28,Feuil1!BW$1),'Risk assessment'!$R$12:$R$100,FALSE),1),""))</f>
        <v/>
      </c>
      <c r="BX28" s="9" t="str">
        <f>IF($G28=0,"",IFERROR(INDEX('Risk assessment'!$B$12:$B$100,MATCH(CONCATENATE(Feuil1!$C28,Feuil1!$B28,Feuil1!BX$1),'Risk assessment'!$R$12:$R$100,FALSE),1),""))</f>
        <v/>
      </c>
      <c r="BY28" s="9" t="str">
        <f>IF($G28=0,"",IFERROR(INDEX('Risk assessment'!$B$12:$B$100,MATCH(CONCATENATE(Feuil1!$C28,Feuil1!$B28,Feuil1!BY$1),'Risk assessment'!$R$12:$R$100,FALSE),1),""))</f>
        <v/>
      </c>
      <c r="BZ28" s="9" t="str">
        <f>IF($G28=0,"",IFERROR(INDEX('Risk assessment'!$B$12:$B$100,MATCH(CONCATENATE(Feuil1!$C28,Feuil1!$B28,Feuil1!BZ$1),'Risk assessment'!$R$12:$R$100,FALSE),1),""))</f>
        <v/>
      </c>
      <c r="CA28" s="9" t="str">
        <f>IF($G28=0,"",IFERROR(INDEX('Risk assessment'!$B$12:$B$100,MATCH(CONCATENATE(Feuil1!$C28,Feuil1!$B28,Feuil1!CA$1),'Risk assessment'!$R$12:$R$100,FALSE),1),""))</f>
        <v/>
      </c>
      <c r="CB28" s="9" t="str">
        <f>IF($G28=0,"",IFERROR(INDEX('Risk assessment'!$B$12:$B$100,MATCH(CONCATENATE(Feuil1!$C28,Feuil1!$B28,Feuil1!CB$1),'Risk assessment'!$R$12:$R$100,FALSE),1),""))</f>
        <v/>
      </c>
      <c r="CC28" s="9" t="str">
        <f>IF($G28=0,"",IFERROR(INDEX('Risk assessment'!$B$12:$B$100,MATCH(CONCATENATE(Feuil1!$C28,Feuil1!$B28,Feuil1!CC$1),'Risk assessment'!$R$12:$R$100,FALSE),1),""))</f>
        <v/>
      </c>
      <c r="CD28" s="9" t="str">
        <f>IF($G28=0,"",IFERROR(INDEX('Risk assessment'!$B$12:$B$100,MATCH(CONCATENATE(Feuil1!$C28,Feuil1!$B28,Feuil1!CD$1),'Risk assessment'!$R$12:$R$100,FALSE),1),""))</f>
        <v/>
      </c>
      <c r="CE28" s="9" t="str">
        <f>IF($G28=0,"",IFERROR(INDEX('Risk assessment'!$B$12:$B$100,MATCH(CONCATENATE(Feuil1!$C28,Feuil1!$B28,Feuil1!CE$1),'Risk assessment'!$R$12:$R$100,FALSE),1),""))</f>
        <v/>
      </c>
      <c r="CF28" s="9" t="str">
        <f>IF($G28=0,"",IFERROR(INDEX('Risk assessment'!$B$12:$B$100,MATCH(CONCATENATE(Feuil1!$C28,Feuil1!$B28,Feuil1!CF$1),'Risk assessment'!$R$12:$R$100,FALSE),1),""))</f>
        <v/>
      </c>
      <c r="CG28" s="9" t="str">
        <f>IF($G28=0,"",IFERROR(INDEX('Risk assessment'!$B$12:$B$100,MATCH(CONCATENATE(Feuil1!$C28,Feuil1!$B28,Feuil1!CG$1),'Risk assessment'!$R$12:$R$100,FALSE),1),""))</f>
        <v/>
      </c>
      <c r="CH28" s="9" t="str">
        <f>IF($G28=0,"",IFERROR(INDEX('Risk assessment'!$B$12:$B$100,MATCH(CONCATENATE(Feuil1!$C28,Feuil1!$B28,Feuil1!CH$1),'Risk assessment'!$R$12:$R$100,FALSE),1),""))</f>
        <v/>
      </c>
      <c r="CI28" s="9" t="str">
        <f>IF($G28=0,"",IFERROR(INDEX('Risk assessment'!$B$12:$B$100,MATCH(CONCATENATE(Feuil1!$C28,Feuil1!$B28,Feuil1!CI$1),'Risk assessment'!$R$12:$R$100,FALSE),1),""))</f>
        <v/>
      </c>
      <c r="CJ28" s="9" t="str">
        <f>IF($G28=0,"",IFERROR(INDEX('Risk assessment'!$B$12:$B$100,MATCH(CONCATENATE(Feuil1!$C28,Feuil1!$B28,Feuil1!CJ$1),'Risk assessment'!$R$12:$R$100,FALSE),1),""))</f>
        <v/>
      </c>
      <c r="CK28" s="9" t="str">
        <f>IF($G28=0,"",IFERROR(INDEX('Risk assessment'!$B$12:$B$100,MATCH(CONCATENATE(Feuil1!$C28,Feuil1!$B28,Feuil1!CK$1),'Risk assessment'!$R$12:$R$100,FALSE),1),""))</f>
        <v/>
      </c>
      <c r="CL28" s="9" t="str">
        <f>IF($G28=0,"",IFERROR(INDEX('Risk assessment'!$B$12:$B$100,MATCH(CONCATENATE(Feuil1!$C28,Feuil1!$B28,Feuil1!CL$1),'Risk assessment'!$R$12:$R$100,FALSE),1),""))</f>
        <v/>
      </c>
      <c r="CM28" s="9" t="str">
        <f>IF($G28=0,"",IFERROR(INDEX('Risk assessment'!$B$12:$B$100,MATCH(CONCATENATE(Feuil1!$C28,Feuil1!$B28,Feuil1!CM$1),'Risk assessment'!$R$12:$R$100,FALSE),1),""))</f>
        <v/>
      </c>
      <c r="CN28" s="9" t="str">
        <f>IF($G28=0,"",IFERROR(INDEX('Risk assessment'!$B$12:$B$100,MATCH(CONCATENATE(Feuil1!$C28,Feuil1!$B28,Feuil1!CN$1),'Risk assessment'!$R$12:$R$100,FALSE),1),""))</f>
        <v/>
      </c>
      <c r="CO28" s="9" t="str">
        <f>IF($G28=0,"",IFERROR(INDEX('Risk assessment'!$B$12:$B$100,MATCH(CONCATENATE(Feuil1!$C28,Feuil1!$B28,Feuil1!CO$1),'Risk assessment'!$R$12:$R$100,FALSE),1),""))</f>
        <v/>
      </c>
      <c r="CP28" s="9" t="str">
        <f>IF($G28=0,"",IFERROR(INDEX('Risk assessment'!$B$12:$B$100,MATCH(CONCATENATE(Feuil1!$C28,Feuil1!$B28,Feuil1!CP$1),'Risk assessment'!$R$12:$R$100,FALSE),1),""))</f>
        <v/>
      </c>
      <c r="CQ28" s="9" t="str">
        <f>IF($G28=0,"",IFERROR(INDEX('Risk assessment'!$B$12:$B$100,MATCH(CONCATENATE(Feuil1!$C28,Feuil1!$B28,Feuil1!CQ$1),'Risk assessment'!$R$12:$R$100,FALSE),1),""))</f>
        <v/>
      </c>
      <c r="CR28" s="9" t="str">
        <f>IF($G28=0,"",IFERROR(INDEX('Risk assessment'!$B$12:$B$100,MATCH(CONCATENATE(Feuil1!$C28,Feuil1!$B28,Feuil1!CR$1),'Risk assessment'!$R$12:$R$100,FALSE),1),""))</f>
        <v/>
      </c>
      <c r="CS28" s="9" t="str">
        <f>IF($G28=0,"",IFERROR(INDEX('Risk assessment'!$B$12:$B$100,MATCH(CONCATENATE(Feuil1!$C28,Feuil1!$B28,Feuil1!CS$1),'Risk assessment'!$R$12:$R$100,FALSE),1),""))</f>
        <v/>
      </c>
      <c r="CT28" s="9" t="str">
        <f>IF($G28=0,"",IFERROR(INDEX('Risk assessment'!$B$12:$B$100,MATCH(CONCATENATE(Feuil1!$C28,Feuil1!$B28,Feuil1!CT$1),'Risk assessment'!$R$12:$R$100,FALSE),1),""))</f>
        <v/>
      </c>
      <c r="CU28" s="9" t="str">
        <f>IF($G28=0,"",IFERROR(INDEX('Risk assessment'!$B$12:$B$100,MATCH(CONCATENATE(Feuil1!$C28,Feuil1!$B28,Feuil1!CU$1),'Risk assessment'!$R$12:$R$100,FALSE),1),""))</f>
        <v/>
      </c>
      <c r="CV28" s="9" t="str">
        <f>IF($G28=0,"",IFERROR(INDEX('Risk assessment'!$B$12:$B$100,MATCH(CONCATENATE(Feuil1!$C28,Feuil1!$B28,Feuil1!CV$1),'Risk assessment'!$R$12:$R$100,FALSE),1),""))</f>
        <v/>
      </c>
      <c r="CW28" s="9" t="str">
        <f>IF($G28=0,"",IFERROR(INDEX('Risk assessment'!$B$12:$B$100,MATCH(CONCATENATE(Feuil1!$C28,Feuil1!$B28,Feuil1!CW$1),'Risk assessment'!$R$12:$R$100,FALSE),1),""))</f>
        <v/>
      </c>
      <c r="CX28" s="9" t="str">
        <f>IF($G28=0,"",IFERROR(INDEX('Risk assessment'!$B$12:$B$100,MATCH(CONCATENATE(Feuil1!$C28,Feuil1!$B28,Feuil1!CX$1),'Risk assessment'!$R$12:$R$100,FALSE),1),""))</f>
        <v/>
      </c>
      <c r="CY28" s="9" t="str">
        <f>IF($G28=0,"",IFERROR(INDEX('Risk assessment'!$B$12:$B$100,MATCH(CONCATENATE(Feuil1!$C28,Feuil1!$B28,Feuil1!CY$1),'Risk assessment'!$R$12:$R$100,FALSE),1),""))</f>
        <v/>
      </c>
      <c r="CZ28" s="9" t="str">
        <f>IF($G28=0,"",IFERROR(INDEX('Risk assessment'!$B$12:$B$100,MATCH(CONCATENATE(Feuil1!$C28,Feuil1!$B28,Feuil1!CZ$1),'Risk assessment'!$R$12:$R$100,FALSE),1),""))</f>
        <v/>
      </c>
      <c r="DA28" s="9" t="str">
        <f>IF($G28=0,"",IFERROR(INDEX('Risk assessment'!$B$12:$B$100,MATCH(CONCATENATE(Feuil1!$C28,Feuil1!$B28,Feuil1!DA$1),'Risk assessment'!$R$12:$R$100,FALSE),1),""))</f>
        <v/>
      </c>
      <c r="DB28" s="9" t="str">
        <f>IF($G28=0,"",IFERROR(INDEX('Risk assessment'!$B$12:$B$100,MATCH(CONCATENATE(Feuil1!$C28,Feuil1!$B28,Feuil1!DB$1),'Risk assessment'!$R$12:$R$100,FALSE),1),""))</f>
        <v/>
      </c>
      <c r="DC28" s="9" t="str">
        <f>IF($G28=0,"",IFERROR(INDEX('Risk assessment'!$B$12:$B$100,MATCH(CONCATENATE(Feuil1!$C28,Feuil1!$B28,Feuil1!DC$1),'Risk assessment'!$R$12:$R$100,FALSE),1),""))</f>
        <v/>
      </c>
      <c r="DD28" s="9" t="str">
        <f>IF($G28=0,"",IFERROR(INDEX('Risk assessment'!$B$12:$B$100,MATCH(CONCATENATE(Feuil1!$C28,Feuil1!$B28,Feuil1!DD$1),'Risk assessment'!$R$12:$R$100,FALSE),1),""))</f>
        <v/>
      </c>
      <c r="DE28" s="9" t="str">
        <f>IF($G28=0,"",IFERROR(INDEX('Risk assessment'!$B$12:$B$100,MATCH(CONCATENATE(Feuil1!$C28,Feuil1!$B28,Feuil1!DE$1),'Risk assessment'!$R$12:$R$100,FALSE),1),""))</f>
        <v/>
      </c>
      <c r="DF28" s="9" t="str">
        <f>IF($G28=0,"",IFERROR(INDEX('Risk assessment'!$B$12:$B$100,MATCH(CONCATENATE(Feuil1!$C28,Feuil1!$B28,Feuil1!DF$1),'Risk assessment'!$R$12:$R$100,FALSE),1),""))</f>
        <v/>
      </c>
      <c r="DG28" s="9" t="str">
        <f>IF($G28=0,"",IFERROR(INDEX('Risk assessment'!$B$12:$B$100,MATCH(CONCATENATE(Feuil1!$C28,Feuil1!$B28,Feuil1!DG$1),'Risk assessment'!$R$12:$R$100,FALSE),1),""))</f>
        <v/>
      </c>
      <c r="DH28" s="9" t="str">
        <f>IF($G28=0,"",IFERROR(INDEX('Risk assessment'!$B$12:$B$100,MATCH(CONCATENATE(Feuil1!$C28,Feuil1!$B28,Feuil1!DH$1),'Risk assessment'!$R$12:$R$100,FALSE),1),""))</f>
        <v/>
      </c>
      <c r="DI28" s="9" t="str">
        <f>IF($G28=0,"",IFERROR(INDEX('Risk assessment'!$B$12:$B$100,MATCH(CONCATENATE(Feuil1!$C28,Feuil1!$B28,Feuil1!DI$1),'Risk assessment'!$R$12:$R$100,FALSE),1),""))</f>
        <v/>
      </c>
      <c r="DJ28" s="9" t="str">
        <f>IF($G28=0,"",IFERROR(INDEX('Risk assessment'!$B$12:$B$100,MATCH(CONCATENATE(Feuil1!$C28,Feuil1!$B28,Feuil1!DJ$1),'Risk assessment'!$R$12:$R$100,FALSE),1),""))</f>
        <v/>
      </c>
      <c r="DK28" s="9" t="str">
        <f>IF($G28=0,"",IFERROR(INDEX('Risk assessment'!$B$12:$B$100,MATCH(CONCATENATE(Feuil1!$C28,Feuil1!$B28,Feuil1!DK$1),'Risk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assessment'!D$12:D$100,Feuil1!C29,'Risk assessment'!E$12:E$100,B29)</f>
        <v>0</v>
      </c>
      <c r="H29" s="9" t="str">
        <f>IF($G29=0,"",IFERROR(CONCATENATE(INDEX('Risk assessment'!$B$12:$B$100,MATCH(CONCATENATE(Feuil1!$C29,"-",Feuil1!$B29,"-",Feuil1!H$1),'Risk assessment'!$R$12:$R$100,FALSE),1)," ;"),""))</f>
        <v/>
      </c>
      <c r="I29" s="9" t="str">
        <f>IF($G29=0,"",IFERROR(CONCATENATE(INDEX('Risk assessment'!$B$12:$B$100,MATCH(CONCATENATE(Feuil1!$C29,"-",Feuil1!$B29,"-",Feuil1!I$1),'Risk assessment'!$R$12:$R$100,FALSE),1)," ;"),""))</f>
        <v/>
      </c>
      <c r="J29" s="9" t="str">
        <f>IF($G29=0,"",IFERROR(CONCATENATE(INDEX('Risk assessment'!$B$12:$B$100,MATCH(CONCATENATE(Feuil1!$C29,"-",Feuil1!$B29,"-",Feuil1!J$1),'Risk assessment'!$R$12:$R$100,FALSE),1)," ;"),""))</f>
        <v/>
      </c>
      <c r="K29" s="9" t="str">
        <f>IF($G29=0,"",IFERROR(CONCATENATE(INDEX('Risk assessment'!$B$12:$B$100,MATCH(CONCATENATE(Feuil1!$C29,"-",Feuil1!$B29,"-",Feuil1!K$1),'Risk assessment'!$R$12:$R$100,FALSE),1)," ;"),""))</f>
        <v/>
      </c>
      <c r="L29" s="9" t="str">
        <f>IF($G29=0,"",IFERROR(CONCATENATE(INDEX('Risk assessment'!$B$12:$B$100,MATCH(CONCATENATE(Feuil1!$C29,"-",Feuil1!$B29,"-",Feuil1!L$1),'Risk assessment'!$R$12:$R$100,FALSE),1)," ;"),""))</f>
        <v/>
      </c>
      <c r="M29" s="9" t="str">
        <f>IF($G29=0,"",IFERROR(CONCATENATE(INDEX('Risk assessment'!$B$12:$B$100,MATCH(CONCATENATE(Feuil1!$C29,"-",Feuil1!$B29,"-",Feuil1!M$1),'Risk assessment'!$R$12:$R$100,FALSE),1)," ;"),""))</f>
        <v/>
      </c>
      <c r="N29" s="9" t="str">
        <f>IF($G29=0,"",IFERROR(CONCATENATE(INDEX('Risk assessment'!$B$12:$B$100,MATCH(CONCATENATE(Feuil1!$C29,"-",Feuil1!$B29,"-",Feuil1!N$1),'Risk assessment'!$R$12:$R$100,FALSE),1)," ;"),""))</f>
        <v/>
      </c>
      <c r="O29" s="9" t="str">
        <f>IF($G29=0,"",IFERROR(CONCATENATE(INDEX('Risk assessment'!$B$12:$B$100,MATCH(CONCATENATE(Feuil1!$C29,"-",Feuil1!$B29,"-",Feuil1!O$1),'Risk assessment'!$R$12:$R$100,FALSE),1)," ;"),""))</f>
        <v/>
      </c>
      <c r="P29" s="9" t="str">
        <f>IF($G29=0,"",IFERROR(CONCATENATE(INDEX('Risk assessment'!$B$12:$B$100,MATCH(CONCATENATE(Feuil1!$C29,"-",Feuil1!$B29,"-",Feuil1!P$1),'Risk assessment'!$R$12:$R$100,FALSE),1)," ;"),""))</f>
        <v/>
      </c>
      <c r="Q29" s="9" t="str">
        <f>IF($G29=0,"",IFERROR(CONCATENATE(INDEX('Risk assessment'!$B$12:$B$100,MATCH(CONCATENATE(Feuil1!$C29,"-",Feuil1!$B29,"-",Feuil1!Q$1),'Risk assessment'!$R$12:$R$100,FALSE),1)," ;"),""))</f>
        <v/>
      </c>
      <c r="R29" s="9" t="str">
        <f>IF($G29=0,"",IFERROR(CONCATENATE(INDEX('Risk assessment'!$B$12:$B$100,MATCH(CONCATENATE(Feuil1!$C29,"-",Feuil1!$B29,"-",Feuil1!R$1),'Risk assessment'!$R$12:$R$100,FALSE),1)," ;"),""))</f>
        <v/>
      </c>
      <c r="S29" s="9" t="str">
        <f>IF($G29=0,"",IFERROR(CONCATENATE(INDEX('Risk assessment'!$B$12:$B$100,MATCH(CONCATENATE(Feuil1!$C29,"-",Feuil1!$B29,"-",Feuil1!S$1),'Risk assessment'!$R$12:$R$100,FALSE),1)," ;"),""))</f>
        <v/>
      </c>
      <c r="T29" s="9" t="str">
        <f>IF($G29=0,"",IFERROR(CONCATENATE(INDEX('Risk assessment'!$B$12:$B$100,MATCH(CONCATENATE(Feuil1!$C29,"-",Feuil1!$B29,"-",Feuil1!T$1),'Risk assessment'!$R$12:$R$100,FALSE),1)," ;"),""))</f>
        <v/>
      </c>
      <c r="U29" s="9" t="str">
        <f>IF($G29=0,"",IFERROR(CONCATENATE(INDEX('Risk assessment'!$B$12:$B$100,MATCH(CONCATENATE(Feuil1!$C29,"-",Feuil1!$B29,"-",Feuil1!U$1),'Risk assessment'!$R$12:$R$100,FALSE),1)," ;"),""))</f>
        <v/>
      </c>
      <c r="V29" s="9" t="str">
        <f>IF($G29=0,"",IFERROR(CONCATENATE(INDEX('Risk assessment'!$B$12:$B$100,MATCH(CONCATENATE(Feuil1!$C29,"-",Feuil1!$B29,"-",Feuil1!V$1),'Risk assessment'!$R$12:$R$100,FALSE),1)," ;"),""))</f>
        <v/>
      </c>
      <c r="W29" s="9" t="str">
        <f>IF($G29=0,"",IFERROR(CONCATENATE(INDEX('Risk assessment'!$B$12:$B$100,MATCH(CONCATENATE(Feuil1!$C29,"-",Feuil1!$B29,"-",Feuil1!W$1),'Risk assessment'!$R$12:$R$100,FALSE),1)," ;"),""))</f>
        <v/>
      </c>
      <c r="X29" s="9" t="str">
        <f>IF($G29=0,"",IFERROR(CONCATENATE(INDEX('Risk assessment'!$B$12:$B$100,MATCH(CONCATENATE(Feuil1!$C29,"-",Feuil1!$B29,"-",Feuil1!X$1),'Risk assessment'!$R$12:$R$100,FALSE),1)," ;"),""))</f>
        <v/>
      </c>
      <c r="Y29" s="9" t="str">
        <f>IF($G29=0,"",IFERROR(CONCATENATE(INDEX('Risk assessment'!$B$12:$B$100,MATCH(CONCATENATE(Feuil1!$C29,"-",Feuil1!$B29,"-",Feuil1!Y$1),'Risk assessment'!$R$12:$R$100,FALSE),1)," ;"),""))</f>
        <v/>
      </c>
      <c r="Z29" s="9" t="str">
        <f>IF($G29=0,"",IFERROR(CONCATENATE(INDEX('Risk assessment'!$B$12:$B$100,MATCH(CONCATENATE(Feuil1!$C29,"-",Feuil1!$B29,"-",Feuil1!Z$1),'Risk assessment'!$R$12:$R$100,FALSE),1)," ;"),""))</f>
        <v/>
      </c>
      <c r="AA29" s="9" t="str">
        <f>IF($G29=0,"",IFERROR(CONCATENATE(INDEX('Risk assessment'!$B$12:$B$100,MATCH(CONCATENATE(Feuil1!$C29,"-",Feuil1!$B29,"-",Feuil1!AA$1),'Risk assessment'!$R$12:$R$100,FALSE),1)," ;"),""))</f>
        <v/>
      </c>
      <c r="AB29" s="9" t="str">
        <f>IF($G29=0,"",IFERROR(CONCATENATE(INDEX('Risk assessment'!$B$12:$B$100,MATCH(CONCATENATE(Feuil1!$C29,"-",Feuil1!$B29,"-",Feuil1!AB$1),'Risk assessment'!$R$12:$R$100,FALSE),1)," ;"),""))</f>
        <v/>
      </c>
      <c r="AC29" s="9" t="str">
        <f>IF($G29=0,"",IFERROR(CONCATENATE(INDEX('Risk assessment'!$B$12:$B$100,MATCH(CONCATENATE(Feuil1!$C29,"-",Feuil1!$B29,"-",Feuil1!AC$1),'Risk assessment'!$R$12:$R$100,FALSE),1)," ;"),""))</f>
        <v/>
      </c>
      <c r="AD29" s="9" t="str">
        <f>IF($G29=0,"",IFERROR(CONCATENATE(INDEX('Risk assessment'!$B$12:$B$100,MATCH(CONCATENATE(Feuil1!$C29,"-",Feuil1!$B29,"-",Feuil1!AD$1),'Risk assessment'!$R$12:$R$100,FALSE),1)," ;"),""))</f>
        <v/>
      </c>
      <c r="AE29" s="9" t="str">
        <f>IF($G29=0,"",IFERROR(CONCATENATE(INDEX('Risk assessment'!$B$12:$B$100,MATCH(CONCATENATE(Feuil1!$C29,"-",Feuil1!$B29,"-",Feuil1!AE$1),'Risk assessment'!$R$12:$R$100,FALSE),1)," ;"),""))</f>
        <v/>
      </c>
      <c r="AF29" s="9" t="str">
        <f>IF($G29=0,"",IFERROR(CONCATENATE(INDEX('Risk assessment'!$B$12:$B$100,MATCH(CONCATENATE(Feuil1!$C29,"-",Feuil1!$B29,"-",Feuil1!AF$1),'Risk assessment'!$R$12:$R$100,FALSE),1)," ;"),""))</f>
        <v/>
      </c>
      <c r="AG29" s="9" t="str">
        <f>IF($G29=0,"",IFERROR(CONCATENATE(INDEX('Risk assessment'!$B$12:$B$100,MATCH(CONCATENATE(Feuil1!$C29,"-",Feuil1!$B29,"-",Feuil1!AG$1),'Risk assessment'!$R$12:$R$100,FALSE),1)," ;"),""))</f>
        <v/>
      </c>
      <c r="AH29" s="9" t="str">
        <f>IF($G29=0,"",IFERROR(CONCATENATE(INDEX('Risk assessment'!$B$12:$B$100,MATCH(CONCATENATE(Feuil1!$C29,"-",Feuil1!$B29,"-",Feuil1!AH$1),'Risk assessment'!$R$12:$R$100,FALSE),1)," ;"),""))</f>
        <v/>
      </c>
      <c r="AI29" s="9" t="str">
        <f>IF($G29=0,"",IFERROR(CONCATENATE(INDEX('Risk assessment'!$B$12:$B$100,MATCH(CONCATENATE(Feuil1!$C29,"-",Feuil1!$B29,"-",Feuil1!AI$1),'Risk assessment'!$R$12:$R$100,FALSE),1)," ;"),""))</f>
        <v/>
      </c>
      <c r="AJ29" s="9" t="str">
        <f>IF($G29=0,"",IFERROR(CONCATENATE(INDEX('Risk assessment'!$B$12:$B$100,MATCH(CONCATENATE(Feuil1!$C29,"-",Feuil1!$B29,"-",Feuil1!AJ$1),'Risk assessment'!$R$12:$R$100,FALSE),1)," ;"),""))</f>
        <v/>
      </c>
      <c r="AK29" s="9" t="str">
        <f>IF($G29=0,"",IFERROR(CONCATENATE(INDEX('Risk assessment'!$B$12:$B$100,MATCH(CONCATENATE(Feuil1!$C29,"-",Feuil1!$B29,"-",Feuil1!AK$1),'Risk assessment'!$R$12:$R$100,FALSE),1)," ;"),""))</f>
        <v/>
      </c>
      <c r="AL29" s="9" t="str">
        <f>IF($G29=0,"",IFERROR(CONCATENATE(INDEX('Risk assessment'!$B$12:$B$100,MATCH(CONCATENATE(Feuil1!$C29,"-",Feuil1!$B29,"-",Feuil1!AL$1),'Risk assessment'!$R$12:$R$100,FALSE),1)," ;"),""))</f>
        <v/>
      </c>
      <c r="AM29" s="9" t="str">
        <f>IF($G29=0,"",IFERROR(CONCATENATE(INDEX('Risk assessment'!$B$12:$B$100,MATCH(CONCATENATE(Feuil1!$C29,"-",Feuil1!$B29,"-",Feuil1!AM$1),'Risk assessment'!$R$12:$R$100,FALSE),1)," ;"),""))</f>
        <v/>
      </c>
      <c r="AN29" s="9" t="str">
        <f>IF($G29=0,"",IFERROR(CONCATENATE(INDEX('Risk assessment'!$B$12:$B$100,MATCH(CONCATENATE(Feuil1!$C29,"-",Feuil1!$B29,"-",Feuil1!AN$1),'Risk assessment'!$R$12:$R$100,FALSE),1)," ;"),""))</f>
        <v/>
      </c>
      <c r="AO29" s="9" t="str">
        <f>IF($G29=0,"",IFERROR(CONCATENATE(INDEX('Risk assessment'!$B$12:$B$100,MATCH(CONCATENATE(Feuil1!$C29,"-",Feuil1!$B29,"-",Feuil1!AO$1),'Risk assessment'!$R$12:$R$100,FALSE),1)," ;"),""))</f>
        <v/>
      </c>
      <c r="AP29" s="9" t="str">
        <f>IF($G29=0,"",IFERROR(CONCATENATE(INDEX('Risk assessment'!$B$12:$B$100,MATCH(CONCATENATE(Feuil1!$C29,"-",Feuil1!$B29,"-",Feuil1!AP$1),'Risk assessment'!$R$12:$R$100,FALSE),1)," ;"),""))</f>
        <v/>
      </c>
      <c r="AQ29" s="9" t="str">
        <f>IF($G29=0,"",IFERROR(CONCATENATE(INDEX('Risk assessment'!$B$12:$B$100,MATCH(CONCATENATE(Feuil1!$C29,"-",Feuil1!$B29,"-",Feuil1!AQ$1),'Risk assessment'!$R$12:$R$100,FALSE),1)," ;"),""))</f>
        <v/>
      </c>
      <c r="AR29" s="9" t="str">
        <f>IF($G29=0,"",IFERROR(CONCATENATE(INDEX('Risk assessment'!$B$12:$B$100,MATCH(CONCATENATE(Feuil1!$C29,"-",Feuil1!$B29,"-",Feuil1!AR$1),'Risk assessment'!$R$12:$R$100,FALSE),1)," ;"),""))</f>
        <v/>
      </c>
      <c r="AS29" s="9" t="str">
        <f>IF($G29=0,"",IFERROR(CONCATENATE(INDEX('Risk assessment'!$B$12:$B$100,MATCH(CONCATENATE(Feuil1!$C29,"-",Feuil1!$B29,"-",Feuil1!AS$1),'Risk assessment'!$R$12:$R$100,FALSE),1)," ;"),""))</f>
        <v/>
      </c>
      <c r="AT29" s="9" t="str">
        <f>IF($G29=0,"",IFERROR(CONCATENATE(INDEX('Risk assessment'!$B$12:$B$100,MATCH(CONCATENATE(Feuil1!$C29,"-",Feuil1!$B29,"-",Feuil1!AT$1),'Risk assessment'!$R$12:$R$100,FALSE),1)," ;"),""))</f>
        <v/>
      </c>
      <c r="AU29" s="9" t="str">
        <f>IF($G29=0,"",IFERROR(CONCATENATE(INDEX('Risk assessment'!$B$12:$B$100,MATCH(CONCATENATE(Feuil1!$C29,"-",Feuil1!$B29,"-",Feuil1!AU$1),'Risk assessment'!$R$12:$R$100,FALSE),1)," ;"),""))</f>
        <v/>
      </c>
      <c r="AV29" s="9" t="str">
        <f>IF($G29=0,"",IFERROR(CONCATENATE(INDEX('Risk assessment'!$B$12:$B$100,MATCH(CONCATENATE(Feuil1!$C29,"-",Feuil1!$B29,"-",Feuil1!AV$1),'Risk assessment'!$R$12:$R$100,FALSE),1)," ;"),""))</f>
        <v/>
      </c>
      <c r="AW29" s="9" t="str">
        <f>IF($G29=0,"",IFERROR(CONCATENATE(INDEX('Risk assessment'!$B$12:$B$100,MATCH(CONCATENATE(Feuil1!$C29,"-",Feuil1!$B29,"-",Feuil1!AW$1),'Risk assessment'!$R$12:$R$100,FALSE),1)," ;"),""))</f>
        <v/>
      </c>
      <c r="AX29" s="9" t="str">
        <f>IF($G29=0,"",IFERROR(CONCATENATE(INDEX('Risk assessment'!$B$12:$B$100,MATCH(CONCATENATE(Feuil1!$C29,"-",Feuil1!$B29,"-",Feuil1!AX$1),'Risk assessment'!$R$12:$R$100,FALSE),1)," ;"),""))</f>
        <v/>
      </c>
      <c r="AY29" s="9" t="str">
        <f>IF($G29=0,"",IFERROR(CONCATENATE(INDEX('Risk assessment'!$B$12:$B$100,MATCH(CONCATENATE(Feuil1!$C29,"-",Feuil1!$B29,"-",Feuil1!AY$1),'Risk assessment'!$R$12:$R$100,FALSE),1)," ;"),""))</f>
        <v/>
      </c>
      <c r="AZ29" s="9" t="str">
        <f>IF($G29=0,"",IFERROR(CONCATENATE(INDEX('Risk assessment'!$B$12:$B$100,MATCH(CONCATENATE(Feuil1!$C29,"-",Feuil1!$B29,"-",Feuil1!AZ$1),'Risk assessment'!$R$12:$R$100,FALSE),1)," ;"),""))</f>
        <v/>
      </c>
      <c r="BA29" s="9" t="str">
        <f>IF($G29=0,"",IFERROR(CONCATENATE(INDEX('Risk assessment'!$B$12:$B$100,MATCH(CONCATENATE(Feuil1!$C29,"-",Feuil1!$B29,"-",Feuil1!BA$1),'Risk assessment'!$R$12:$R$100,FALSE),1)," ;"),""))</f>
        <v/>
      </c>
      <c r="BB29" s="9" t="str">
        <f>IF($G29=0,"",IFERROR(CONCATENATE(INDEX('Risk assessment'!$B$12:$B$100,MATCH(CONCATENATE(Feuil1!$C29,"-",Feuil1!$B29,"-",Feuil1!BB$1),'Risk assessment'!$R$12:$R$100,FALSE),1)," ;"),""))</f>
        <v/>
      </c>
      <c r="BC29" s="9" t="str">
        <f>IF($G29=0,"",IFERROR(CONCATENATE(INDEX('Risk assessment'!$B$12:$B$100,MATCH(CONCATENATE(Feuil1!$C29,"-",Feuil1!$B29,"-",Feuil1!BC$1),'Risk assessment'!$R$12:$R$100,FALSE),1)," ;"),""))</f>
        <v/>
      </c>
      <c r="BD29" s="9" t="str">
        <f>IF($G29=0,"",IFERROR(CONCATENATE(INDEX('Risk assessment'!$B$12:$B$100,MATCH(CONCATENATE(Feuil1!$C29,"-",Feuil1!$B29,"-",Feuil1!BD$1),'Risk assessment'!$R$12:$R$100,FALSE),1)," ;"),""))</f>
        <v/>
      </c>
      <c r="BE29" s="9" t="str">
        <f>IF($G29=0,"",IFERROR(CONCATENATE(INDEX('Risk assessment'!$B$12:$B$100,MATCH(CONCATENATE(Feuil1!$C29,"-",Feuil1!$B29,"-",Feuil1!BE$1),'Risk assessment'!$R$12:$R$100,FALSE),1)," ;"),""))</f>
        <v/>
      </c>
      <c r="BF29" s="9" t="str">
        <f>IF($G29=0,"",IFERROR(CONCATENATE(INDEX('Risk assessment'!$B$12:$B$100,MATCH(CONCATENATE(Feuil1!$C29,"-",Feuil1!$B29,"-",Feuil1!BF$1),'Risk assessment'!$R$12:$R$100,FALSE),1)," ;"),""))</f>
        <v/>
      </c>
      <c r="BG29" s="9" t="str">
        <f>IF($G29=0,"",IFERROR(CONCATENATE(INDEX('Risk assessment'!$B$12:$B$100,MATCH(CONCATENATE(Feuil1!$C29,"-",Feuil1!$B29,"-",Feuil1!BG$1),'Risk assessment'!$R$12:$R$100,FALSE),1)," ;"),""))</f>
        <v/>
      </c>
      <c r="BH29" s="9" t="str">
        <f>IF($G29=0,"",IFERROR(CONCATENATE(INDEX('Risk assessment'!$B$12:$B$100,MATCH(CONCATENATE(Feuil1!$C29,"-",Feuil1!$B29,"-",Feuil1!BH$1),'Risk assessment'!$R$12:$R$100,FALSE),1)," ;"),""))</f>
        <v/>
      </c>
      <c r="BI29" s="9" t="str">
        <f>IF($G29=0,"",IFERROR(CONCATENATE(INDEX('Risk assessment'!$B$12:$B$100,MATCH(CONCATENATE(Feuil1!$C29,"-",Feuil1!$B29,"-",Feuil1!BI$1),'Risk assessment'!$R$12:$R$100,FALSE),1)," ;"),""))</f>
        <v/>
      </c>
      <c r="BJ29" s="9" t="str">
        <f>IF($G29=0,"",IFERROR(CONCATENATE(INDEX('Risk assessment'!$B$12:$B$100,MATCH(CONCATENATE(Feuil1!$C29,"-",Feuil1!$B29,"-",Feuil1!BJ$1),'Risk assessment'!$R$12:$R$100,FALSE),1)," ;"),""))</f>
        <v/>
      </c>
      <c r="BK29" s="9" t="str">
        <f>IF($G29=0,"",IFERROR(CONCATENATE(INDEX('Risk assessment'!$B$12:$B$100,MATCH(CONCATENATE(Feuil1!$C29,"-",Feuil1!$B29,"-",Feuil1!BK$1),'Risk assessment'!$R$12:$R$100,FALSE),1)," ;"),""))</f>
        <v/>
      </c>
      <c r="BL29" s="9" t="str">
        <f>IF($G29=0,"",IFERROR(CONCATENATE(INDEX('Risk assessment'!$B$12:$B$100,MATCH(CONCATENATE(Feuil1!$C29,"-",Feuil1!$B29,"-",Feuil1!BL$1),'Risk assessment'!$R$12:$R$100,FALSE),1)," ;"),""))</f>
        <v/>
      </c>
      <c r="BM29" s="9" t="str">
        <f>IF($G29=0,"",IFERROR(CONCATENATE(INDEX('Risk assessment'!$B$12:$B$100,MATCH(CONCATENATE(Feuil1!$C29,"-",Feuil1!$B29,"-",Feuil1!BM$1),'Risk assessment'!$R$12:$R$100,FALSE),1)," ;"),""))</f>
        <v/>
      </c>
      <c r="BN29" s="9" t="str">
        <f>IF($G29=0,"",IFERROR(CONCATENATE(INDEX('Risk assessment'!$B$12:$B$100,MATCH(CONCATENATE(Feuil1!$C29,"-",Feuil1!$B29,"-",Feuil1!BN$1),'Risk assessment'!$R$12:$R$100,FALSE),1)," ;"),""))</f>
        <v/>
      </c>
      <c r="BO29" s="9" t="str">
        <f>IF($G29=0,"",IFERROR(CONCATENATE(INDEX('Risk assessment'!$B$12:$B$100,MATCH(CONCATENATE(Feuil1!$C29,"-",Feuil1!$B29,"-",Feuil1!BO$1),'Risk assessment'!$R$12:$R$100,FALSE),1)," ;"),""))</f>
        <v/>
      </c>
      <c r="BP29" s="9" t="str">
        <f>IF($G29=0,"",IFERROR(CONCATENATE(INDEX('Risk assessment'!$B$12:$B$100,MATCH(CONCATENATE(Feuil1!$C29,"-",Feuil1!$B29,"-",Feuil1!BP$1),'Risk assessment'!$R$12:$R$100,FALSE),1)," ;"),""))</f>
        <v/>
      </c>
      <c r="BQ29" s="9" t="str">
        <f>IF($G29=0,"",IFERROR(CONCATENATE(INDEX('Risk assessment'!$B$12:$B$100,MATCH(CONCATENATE(Feuil1!$C29,"-",Feuil1!$B29,"-",Feuil1!BQ$1),'Risk assessment'!$R$12:$R$100,FALSE),1)," ;"),""))</f>
        <v/>
      </c>
      <c r="BR29" s="9" t="str">
        <f>IF($G29=0,"",IFERROR(INDEX('Risk assessment'!$B$12:$B$100,MATCH(CONCATENATE(Feuil1!$C29,Feuil1!$B29,Feuil1!BR$1),'Risk assessment'!$R$12:$R$100,FALSE),1),""))</f>
        <v/>
      </c>
      <c r="BS29" s="9" t="str">
        <f>IF($G29=0,"",IFERROR(INDEX('Risk assessment'!$B$12:$B$100,MATCH(CONCATENATE(Feuil1!$C29,Feuil1!$B29,Feuil1!BS$1),'Risk assessment'!$R$12:$R$100,FALSE),1),""))</f>
        <v/>
      </c>
      <c r="BT29" s="9" t="str">
        <f>IF($G29=0,"",IFERROR(INDEX('Risk assessment'!$B$12:$B$100,MATCH(CONCATENATE(Feuil1!$C29,Feuil1!$B29,Feuil1!BT$1),'Risk assessment'!$R$12:$R$100,FALSE),1),""))</f>
        <v/>
      </c>
      <c r="BU29" s="9" t="str">
        <f>IF($G29=0,"",IFERROR(INDEX('Risk assessment'!$B$12:$B$100,MATCH(CONCATENATE(Feuil1!$C29,Feuil1!$B29,Feuil1!BU$1),'Risk assessment'!$R$12:$R$100,FALSE),1),""))</f>
        <v/>
      </c>
      <c r="BV29" s="9" t="str">
        <f>IF($G29=0,"",IFERROR(INDEX('Risk assessment'!$B$12:$B$100,MATCH(CONCATENATE(Feuil1!$C29,Feuil1!$B29,Feuil1!BV$1),'Risk assessment'!$R$12:$R$100,FALSE),1),""))</f>
        <v/>
      </c>
      <c r="BW29" s="9" t="str">
        <f>IF($G29=0,"",IFERROR(INDEX('Risk assessment'!$B$12:$B$100,MATCH(CONCATENATE(Feuil1!$C29,Feuil1!$B29,Feuil1!BW$1),'Risk assessment'!$R$12:$R$100,FALSE),1),""))</f>
        <v/>
      </c>
      <c r="BX29" s="9" t="str">
        <f>IF($G29=0,"",IFERROR(INDEX('Risk assessment'!$B$12:$B$100,MATCH(CONCATENATE(Feuil1!$C29,Feuil1!$B29,Feuil1!BX$1),'Risk assessment'!$R$12:$R$100,FALSE),1),""))</f>
        <v/>
      </c>
      <c r="BY29" s="9" t="str">
        <f>IF($G29=0,"",IFERROR(INDEX('Risk assessment'!$B$12:$B$100,MATCH(CONCATENATE(Feuil1!$C29,Feuil1!$B29,Feuil1!BY$1),'Risk assessment'!$R$12:$R$100,FALSE),1),""))</f>
        <v/>
      </c>
      <c r="BZ29" s="9" t="str">
        <f>IF($G29=0,"",IFERROR(INDEX('Risk assessment'!$B$12:$B$100,MATCH(CONCATENATE(Feuil1!$C29,Feuil1!$B29,Feuil1!BZ$1),'Risk assessment'!$R$12:$R$100,FALSE),1),""))</f>
        <v/>
      </c>
      <c r="CA29" s="9" t="str">
        <f>IF($G29=0,"",IFERROR(INDEX('Risk assessment'!$B$12:$B$100,MATCH(CONCATENATE(Feuil1!$C29,Feuil1!$B29,Feuil1!CA$1),'Risk assessment'!$R$12:$R$100,FALSE),1),""))</f>
        <v/>
      </c>
      <c r="CB29" s="9" t="str">
        <f>IF($G29=0,"",IFERROR(INDEX('Risk assessment'!$B$12:$B$100,MATCH(CONCATENATE(Feuil1!$C29,Feuil1!$B29,Feuil1!CB$1),'Risk assessment'!$R$12:$R$100,FALSE),1),""))</f>
        <v/>
      </c>
      <c r="CC29" s="9" t="str">
        <f>IF($G29=0,"",IFERROR(INDEX('Risk assessment'!$B$12:$B$100,MATCH(CONCATENATE(Feuil1!$C29,Feuil1!$B29,Feuil1!CC$1),'Risk assessment'!$R$12:$R$100,FALSE),1),""))</f>
        <v/>
      </c>
      <c r="CD29" s="9" t="str">
        <f>IF($G29=0,"",IFERROR(INDEX('Risk assessment'!$B$12:$B$100,MATCH(CONCATENATE(Feuil1!$C29,Feuil1!$B29,Feuil1!CD$1),'Risk assessment'!$R$12:$R$100,FALSE),1),""))</f>
        <v/>
      </c>
      <c r="CE29" s="9" t="str">
        <f>IF($G29=0,"",IFERROR(INDEX('Risk assessment'!$B$12:$B$100,MATCH(CONCATENATE(Feuil1!$C29,Feuil1!$B29,Feuil1!CE$1),'Risk assessment'!$R$12:$R$100,FALSE),1),""))</f>
        <v/>
      </c>
      <c r="CF29" s="9" t="str">
        <f>IF($G29=0,"",IFERROR(INDEX('Risk assessment'!$B$12:$B$100,MATCH(CONCATENATE(Feuil1!$C29,Feuil1!$B29,Feuil1!CF$1),'Risk assessment'!$R$12:$R$100,FALSE),1),""))</f>
        <v/>
      </c>
      <c r="CG29" s="9" t="str">
        <f>IF($G29=0,"",IFERROR(INDEX('Risk assessment'!$B$12:$B$100,MATCH(CONCATENATE(Feuil1!$C29,Feuil1!$B29,Feuil1!CG$1),'Risk assessment'!$R$12:$R$100,FALSE),1),""))</f>
        <v/>
      </c>
      <c r="CH29" s="9" t="str">
        <f>IF($G29=0,"",IFERROR(INDEX('Risk assessment'!$B$12:$B$100,MATCH(CONCATENATE(Feuil1!$C29,Feuil1!$B29,Feuil1!CH$1),'Risk assessment'!$R$12:$R$100,FALSE),1),""))</f>
        <v/>
      </c>
      <c r="CI29" s="9" t="str">
        <f>IF($G29=0,"",IFERROR(INDEX('Risk assessment'!$B$12:$B$100,MATCH(CONCATENATE(Feuil1!$C29,Feuil1!$B29,Feuil1!CI$1),'Risk assessment'!$R$12:$R$100,FALSE),1),""))</f>
        <v/>
      </c>
      <c r="CJ29" s="9" t="str">
        <f>IF($G29=0,"",IFERROR(INDEX('Risk assessment'!$B$12:$B$100,MATCH(CONCATENATE(Feuil1!$C29,Feuil1!$B29,Feuil1!CJ$1),'Risk assessment'!$R$12:$R$100,FALSE),1),""))</f>
        <v/>
      </c>
      <c r="CK29" s="9" t="str">
        <f>IF($G29=0,"",IFERROR(INDEX('Risk assessment'!$B$12:$B$100,MATCH(CONCATENATE(Feuil1!$C29,Feuil1!$B29,Feuil1!CK$1),'Risk assessment'!$R$12:$R$100,FALSE),1),""))</f>
        <v/>
      </c>
      <c r="CL29" s="9" t="str">
        <f>IF($G29=0,"",IFERROR(INDEX('Risk assessment'!$B$12:$B$100,MATCH(CONCATENATE(Feuil1!$C29,Feuil1!$B29,Feuil1!CL$1),'Risk assessment'!$R$12:$R$100,FALSE),1),""))</f>
        <v/>
      </c>
      <c r="CM29" s="9" t="str">
        <f>IF($G29=0,"",IFERROR(INDEX('Risk assessment'!$B$12:$B$100,MATCH(CONCATENATE(Feuil1!$C29,Feuil1!$B29,Feuil1!CM$1),'Risk assessment'!$R$12:$R$100,FALSE),1),""))</f>
        <v/>
      </c>
      <c r="CN29" s="9" t="str">
        <f>IF($G29=0,"",IFERROR(INDEX('Risk assessment'!$B$12:$B$100,MATCH(CONCATENATE(Feuil1!$C29,Feuil1!$B29,Feuil1!CN$1),'Risk assessment'!$R$12:$R$100,FALSE),1),""))</f>
        <v/>
      </c>
      <c r="CO29" s="9" t="str">
        <f>IF($G29=0,"",IFERROR(INDEX('Risk assessment'!$B$12:$B$100,MATCH(CONCATENATE(Feuil1!$C29,Feuil1!$B29,Feuil1!CO$1),'Risk assessment'!$R$12:$R$100,FALSE),1),""))</f>
        <v/>
      </c>
      <c r="CP29" s="9" t="str">
        <f>IF($G29=0,"",IFERROR(INDEX('Risk assessment'!$B$12:$B$100,MATCH(CONCATENATE(Feuil1!$C29,Feuil1!$B29,Feuil1!CP$1),'Risk assessment'!$R$12:$R$100,FALSE),1),""))</f>
        <v/>
      </c>
      <c r="CQ29" s="9" t="str">
        <f>IF($G29=0,"",IFERROR(INDEX('Risk assessment'!$B$12:$B$100,MATCH(CONCATENATE(Feuil1!$C29,Feuil1!$B29,Feuil1!CQ$1),'Risk assessment'!$R$12:$R$100,FALSE),1),""))</f>
        <v/>
      </c>
      <c r="CR29" s="9" t="str">
        <f>IF($G29=0,"",IFERROR(INDEX('Risk assessment'!$B$12:$B$100,MATCH(CONCATENATE(Feuil1!$C29,Feuil1!$B29,Feuil1!CR$1),'Risk assessment'!$R$12:$R$100,FALSE),1),""))</f>
        <v/>
      </c>
      <c r="CS29" s="9" t="str">
        <f>IF($G29=0,"",IFERROR(INDEX('Risk assessment'!$B$12:$B$100,MATCH(CONCATENATE(Feuil1!$C29,Feuil1!$B29,Feuil1!CS$1),'Risk assessment'!$R$12:$R$100,FALSE),1),""))</f>
        <v/>
      </c>
      <c r="CT29" s="9" t="str">
        <f>IF($G29=0,"",IFERROR(INDEX('Risk assessment'!$B$12:$B$100,MATCH(CONCATENATE(Feuil1!$C29,Feuil1!$B29,Feuil1!CT$1),'Risk assessment'!$R$12:$R$100,FALSE),1),""))</f>
        <v/>
      </c>
      <c r="CU29" s="9" t="str">
        <f>IF($G29=0,"",IFERROR(INDEX('Risk assessment'!$B$12:$B$100,MATCH(CONCATENATE(Feuil1!$C29,Feuil1!$B29,Feuil1!CU$1),'Risk assessment'!$R$12:$R$100,FALSE),1),""))</f>
        <v/>
      </c>
      <c r="CV29" s="9" t="str">
        <f>IF($G29=0,"",IFERROR(INDEX('Risk assessment'!$B$12:$B$100,MATCH(CONCATENATE(Feuil1!$C29,Feuil1!$B29,Feuil1!CV$1),'Risk assessment'!$R$12:$R$100,FALSE),1),""))</f>
        <v/>
      </c>
      <c r="CW29" s="9" t="str">
        <f>IF($G29=0,"",IFERROR(INDEX('Risk assessment'!$B$12:$B$100,MATCH(CONCATENATE(Feuil1!$C29,Feuil1!$B29,Feuil1!CW$1),'Risk assessment'!$R$12:$R$100,FALSE),1),""))</f>
        <v/>
      </c>
      <c r="CX29" s="9" t="str">
        <f>IF($G29=0,"",IFERROR(INDEX('Risk assessment'!$B$12:$B$100,MATCH(CONCATENATE(Feuil1!$C29,Feuil1!$B29,Feuil1!CX$1),'Risk assessment'!$R$12:$R$100,FALSE),1),""))</f>
        <v/>
      </c>
      <c r="CY29" s="9" t="str">
        <f>IF($G29=0,"",IFERROR(INDEX('Risk assessment'!$B$12:$B$100,MATCH(CONCATENATE(Feuil1!$C29,Feuil1!$B29,Feuil1!CY$1),'Risk assessment'!$R$12:$R$100,FALSE),1),""))</f>
        <v/>
      </c>
      <c r="CZ29" s="9" t="str">
        <f>IF($G29=0,"",IFERROR(INDEX('Risk assessment'!$B$12:$B$100,MATCH(CONCATENATE(Feuil1!$C29,Feuil1!$B29,Feuil1!CZ$1),'Risk assessment'!$R$12:$R$100,FALSE),1),""))</f>
        <v/>
      </c>
      <c r="DA29" s="9" t="str">
        <f>IF($G29=0,"",IFERROR(INDEX('Risk assessment'!$B$12:$B$100,MATCH(CONCATENATE(Feuil1!$C29,Feuil1!$B29,Feuil1!DA$1),'Risk assessment'!$R$12:$R$100,FALSE),1),""))</f>
        <v/>
      </c>
      <c r="DB29" s="9" t="str">
        <f>IF($G29=0,"",IFERROR(INDEX('Risk assessment'!$B$12:$B$100,MATCH(CONCATENATE(Feuil1!$C29,Feuil1!$B29,Feuil1!DB$1),'Risk assessment'!$R$12:$R$100,FALSE),1),""))</f>
        <v/>
      </c>
      <c r="DC29" s="9" t="str">
        <f>IF($G29=0,"",IFERROR(INDEX('Risk assessment'!$B$12:$B$100,MATCH(CONCATENATE(Feuil1!$C29,Feuil1!$B29,Feuil1!DC$1),'Risk assessment'!$R$12:$R$100,FALSE),1),""))</f>
        <v/>
      </c>
      <c r="DD29" s="9" t="str">
        <f>IF($G29=0,"",IFERROR(INDEX('Risk assessment'!$B$12:$B$100,MATCH(CONCATENATE(Feuil1!$C29,Feuil1!$B29,Feuil1!DD$1),'Risk assessment'!$R$12:$R$100,FALSE),1),""))</f>
        <v/>
      </c>
      <c r="DE29" s="9" t="str">
        <f>IF($G29=0,"",IFERROR(INDEX('Risk assessment'!$B$12:$B$100,MATCH(CONCATENATE(Feuil1!$C29,Feuil1!$B29,Feuil1!DE$1),'Risk assessment'!$R$12:$R$100,FALSE),1),""))</f>
        <v/>
      </c>
      <c r="DF29" s="9" t="str">
        <f>IF($G29=0,"",IFERROR(INDEX('Risk assessment'!$B$12:$B$100,MATCH(CONCATENATE(Feuil1!$C29,Feuil1!$B29,Feuil1!DF$1),'Risk assessment'!$R$12:$R$100,FALSE),1),""))</f>
        <v/>
      </c>
      <c r="DG29" s="9" t="str">
        <f>IF($G29=0,"",IFERROR(INDEX('Risk assessment'!$B$12:$B$100,MATCH(CONCATENATE(Feuil1!$C29,Feuil1!$B29,Feuil1!DG$1),'Risk assessment'!$R$12:$R$100,FALSE),1),""))</f>
        <v/>
      </c>
      <c r="DH29" s="9" t="str">
        <f>IF($G29=0,"",IFERROR(INDEX('Risk assessment'!$B$12:$B$100,MATCH(CONCATENATE(Feuil1!$C29,Feuil1!$B29,Feuil1!DH$1),'Risk assessment'!$R$12:$R$100,FALSE),1),""))</f>
        <v/>
      </c>
      <c r="DI29" s="9" t="str">
        <f>IF($G29=0,"",IFERROR(INDEX('Risk assessment'!$B$12:$B$100,MATCH(CONCATENATE(Feuil1!$C29,Feuil1!$B29,Feuil1!DI$1),'Risk assessment'!$R$12:$R$100,FALSE),1),""))</f>
        <v/>
      </c>
      <c r="DJ29" s="9" t="str">
        <f>IF($G29=0,"",IFERROR(INDEX('Risk assessment'!$B$12:$B$100,MATCH(CONCATENATE(Feuil1!$C29,Feuil1!$B29,Feuil1!DJ$1),'Risk assessment'!$R$12:$R$100,FALSE),1),""))</f>
        <v/>
      </c>
      <c r="DK29" s="9" t="str">
        <f>IF($G29=0,"",IFERROR(INDEX('Risk assessment'!$B$12:$B$100,MATCH(CONCATENATE(Feuil1!$C29,Feuil1!$B29,Feuil1!DK$1),'Risk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assessment'!D$12:D$100,Feuil1!C30,'Risk assessment'!E$12:E$100,B30)</f>
        <v>0</v>
      </c>
      <c r="H30" s="9" t="str">
        <f>IF($G30=0,"",IFERROR(CONCATENATE(INDEX('Risk assessment'!$B$12:$B$100,MATCH(CONCATENATE(Feuil1!$C30,"-",Feuil1!$B30,"-",Feuil1!H$1),'Risk assessment'!$R$12:$R$100,FALSE),1)," ;"),""))</f>
        <v/>
      </c>
      <c r="I30" s="9" t="str">
        <f>IF($G30=0,"",IFERROR(CONCATENATE(INDEX('Risk assessment'!$B$12:$B$100,MATCH(CONCATENATE(Feuil1!$C30,"-",Feuil1!$B30,"-",Feuil1!I$1),'Risk assessment'!$R$12:$R$100,FALSE),1)," ;"),""))</f>
        <v/>
      </c>
      <c r="J30" s="9" t="str">
        <f>IF($G30=0,"",IFERROR(CONCATENATE(INDEX('Risk assessment'!$B$12:$B$100,MATCH(CONCATENATE(Feuil1!$C30,"-",Feuil1!$B30,"-",Feuil1!J$1),'Risk assessment'!$R$12:$R$100,FALSE),1)," ;"),""))</f>
        <v/>
      </c>
      <c r="K30" s="9" t="str">
        <f>IF($G30=0,"",IFERROR(CONCATENATE(INDEX('Risk assessment'!$B$12:$B$100,MATCH(CONCATENATE(Feuil1!$C30,"-",Feuil1!$B30,"-",Feuil1!K$1),'Risk assessment'!$R$12:$R$100,FALSE),1)," ;"),""))</f>
        <v/>
      </c>
      <c r="L30" s="9" t="str">
        <f>IF($G30=0,"",IFERROR(CONCATENATE(INDEX('Risk assessment'!$B$12:$B$100,MATCH(CONCATENATE(Feuil1!$C30,"-",Feuil1!$B30,"-",Feuil1!L$1),'Risk assessment'!$R$12:$R$100,FALSE),1)," ;"),""))</f>
        <v/>
      </c>
      <c r="M30" s="9" t="str">
        <f>IF($G30=0,"",IFERROR(CONCATENATE(INDEX('Risk assessment'!$B$12:$B$100,MATCH(CONCATENATE(Feuil1!$C30,"-",Feuil1!$B30,"-",Feuil1!M$1),'Risk assessment'!$R$12:$R$100,FALSE),1)," ;"),""))</f>
        <v/>
      </c>
      <c r="N30" s="9" t="str">
        <f>IF($G30=0,"",IFERROR(CONCATENATE(INDEX('Risk assessment'!$B$12:$B$100,MATCH(CONCATENATE(Feuil1!$C30,"-",Feuil1!$B30,"-",Feuil1!N$1),'Risk assessment'!$R$12:$R$100,FALSE),1)," ;"),""))</f>
        <v/>
      </c>
      <c r="O30" s="9" t="str">
        <f>IF($G30=0,"",IFERROR(CONCATENATE(INDEX('Risk assessment'!$B$12:$B$100,MATCH(CONCATENATE(Feuil1!$C30,"-",Feuil1!$B30,"-",Feuil1!O$1),'Risk assessment'!$R$12:$R$100,FALSE),1)," ;"),""))</f>
        <v/>
      </c>
      <c r="P30" s="9" t="str">
        <f>IF($G30=0,"",IFERROR(CONCATENATE(INDEX('Risk assessment'!$B$12:$B$100,MATCH(CONCATENATE(Feuil1!$C30,"-",Feuil1!$B30,"-",Feuil1!P$1),'Risk assessment'!$R$12:$R$100,FALSE),1)," ;"),""))</f>
        <v/>
      </c>
      <c r="Q30" s="9" t="str">
        <f>IF($G30=0,"",IFERROR(CONCATENATE(INDEX('Risk assessment'!$B$12:$B$100,MATCH(CONCATENATE(Feuil1!$C30,"-",Feuil1!$B30,"-",Feuil1!Q$1),'Risk assessment'!$R$12:$R$100,FALSE),1)," ;"),""))</f>
        <v/>
      </c>
      <c r="R30" s="9" t="str">
        <f>IF($G30=0,"",IFERROR(CONCATENATE(INDEX('Risk assessment'!$B$12:$B$100,MATCH(CONCATENATE(Feuil1!$C30,"-",Feuil1!$B30,"-",Feuil1!R$1),'Risk assessment'!$R$12:$R$100,FALSE),1)," ;"),""))</f>
        <v/>
      </c>
      <c r="S30" s="9" t="str">
        <f>IF($G30=0,"",IFERROR(CONCATENATE(INDEX('Risk assessment'!$B$12:$B$100,MATCH(CONCATENATE(Feuil1!$C30,"-",Feuil1!$B30,"-",Feuil1!S$1),'Risk assessment'!$R$12:$R$100,FALSE),1)," ;"),""))</f>
        <v/>
      </c>
      <c r="T30" s="9" t="str">
        <f>IF($G30=0,"",IFERROR(CONCATENATE(INDEX('Risk assessment'!$B$12:$B$100,MATCH(CONCATENATE(Feuil1!$C30,"-",Feuil1!$B30,"-",Feuil1!T$1),'Risk assessment'!$R$12:$R$100,FALSE),1)," ;"),""))</f>
        <v/>
      </c>
      <c r="U30" s="9" t="str">
        <f>IF($G30=0,"",IFERROR(CONCATENATE(INDEX('Risk assessment'!$B$12:$B$100,MATCH(CONCATENATE(Feuil1!$C30,"-",Feuil1!$B30,"-",Feuil1!U$1),'Risk assessment'!$R$12:$R$100,FALSE),1)," ;"),""))</f>
        <v/>
      </c>
      <c r="V30" s="9" t="str">
        <f>IF($G30=0,"",IFERROR(CONCATENATE(INDEX('Risk assessment'!$B$12:$B$100,MATCH(CONCATENATE(Feuil1!$C30,"-",Feuil1!$B30,"-",Feuil1!V$1),'Risk assessment'!$R$12:$R$100,FALSE),1)," ;"),""))</f>
        <v/>
      </c>
      <c r="W30" s="9" t="str">
        <f>IF($G30=0,"",IFERROR(CONCATENATE(INDEX('Risk assessment'!$B$12:$B$100,MATCH(CONCATENATE(Feuil1!$C30,"-",Feuil1!$B30,"-",Feuil1!W$1),'Risk assessment'!$R$12:$R$100,FALSE),1)," ;"),""))</f>
        <v/>
      </c>
      <c r="X30" s="9" t="str">
        <f>IF($G30=0,"",IFERROR(CONCATENATE(INDEX('Risk assessment'!$B$12:$B$100,MATCH(CONCATENATE(Feuil1!$C30,"-",Feuil1!$B30,"-",Feuil1!X$1),'Risk assessment'!$R$12:$R$100,FALSE),1)," ;"),""))</f>
        <v/>
      </c>
      <c r="Y30" s="9" t="str">
        <f>IF($G30=0,"",IFERROR(CONCATENATE(INDEX('Risk assessment'!$B$12:$B$100,MATCH(CONCATENATE(Feuil1!$C30,"-",Feuil1!$B30,"-",Feuil1!Y$1),'Risk assessment'!$R$12:$R$100,FALSE),1)," ;"),""))</f>
        <v/>
      </c>
      <c r="Z30" s="9" t="str">
        <f>IF($G30=0,"",IFERROR(CONCATENATE(INDEX('Risk assessment'!$B$12:$B$100,MATCH(CONCATENATE(Feuil1!$C30,"-",Feuil1!$B30,"-",Feuil1!Z$1),'Risk assessment'!$R$12:$R$100,FALSE),1)," ;"),""))</f>
        <v/>
      </c>
      <c r="AA30" s="9" t="str">
        <f>IF($G30=0,"",IFERROR(CONCATENATE(INDEX('Risk assessment'!$B$12:$B$100,MATCH(CONCATENATE(Feuil1!$C30,"-",Feuil1!$B30,"-",Feuil1!AA$1),'Risk assessment'!$R$12:$R$100,FALSE),1)," ;"),""))</f>
        <v/>
      </c>
      <c r="AB30" s="9" t="str">
        <f>IF($G30=0,"",IFERROR(CONCATENATE(INDEX('Risk assessment'!$B$12:$B$100,MATCH(CONCATENATE(Feuil1!$C30,"-",Feuil1!$B30,"-",Feuil1!AB$1),'Risk assessment'!$R$12:$R$100,FALSE),1)," ;"),""))</f>
        <v/>
      </c>
      <c r="AC30" s="9" t="str">
        <f>IF($G30=0,"",IFERROR(CONCATENATE(INDEX('Risk assessment'!$B$12:$B$100,MATCH(CONCATENATE(Feuil1!$C30,"-",Feuil1!$B30,"-",Feuil1!AC$1),'Risk assessment'!$R$12:$R$100,FALSE),1)," ;"),""))</f>
        <v/>
      </c>
      <c r="AD30" s="9" t="str">
        <f>IF($G30=0,"",IFERROR(CONCATENATE(INDEX('Risk assessment'!$B$12:$B$100,MATCH(CONCATENATE(Feuil1!$C30,"-",Feuil1!$B30,"-",Feuil1!AD$1),'Risk assessment'!$R$12:$R$100,FALSE),1)," ;"),""))</f>
        <v/>
      </c>
      <c r="AE30" s="9" t="str">
        <f>IF($G30=0,"",IFERROR(CONCATENATE(INDEX('Risk assessment'!$B$12:$B$100,MATCH(CONCATENATE(Feuil1!$C30,"-",Feuil1!$B30,"-",Feuil1!AE$1),'Risk assessment'!$R$12:$R$100,FALSE),1)," ;"),""))</f>
        <v/>
      </c>
      <c r="AF30" s="9" t="str">
        <f>IF($G30=0,"",IFERROR(CONCATENATE(INDEX('Risk assessment'!$B$12:$B$100,MATCH(CONCATENATE(Feuil1!$C30,"-",Feuil1!$B30,"-",Feuil1!AF$1),'Risk assessment'!$R$12:$R$100,FALSE),1)," ;"),""))</f>
        <v/>
      </c>
      <c r="AG30" s="9" t="str">
        <f>IF($G30=0,"",IFERROR(CONCATENATE(INDEX('Risk assessment'!$B$12:$B$100,MATCH(CONCATENATE(Feuil1!$C30,"-",Feuil1!$B30,"-",Feuil1!AG$1),'Risk assessment'!$R$12:$R$100,FALSE),1)," ;"),""))</f>
        <v/>
      </c>
      <c r="AH30" s="9" t="str">
        <f>IF($G30=0,"",IFERROR(CONCATENATE(INDEX('Risk assessment'!$B$12:$B$100,MATCH(CONCATENATE(Feuil1!$C30,"-",Feuil1!$B30,"-",Feuil1!AH$1),'Risk assessment'!$R$12:$R$100,FALSE),1)," ;"),""))</f>
        <v/>
      </c>
      <c r="AI30" s="9" t="str">
        <f>IF($G30=0,"",IFERROR(CONCATENATE(INDEX('Risk assessment'!$B$12:$B$100,MATCH(CONCATENATE(Feuil1!$C30,"-",Feuil1!$B30,"-",Feuil1!AI$1),'Risk assessment'!$R$12:$R$100,FALSE),1)," ;"),""))</f>
        <v/>
      </c>
      <c r="AJ30" s="9" t="str">
        <f>IF($G30=0,"",IFERROR(CONCATENATE(INDEX('Risk assessment'!$B$12:$B$100,MATCH(CONCATENATE(Feuil1!$C30,"-",Feuil1!$B30,"-",Feuil1!AJ$1),'Risk assessment'!$R$12:$R$100,FALSE),1)," ;"),""))</f>
        <v/>
      </c>
      <c r="AK30" s="9" t="str">
        <f>IF($G30=0,"",IFERROR(CONCATENATE(INDEX('Risk assessment'!$B$12:$B$100,MATCH(CONCATENATE(Feuil1!$C30,"-",Feuil1!$B30,"-",Feuil1!AK$1),'Risk assessment'!$R$12:$R$100,FALSE),1)," ;"),""))</f>
        <v/>
      </c>
      <c r="AL30" s="9" t="str">
        <f>IF($G30=0,"",IFERROR(CONCATENATE(INDEX('Risk assessment'!$B$12:$B$100,MATCH(CONCATENATE(Feuil1!$C30,"-",Feuil1!$B30,"-",Feuil1!AL$1),'Risk assessment'!$R$12:$R$100,FALSE),1)," ;"),""))</f>
        <v/>
      </c>
      <c r="AM30" s="9" t="str">
        <f>IF($G30=0,"",IFERROR(CONCATENATE(INDEX('Risk assessment'!$B$12:$B$100,MATCH(CONCATENATE(Feuil1!$C30,"-",Feuil1!$B30,"-",Feuil1!AM$1),'Risk assessment'!$R$12:$R$100,FALSE),1)," ;"),""))</f>
        <v/>
      </c>
      <c r="AN30" s="9" t="str">
        <f>IF($G30=0,"",IFERROR(CONCATENATE(INDEX('Risk assessment'!$B$12:$B$100,MATCH(CONCATENATE(Feuil1!$C30,"-",Feuil1!$B30,"-",Feuil1!AN$1),'Risk assessment'!$R$12:$R$100,FALSE),1)," ;"),""))</f>
        <v/>
      </c>
      <c r="AO30" s="9" t="str">
        <f>IF($G30=0,"",IFERROR(CONCATENATE(INDEX('Risk assessment'!$B$12:$B$100,MATCH(CONCATENATE(Feuil1!$C30,"-",Feuil1!$B30,"-",Feuil1!AO$1),'Risk assessment'!$R$12:$R$100,FALSE),1)," ;"),""))</f>
        <v/>
      </c>
      <c r="AP30" s="9" t="str">
        <f>IF($G30=0,"",IFERROR(CONCATENATE(INDEX('Risk assessment'!$B$12:$B$100,MATCH(CONCATENATE(Feuil1!$C30,"-",Feuil1!$B30,"-",Feuil1!AP$1),'Risk assessment'!$R$12:$R$100,FALSE),1)," ;"),""))</f>
        <v/>
      </c>
      <c r="AQ30" s="9" t="str">
        <f>IF($G30=0,"",IFERROR(CONCATENATE(INDEX('Risk assessment'!$B$12:$B$100,MATCH(CONCATENATE(Feuil1!$C30,"-",Feuil1!$B30,"-",Feuil1!AQ$1),'Risk assessment'!$R$12:$R$100,FALSE),1)," ;"),""))</f>
        <v/>
      </c>
      <c r="AR30" s="9" t="str">
        <f>IF($G30=0,"",IFERROR(CONCATENATE(INDEX('Risk assessment'!$B$12:$B$100,MATCH(CONCATENATE(Feuil1!$C30,"-",Feuil1!$B30,"-",Feuil1!AR$1),'Risk assessment'!$R$12:$R$100,FALSE),1)," ;"),""))</f>
        <v/>
      </c>
      <c r="AS30" s="9" t="str">
        <f>IF($G30=0,"",IFERROR(CONCATENATE(INDEX('Risk assessment'!$B$12:$B$100,MATCH(CONCATENATE(Feuil1!$C30,"-",Feuil1!$B30,"-",Feuil1!AS$1),'Risk assessment'!$R$12:$R$100,FALSE),1)," ;"),""))</f>
        <v/>
      </c>
      <c r="AT30" s="9" t="str">
        <f>IF($G30=0,"",IFERROR(CONCATENATE(INDEX('Risk assessment'!$B$12:$B$100,MATCH(CONCATENATE(Feuil1!$C30,"-",Feuil1!$B30,"-",Feuil1!AT$1),'Risk assessment'!$R$12:$R$100,FALSE),1)," ;"),""))</f>
        <v/>
      </c>
      <c r="AU30" s="9" t="str">
        <f>IF($G30=0,"",IFERROR(CONCATENATE(INDEX('Risk assessment'!$B$12:$B$100,MATCH(CONCATENATE(Feuil1!$C30,"-",Feuil1!$B30,"-",Feuil1!AU$1),'Risk assessment'!$R$12:$R$100,FALSE),1)," ;"),""))</f>
        <v/>
      </c>
      <c r="AV30" s="9" t="str">
        <f>IF($G30=0,"",IFERROR(CONCATENATE(INDEX('Risk assessment'!$B$12:$B$100,MATCH(CONCATENATE(Feuil1!$C30,"-",Feuil1!$B30,"-",Feuil1!AV$1),'Risk assessment'!$R$12:$R$100,FALSE),1)," ;"),""))</f>
        <v/>
      </c>
      <c r="AW30" s="9" t="str">
        <f>IF($G30=0,"",IFERROR(CONCATENATE(INDEX('Risk assessment'!$B$12:$B$100,MATCH(CONCATENATE(Feuil1!$C30,"-",Feuil1!$B30,"-",Feuil1!AW$1),'Risk assessment'!$R$12:$R$100,FALSE),1)," ;"),""))</f>
        <v/>
      </c>
      <c r="AX30" s="9" t="str">
        <f>IF($G30=0,"",IFERROR(CONCATENATE(INDEX('Risk assessment'!$B$12:$B$100,MATCH(CONCATENATE(Feuil1!$C30,"-",Feuil1!$B30,"-",Feuil1!AX$1),'Risk assessment'!$R$12:$R$100,FALSE),1)," ;"),""))</f>
        <v/>
      </c>
      <c r="AY30" s="9" t="str">
        <f>IF($G30=0,"",IFERROR(CONCATENATE(INDEX('Risk assessment'!$B$12:$B$100,MATCH(CONCATENATE(Feuil1!$C30,"-",Feuil1!$B30,"-",Feuil1!AY$1),'Risk assessment'!$R$12:$R$100,FALSE),1)," ;"),""))</f>
        <v/>
      </c>
      <c r="AZ30" s="9" t="str">
        <f>IF($G30=0,"",IFERROR(CONCATENATE(INDEX('Risk assessment'!$B$12:$B$100,MATCH(CONCATENATE(Feuil1!$C30,"-",Feuil1!$B30,"-",Feuil1!AZ$1),'Risk assessment'!$R$12:$R$100,FALSE),1)," ;"),""))</f>
        <v/>
      </c>
      <c r="BA30" s="9" t="str">
        <f>IF($G30=0,"",IFERROR(CONCATENATE(INDEX('Risk assessment'!$B$12:$B$100,MATCH(CONCATENATE(Feuil1!$C30,"-",Feuil1!$B30,"-",Feuil1!BA$1),'Risk assessment'!$R$12:$R$100,FALSE),1)," ;"),""))</f>
        <v/>
      </c>
      <c r="BB30" s="9" t="str">
        <f>IF($G30=0,"",IFERROR(CONCATENATE(INDEX('Risk assessment'!$B$12:$B$100,MATCH(CONCATENATE(Feuil1!$C30,"-",Feuil1!$B30,"-",Feuil1!BB$1),'Risk assessment'!$R$12:$R$100,FALSE),1)," ;"),""))</f>
        <v/>
      </c>
      <c r="BC30" s="9" t="str">
        <f>IF($G30=0,"",IFERROR(CONCATENATE(INDEX('Risk assessment'!$B$12:$B$100,MATCH(CONCATENATE(Feuil1!$C30,"-",Feuil1!$B30,"-",Feuil1!BC$1),'Risk assessment'!$R$12:$R$100,FALSE),1)," ;"),""))</f>
        <v/>
      </c>
      <c r="BD30" s="9" t="str">
        <f>IF($G30=0,"",IFERROR(CONCATENATE(INDEX('Risk assessment'!$B$12:$B$100,MATCH(CONCATENATE(Feuil1!$C30,"-",Feuil1!$B30,"-",Feuil1!BD$1),'Risk assessment'!$R$12:$R$100,FALSE),1)," ;"),""))</f>
        <v/>
      </c>
      <c r="BE30" s="9" t="str">
        <f>IF($G30=0,"",IFERROR(CONCATENATE(INDEX('Risk assessment'!$B$12:$B$100,MATCH(CONCATENATE(Feuil1!$C30,"-",Feuil1!$B30,"-",Feuil1!BE$1),'Risk assessment'!$R$12:$R$100,FALSE),1)," ;"),""))</f>
        <v/>
      </c>
      <c r="BF30" s="9" t="str">
        <f>IF($G30=0,"",IFERROR(CONCATENATE(INDEX('Risk assessment'!$B$12:$B$100,MATCH(CONCATENATE(Feuil1!$C30,"-",Feuil1!$B30,"-",Feuil1!BF$1),'Risk assessment'!$R$12:$R$100,FALSE),1)," ;"),""))</f>
        <v/>
      </c>
      <c r="BG30" s="9" t="str">
        <f>IF($G30=0,"",IFERROR(CONCATENATE(INDEX('Risk assessment'!$B$12:$B$100,MATCH(CONCATENATE(Feuil1!$C30,"-",Feuil1!$B30,"-",Feuil1!BG$1),'Risk assessment'!$R$12:$R$100,FALSE),1)," ;"),""))</f>
        <v/>
      </c>
      <c r="BH30" s="9" t="str">
        <f>IF($G30=0,"",IFERROR(CONCATENATE(INDEX('Risk assessment'!$B$12:$B$100,MATCH(CONCATENATE(Feuil1!$C30,"-",Feuil1!$B30,"-",Feuil1!BH$1),'Risk assessment'!$R$12:$R$100,FALSE),1)," ;"),""))</f>
        <v/>
      </c>
      <c r="BI30" s="9" t="str">
        <f>IF($G30=0,"",IFERROR(CONCATENATE(INDEX('Risk assessment'!$B$12:$B$100,MATCH(CONCATENATE(Feuil1!$C30,"-",Feuil1!$B30,"-",Feuil1!BI$1),'Risk assessment'!$R$12:$R$100,FALSE),1)," ;"),""))</f>
        <v/>
      </c>
      <c r="BJ30" s="9" t="str">
        <f>IF($G30=0,"",IFERROR(CONCATENATE(INDEX('Risk assessment'!$B$12:$B$100,MATCH(CONCATENATE(Feuil1!$C30,"-",Feuil1!$B30,"-",Feuil1!BJ$1),'Risk assessment'!$R$12:$R$100,FALSE),1)," ;"),""))</f>
        <v/>
      </c>
      <c r="BK30" s="9" t="str">
        <f>IF($G30=0,"",IFERROR(CONCATENATE(INDEX('Risk assessment'!$B$12:$B$100,MATCH(CONCATENATE(Feuil1!$C30,"-",Feuil1!$B30,"-",Feuil1!BK$1),'Risk assessment'!$R$12:$R$100,FALSE),1)," ;"),""))</f>
        <v/>
      </c>
      <c r="BL30" s="9" t="str">
        <f>IF($G30=0,"",IFERROR(CONCATENATE(INDEX('Risk assessment'!$B$12:$B$100,MATCH(CONCATENATE(Feuil1!$C30,"-",Feuil1!$B30,"-",Feuil1!BL$1),'Risk assessment'!$R$12:$R$100,FALSE),1)," ;"),""))</f>
        <v/>
      </c>
      <c r="BM30" s="9" t="str">
        <f>IF($G30=0,"",IFERROR(CONCATENATE(INDEX('Risk assessment'!$B$12:$B$100,MATCH(CONCATENATE(Feuil1!$C30,"-",Feuil1!$B30,"-",Feuil1!BM$1),'Risk assessment'!$R$12:$R$100,FALSE),1)," ;"),""))</f>
        <v/>
      </c>
      <c r="BN30" s="9" t="str">
        <f>IF($G30=0,"",IFERROR(CONCATENATE(INDEX('Risk assessment'!$B$12:$B$100,MATCH(CONCATENATE(Feuil1!$C30,"-",Feuil1!$B30,"-",Feuil1!BN$1),'Risk assessment'!$R$12:$R$100,FALSE),1)," ;"),""))</f>
        <v/>
      </c>
      <c r="BO30" s="9" t="str">
        <f>IF($G30=0,"",IFERROR(CONCATENATE(INDEX('Risk assessment'!$B$12:$B$100,MATCH(CONCATENATE(Feuil1!$C30,"-",Feuil1!$B30,"-",Feuil1!BO$1),'Risk assessment'!$R$12:$R$100,FALSE),1)," ;"),""))</f>
        <v/>
      </c>
      <c r="BP30" s="9" t="str">
        <f>IF($G30=0,"",IFERROR(CONCATENATE(INDEX('Risk assessment'!$B$12:$B$100,MATCH(CONCATENATE(Feuil1!$C30,"-",Feuil1!$B30,"-",Feuil1!BP$1),'Risk assessment'!$R$12:$R$100,FALSE),1)," ;"),""))</f>
        <v/>
      </c>
      <c r="BQ30" s="9" t="str">
        <f>IF($G30=0,"",IFERROR(CONCATENATE(INDEX('Risk assessment'!$B$12:$B$100,MATCH(CONCATENATE(Feuil1!$C30,"-",Feuil1!$B30,"-",Feuil1!BQ$1),'Risk assessment'!$R$12:$R$100,FALSE),1)," ;"),""))</f>
        <v/>
      </c>
      <c r="BR30" s="9" t="str">
        <f>IF($G30=0,"",IFERROR(INDEX('Risk assessment'!$B$12:$B$100,MATCH(CONCATENATE(Feuil1!$C30,Feuil1!$B30,Feuil1!BR$1),'Risk assessment'!$R$12:$R$100,FALSE),1),""))</f>
        <v/>
      </c>
      <c r="BS30" s="9" t="str">
        <f>IF($G30=0,"",IFERROR(INDEX('Risk assessment'!$B$12:$B$100,MATCH(CONCATENATE(Feuil1!$C30,Feuil1!$B30,Feuil1!BS$1),'Risk assessment'!$R$12:$R$100,FALSE),1),""))</f>
        <v/>
      </c>
      <c r="BT30" s="9" t="str">
        <f>IF($G30=0,"",IFERROR(INDEX('Risk assessment'!$B$12:$B$100,MATCH(CONCATENATE(Feuil1!$C30,Feuil1!$B30,Feuil1!BT$1),'Risk assessment'!$R$12:$R$100,FALSE),1),""))</f>
        <v/>
      </c>
      <c r="BU30" s="9" t="str">
        <f>IF($G30=0,"",IFERROR(INDEX('Risk assessment'!$B$12:$B$100,MATCH(CONCATENATE(Feuil1!$C30,Feuil1!$B30,Feuil1!BU$1),'Risk assessment'!$R$12:$R$100,FALSE),1),""))</f>
        <v/>
      </c>
      <c r="BV30" s="9" t="str">
        <f>IF($G30=0,"",IFERROR(INDEX('Risk assessment'!$B$12:$B$100,MATCH(CONCATENATE(Feuil1!$C30,Feuil1!$B30,Feuil1!BV$1),'Risk assessment'!$R$12:$R$100,FALSE),1),""))</f>
        <v/>
      </c>
      <c r="BW30" s="9" t="str">
        <f>IF($G30=0,"",IFERROR(INDEX('Risk assessment'!$B$12:$B$100,MATCH(CONCATENATE(Feuil1!$C30,Feuil1!$B30,Feuil1!BW$1),'Risk assessment'!$R$12:$R$100,FALSE),1),""))</f>
        <v/>
      </c>
      <c r="BX30" s="9" t="str">
        <f>IF($G30=0,"",IFERROR(INDEX('Risk assessment'!$B$12:$B$100,MATCH(CONCATENATE(Feuil1!$C30,Feuil1!$B30,Feuil1!BX$1),'Risk assessment'!$R$12:$R$100,FALSE),1),""))</f>
        <v/>
      </c>
      <c r="BY30" s="9" t="str">
        <f>IF($G30=0,"",IFERROR(INDEX('Risk assessment'!$B$12:$B$100,MATCH(CONCATENATE(Feuil1!$C30,Feuil1!$B30,Feuil1!BY$1),'Risk assessment'!$R$12:$R$100,FALSE),1),""))</f>
        <v/>
      </c>
      <c r="BZ30" s="9" t="str">
        <f>IF($G30=0,"",IFERROR(INDEX('Risk assessment'!$B$12:$B$100,MATCH(CONCATENATE(Feuil1!$C30,Feuil1!$B30,Feuil1!BZ$1),'Risk assessment'!$R$12:$R$100,FALSE),1),""))</f>
        <v/>
      </c>
      <c r="CA30" s="9" t="str">
        <f>IF($G30=0,"",IFERROR(INDEX('Risk assessment'!$B$12:$B$100,MATCH(CONCATENATE(Feuil1!$C30,Feuil1!$B30,Feuil1!CA$1),'Risk assessment'!$R$12:$R$100,FALSE),1),""))</f>
        <v/>
      </c>
      <c r="CB30" s="9" t="str">
        <f>IF($G30=0,"",IFERROR(INDEX('Risk assessment'!$B$12:$B$100,MATCH(CONCATENATE(Feuil1!$C30,Feuil1!$B30,Feuil1!CB$1),'Risk assessment'!$R$12:$R$100,FALSE),1),""))</f>
        <v/>
      </c>
      <c r="CC30" s="9" t="str">
        <f>IF($G30=0,"",IFERROR(INDEX('Risk assessment'!$B$12:$B$100,MATCH(CONCATENATE(Feuil1!$C30,Feuil1!$B30,Feuil1!CC$1),'Risk assessment'!$R$12:$R$100,FALSE),1),""))</f>
        <v/>
      </c>
      <c r="CD30" s="9" t="str">
        <f>IF($G30=0,"",IFERROR(INDEX('Risk assessment'!$B$12:$B$100,MATCH(CONCATENATE(Feuil1!$C30,Feuil1!$B30,Feuil1!CD$1),'Risk assessment'!$R$12:$R$100,FALSE),1),""))</f>
        <v/>
      </c>
      <c r="CE30" s="9" t="str">
        <f>IF($G30=0,"",IFERROR(INDEX('Risk assessment'!$B$12:$B$100,MATCH(CONCATENATE(Feuil1!$C30,Feuil1!$B30,Feuil1!CE$1),'Risk assessment'!$R$12:$R$100,FALSE),1),""))</f>
        <v/>
      </c>
      <c r="CF30" s="9" t="str">
        <f>IF($G30=0,"",IFERROR(INDEX('Risk assessment'!$B$12:$B$100,MATCH(CONCATENATE(Feuil1!$C30,Feuil1!$B30,Feuil1!CF$1),'Risk assessment'!$R$12:$R$100,FALSE),1),""))</f>
        <v/>
      </c>
      <c r="CG30" s="9" t="str">
        <f>IF($G30=0,"",IFERROR(INDEX('Risk assessment'!$B$12:$B$100,MATCH(CONCATENATE(Feuil1!$C30,Feuil1!$B30,Feuil1!CG$1),'Risk assessment'!$R$12:$R$100,FALSE),1),""))</f>
        <v/>
      </c>
      <c r="CH30" s="9" t="str">
        <f>IF($G30=0,"",IFERROR(INDEX('Risk assessment'!$B$12:$B$100,MATCH(CONCATENATE(Feuil1!$C30,Feuil1!$B30,Feuil1!CH$1),'Risk assessment'!$R$12:$R$100,FALSE),1),""))</f>
        <v/>
      </c>
      <c r="CI30" s="9" t="str">
        <f>IF($G30=0,"",IFERROR(INDEX('Risk assessment'!$B$12:$B$100,MATCH(CONCATENATE(Feuil1!$C30,Feuil1!$B30,Feuil1!CI$1),'Risk assessment'!$R$12:$R$100,FALSE),1),""))</f>
        <v/>
      </c>
      <c r="CJ30" s="9" t="str">
        <f>IF($G30=0,"",IFERROR(INDEX('Risk assessment'!$B$12:$B$100,MATCH(CONCATENATE(Feuil1!$C30,Feuil1!$B30,Feuil1!CJ$1),'Risk assessment'!$R$12:$R$100,FALSE),1),""))</f>
        <v/>
      </c>
      <c r="CK30" s="9" t="str">
        <f>IF($G30=0,"",IFERROR(INDEX('Risk assessment'!$B$12:$B$100,MATCH(CONCATENATE(Feuil1!$C30,Feuil1!$B30,Feuil1!CK$1),'Risk assessment'!$R$12:$R$100,FALSE),1),""))</f>
        <v/>
      </c>
      <c r="CL30" s="9" t="str">
        <f>IF($G30=0,"",IFERROR(INDEX('Risk assessment'!$B$12:$B$100,MATCH(CONCATENATE(Feuil1!$C30,Feuil1!$B30,Feuil1!CL$1),'Risk assessment'!$R$12:$R$100,FALSE),1),""))</f>
        <v/>
      </c>
      <c r="CM30" s="9" t="str">
        <f>IF($G30=0,"",IFERROR(INDEX('Risk assessment'!$B$12:$B$100,MATCH(CONCATENATE(Feuil1!$C30,Feuil1!$B30,Feuil1!CM$1),'Risk assessment'!$R$12:$R$100,FALSE),1),""))</f>
        <v/>
      </c>
      <c r="CN30" s="9" t="str">
        <f>IF($G30=0,"",IFERROR(INDEX('Risk assessment'!$B$12:$B$100,MATCH(CONCATENATE(Feuil1!$C30,Feuil1!$B30,Feuil1!CN$1),'Risk assessment'!$R$12:$R$100,FALSE),1),""))</f>
        <v/>
      </c>
      <c r="CO30" s="9" t="str">
        <f>IF($G30=0,"",IFERROR(INDEX('Risk assessment'!$B$12:$B$100,MATCH(CONCATENATE(Feuil1!$C30,Feuil1!$B30,Feuil1!CO$1),'Risk assessment'!$R$12:$R$100,FALSE),1),""))</f>
        <v/>
      </c>
      <c r="CP30" s="9" t="str">
        <f>IF($G30=0,"",IFERROR(INDEX('Risk assessment'!$B$12:$B$100,MATCH(CONCATENATE(Feuil1!$C30,Feuil1!$B30,Feuil1!CP$1),'Risk assessment'!$R$12:$R$100,FALSE),1),""))</f>
        <v/>
      </c>
      <c r="CQ30" s="9" t="str">
        <f>IF($G30=0,"",IFERROR(INDEX('Risk assessment'!$B$12:$B$100,MATCH(CONCATENATE(Feuil1!$C30,Feuil1!$B30,Feuil1!CQ$1),'Risk assessment'!$R$12:$R$100,FALSE),1),""))</f>
        <v/>
      </c>
      <c r="CR30" s="9" t="str">
        <f>IF($G30=0,"",IFERROR(INDEX('Risk assessment'!$B$12:$B$100,MATCH(CONCATENATE(Feuil1!$C30,Feuil1!$B30,Feuil1!CR$1),'Risk assessment'!$R$12:$R$100,FALSE),1),""))</f>
        <v/>
      </c>
      <c r="CS30" s="9" t="str">
        <f>IF($G30=0,"",IFERROR(INDEX('Risk assessment'!$B$12:$B$100,MATCH(CONCATENATE(Feuil1!$C30,Feuil1!$B30,Feuil1!CS$1),'Risk assessment'!$R$12:$R$100,FALSE),1),""))</f>
        <v/>
      </c>
      <c r="CT30" s="9" t="str">
        <f>IF($G30=0,"",IFERROR(INDEX('Risk assessment'!$B$12:$B$100,MATCH(CONCATENATE(Feuil1!$C30,Feuil1!$B30,Feuil1!CT$1),'Risk assessment'!$R$12:$R$100,FALSE),1),""))</f>
        <v/>
      </c>
      <c r="CU30" s="9" t="str">
        <f>IF($G30=0,"",IFERROR(INDEX('Risk assessment'!$B$12:$B$100,MATCH(CONCATENATE(Feuil1!$C30,Feuil1!$B30,Feuil1!CU$1),'Risk assessment'!$R$12:$R$100,FALSE),1),""))</f>
        <v/>
      </c>
      <c r="CV30" s="9" t="str">
        <f>IF($G30=0,"",IFERROR(INDEX('Risk assessment'!$B$12:$B$100,MATCH(CONCATENATE(Feuil1!$C30,Feuil1!$B30,Feuil1!CV$1),'Risk assessment'!$R$12:$R$100,FALSE),1),""))</f>
        <v/>
      </c>
      <c r="CW30" s="9" t="str">
        <f>IF($G30=0,"",IFERROR(INDEX('Risk assessment'!$B$12:$B$100,MATCH(CONCATENATE(Feuil1!$C30,Feuil1!$B30,Feuil1!CW$1),'Risk assessment'!$R$12:$R$100,FALSE),1),""))</f>
        <v/>
      </c>
      <c r="CX30" s="9" t="str">
        <f>IF($G30=0,"",IFERROR(INDEX('Risk assessment'!$B$12:$B$100,MATCH(CONCATENATE(Feuil1!$C30,Feuil1!$B30,Feuil1!CX$1),'Risk assessment'!$R$12:$R$100,FALSE),1),""))</f>
        <v/>
      </c>
      <c r="CY30" s="9" t="str">
        <f>IF($G30=0,"",IFERROR(INDEX('Risk assessment'!$B$12:$B$100,MATCH(CONCATENATE(Feuil1!$C30,Feuil1!$B30,Feuil1!CY$1),'Risk assessment'!$R$12:$R$100,FALSE),1),""))</f>
        <v/>
      </c>
      <c r="CZ30" s="9" t="str">
        <f>IF($G30=0,"",IFERROR(INDEX('Risk assessment'!$B$12:$B$100,MATCH(CONCATENATE(Feuil1!$C30,Feuil1!$B30,Feuil1!CZ$1),'Risk assessment'!$R$12:$R$100,FALSE),1),""))</f>
        <v/>
      </c>
      <c r="DA30" s="9" t="str">
        <f>IF($G30=0,"",IFERROR(INDEX('Risk assessment'!$B$12:$B$100,MATCH(CONCATENATE(Feuil1!$C30,Feuil1!$B30,Feuil1!DA$1),'Risk assessment'!$R$12:$R$100,FALSE),1),""))</f>
        <v/>
      </c>
      <c r="DB30" s="9" t="str">
        <f>IF($G30=0,"",IFERROR(INDEX('Risk assessment'!$B$12:$B$100,MATCH(CONCATENATE(Feuil1!$C30,Feuil1!$B30,Feuil1!DB$1),'Risk assessment'!$R$12:$R$100,FALSE),1),""))</f>
        <v/>
      </c>
      <c r="DC30" s="9" t="str">
        <f>IF($G30=0,"",IFERROR(INDEX('Risk assessment'!$B$12:$B$100,MATCH(CONCATENATE(Feuil1!$C30,Feuil1!$B30,Feuil1!DC$1),'Risk assessment'!$R$12:$R$100,FALSE),1),""))</f>
        <v/>
      </c>
      <c r="DD30" s="9" t="str">
        <f>IF($G30=0,"",IFERROR(INDEX('Risk assessment'!$B$12:$B$100,MATCH(CONCATENATE(Feuil1!$C30,Feuil1!$B30,Feuil1!DD$1),'Risk assessment'!$R$12:$R$100,FALSE),1),""))</f>
        <v/>
      </c>
      <c r="DE30" s="9" t="str">
        <f>IF($G30=0,"",IFERROR(INDEX('Risk assessment'!$B$12:$B$100,MATCH(CONCATENATE(Feuil1!$C30,Feuil1!$B30,Feuil1!DE$1),'Risk assessment'!$R$12:$R$100,FALSE),1),""))</f>
        <v/>
      </c>
      <c r="DF30" s="9" t="str">
        <f>IF($G30=0,"",IFERROR(INDEX('Risk assessment'!$B$12:$B$100,MATCH(CONCATENATE(Feuil1!$C30,Feuil1!$B30,Feuil1!DF$1),'Risk assessment'!$R$12:$R$100,FALSE),1),""))</f>
        <v/>
      </c>
      <c r="DG30" s="9" t="str">
        <f>IF($G30=0,"",IFERROR(INDEX('Risk assessment'!$B$12:$B$100,MATCH(CONCATENATE(Feuil1!$C30,Feuil1!$B30,Feuil1!DG$1),'Risk assessment'!$R$12:$R$100,FALSE),1),""))</f>
        <v/>
      </c>
      <c r="DH30" s="9" t="str">
        <f>IF($G30=0,"",IFERROR(INDEX('Risk assessment'!$B$12:$B$100,MATCH(CONCATENATE(Feuil1!$C30,Feuil1!$B30,Feuil1!DH$1),'Risk assessment'!$R$12:$R$100,FALSE),1),""))</f>
        <v/>
      </c>
      <c r="DI30" s="9" t="str">
        <f>IF($G30=0,"",IFERROR(INDEX('Risk assessment'!$B$12:$B$100,MATCH(CONCATENATE(Feuil1!$C30,Feuil1!$B30,Feuil1!DI$1),'Risk assessment'!$R$12:$R$100,FALSE),1),""))</f>
        <v/>
      </c>
      <c r="DJ30" s="9" t="str">
        <f>IF($G30=0,"",IFERROR(INDEX('Risk assessment'!$B$12:$B$100,MATCH(CONCATENATE(Feuil1!$C30,Feuil1!$B30,Feuil1!DJ$1),'Risk assessment'!$R$12:$R$100,FALSE),1),""))</f>
        <v/>
      </c>
      <c r="DK30" s="9" t="str">
        <f>IF($G30=0,"",IFERROR(INDEX('Risk assessment'!$B$12:$B$100,MATCH(CONCATENATE(Feuil1!$C30,Feuil1!$B30,Feuil1!DK$1),'Risk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assessment'!D$12:D$100,Feuil1!C31,'Risk assessment'!E$12:E$100,B31)</f>
        <v>0</v>
      </c>
      <c r="H31" s="9" t="str">
        <f>IF($G31=0,"",IFERROR(CONCATENATE(INDEX('Risk assessment'!$B$12:$B$100,MATCH(CONCATENATE(Feuil1!$C31,"-",Feuil1!$B31,"-",Feuil1!H$1),'Risk assessment'!$R$12:$R$100,FALSE),1)," ;"),""))</f>
        <v/>
      </c>
      <c r="I31" s="9" t="str">
        <f>IF($G31=0,"",IFERROR(CONCATENATE(INDEX('Risk assessment'!$B$12:$B$100,MATCH(CONCATENATE(Feuil1!$C31,"-",Feuil1!$B31,"-",Feuil1!I$1),'Risk assessment'!$R$12:$R$100,FALSE),1)," ;"),""))</f>
        <v/>
      </c>
      <c r="J31" s="9" t="str">
        <f>IF($G31=0,"",IFERROR(CONCATENATE(INDEX('Risk assessment'!$B$12:$B$100,MATCH(CONCATENATE(Feuil1!$C31,"-",Feuil1!$B31,"-",Feuil1!J$1),'Risk assessment'!$R$12:$R$100,FALSE),1)," ;"),""))</f>
        <v/>
      </c>
      <c r="K31" s="9" t="str">
        <f>IF($G31=0,"",IFERROR(CONCATENATE(INDEX('Risk assessment'!$B$12:$B$100,MATCH(CONCATENATE(Feuil1!$C31,"-",Feuil1!$B31,"-",Feuil1!K$1),'Risk assessment'!$R$12:$R$100,FALSE),1)," ;"),""))</f>
        <v/>
      </c>
      <c r="L31" s="9" t="str">
        <f>IF($G31=0,"",IFERROR(CONCATENATE(INDEX('Risk assessment'!$B$12:$B$100,MATCH(CONCATENATE(Feuil1!$C31,"-",Feuil1!$B31,"-",Feuil1!L$1),'Risk assessment'!$R$12:$R$100,FALSE),1)," ;"),""))</f>
        <v/>
      </c>
      <c r="M31" s="9" t="str">
        <f>IF($G31=0,"",IFERROR(CONCATENATE(INDEX('Risk assessment'!$B$12:$B$100,MATCH(CONCATENATE(Feuil1!$C31,"-",Feuil1!$B31,"-",Feuil1!M$1),'Risk assessment'!$R$12:$R$100,FALSE),1)," ;"),""))</f>
        <v/>
      </c>
      <c r="N31" s="9" t="str">
        <f>IF($G31=0,"",IFERROR(CONCATENATE(INDEX('Risk assessment'!$B$12:$B$100,MATCH(CONCATENATE(Feuil1!$C31,"-",Feuil1!$B31,"-",Feuil1!N$1),'Risk assessment'!$R$12:$R$100,FALSE),1)," ;"),""))</f>
        <v/>
      </c>
      <c r="O31" s="9" t="str">
        <f>IF($G31=0,"",IFERROR(CONCATENATE(INDEX('Risk assessment'!$B$12:$B$100,MATCH(CONCATENATE(Feuil1!$C31,"-",Feuil1!$B31,"-",Feuil1!O$1),'Risk assessment'!$R$12:$R$100,FALSE),1)," ;"),""))</f>
        <v/>
      </c>
      <c r="P31" s="9" t="str">
        <f>IF($G31=0,"",IFERROR(CONCATENATE(INDEX('Risk assessment'!$B$12:$B$100,MATCH(CONCATENATE(Feuil1!$C31,"-",Feuil1!$B31,"-",Feuil1!P$1),'Risk assessment'!$R$12:$R$100,FALSE),1)," ;"),""))</f>
        <v/>
      </c>
      <c r="Q31" s="9" t="str">
        <f>IF($G31=0,"",IFERROR(CONCATENATE(INDEX('Risk assessment'!$B$12:$B$100,MATCH(CONCATENATE(Feuil1!$C31,"-",Feuil1!$B31,"-",Feuil1!Q$1),'Risk assessment'!$R$12:$R$100,FALSE),1)," ;"),""))</f>
        <v/>
      </c>
      <c r="R31" s="9" t="str">
        <f>IF($G31=0,"",IFERROR(CONCATENATE(INDEX('Risk assessment'!$B$12:$B$100,MATCH(CONCATENATE(Feuil1!$C31,"-",Feuil1!$B31,"-",Feuil1!R$1),'Risk assessment'!$R$12:$R$100,FALSE),1)," ;"),""))</f>
        <v/>
      </c>
      <c r="S31" s="9" t="str">
        <f>IF($G31=0,"",IFERROR(CONCATENATE(INDEX('Risk assessment'!$B$12:$B$100,MATCH(CONCATENATE(Feuil1!$C31,"-",Feuil1!$B31,"-",Feuil1!S$1),'Risk assessment'!$R$12:$R$100,FALSE),1)," ;"),""))</f>
        <v/>
      </c>
      <c r="T31" s="9" t="str">
        <f>IF($G31=0,"",IFERROR(CONCATENATE(INDEX('Risk assessment'!$B$12:$B$100,MATCH(CONCATENATE(Feuil1!$C31,"-",Feuil1!$B31,"-",Feuil1!T$1),'Risk assessment'!$R$12:$R$100,FALSE),1)," ;"),""))</f>
        <v/>
      </c>
      <c r="U31" s="9" t="str">
        <f>IF($G31=0,"",IFERROR(CONCATENATE(INDEX('Risk assessment'!$B$12:$B$100,MATCH(CONCATENATE(Feuil1!$C31,"-",Feuil1!$B31,"-",Feuil1!U$1),'Risk assessment'!$R$12:$R$100,FALSE),1)," ;"),""))</f>
        <v/>
      </c>
      <c r="V31" s="9" t="str">
        <f>IF($G31=0,"",IFERROR(CONCATENATE(INDEX('Risk assessment'!$B$12:$B$100,MATCH(CONCATENATE(Feuil1!$C31,"-",Feuil1!$B31,"-",Feuil1!V$1),'Risk assessment'!$R$12:$R$100,FALSE),1)," ;"),""))</f>
        <v/>
      </c>
      <c r="W31" s="9" t="str">
        <f>IF($G31=0,"",IFERROR(CONCATENATE(INDEX('Risk assessment'!$B$12:$B$100,MATCH(CONCATENATE(Feuil1!$C31,"-",Feuil1!$B31,"-",Feuil1!W$1),'Risk assessment'!$R$12:$R$100,FALSE),1)," ;"),""))</f>
        <v/>
      </c>
      <c r="X31" s="9" t="str">
        <f>IF($G31=0,"",IFERROR(CONCATENATE(INDEX('Risk assessment'!$B$12:$B$100,MATCH(CONCATENATE(Feuil1!$C31,"-",Feuil1!$B31,"-",Feuil1!X$1),'Risk assessment'!$R$12:$R$100,FALSE),1)," ;"),""))</f>
        <v/>
      </c>
      <c r="Y31" s="9" t="str">
        <f>IF($G31=0,"",IFERROR(CONCATENATE(INDEX('Risk assessment'!$B$12:$B$100,MATCH(CONCATENATE(Feuil1!$C31,"-",Feuil1!$B31,"-",Feuil1!Y$1),'Risk assessment'!$R$12:$R$100,FALSE),1)," ;"),""))</f>
        <v/>
      </c>
      <c r="Z31" s="9" t="str">
        <f>IF($G31=0,"",IFERROR(CONCATENATE(INDEX('Risk assessment'!$B$12:$B$100,MATCH(CONCATENATE(Feuil1!$C31,"-",Feuil1!$B31,"-",Feuil1!Z$1),'Risk assessment'!$R$12:$R$100,FALSE),1)," ;"),""))</f>
        <v/>
      </c>
      <c r="AA31" s="9" t="str">
        <f>IF($G31=0,"",IFERROR(CONCATENATE(INDEX('Risk assessment'!$B$12:$B$100,MATCH(CONCATENATE(Feuil1!$C31,"-",Feuil1!$B31,"-",Feuil1!AA$1),'Risk assessment'!$R$12:$R$100,FALSE),1)," ;"),""))</f>
        <v/>
      </c>
      <c r="AB31" s="9" t="str">
        <f>IF($G31=0,"",IFERROR(CONCATENATE(INDEX('Risk assessment'!$B$12:$B$100,MATCH(CONCATENATE(Feuil1!$C31,"-",Feuil1!$B31,"-",Feuil1!AB$1),'Risk assessment'!$R$12:$R$100,FALSE),1)," ;"),""))</f>
        <v/>
      </c>
      <c r="AC31" s="9" t="str">
        <f>IF($G31=0,"",IFERROR(CONCATENATE(INDEX('Risk assessment'!$B$12:$B$100,MATCH(CONCATENATE(Feuil1!$C31,"-",Feuil1!$B31,"-",Feuil1!AC$1),'Risk assessment'!$R$12:$R$100,FALSE),1)," ;"),""))</f>
        <v/>
      </c>
      <c r="AD31" s="9" t="str">
        <f>IF($G31=0,"",IFERROR(CONCATENATE(INDEX('Risk assessment'!$B$12:$B$100,MATCH(CONCATENATE(Feuil1!$C31,"-",Feuil1!$B31,"-",Feuil1!AD$1),'Risk assessment'!$R$12:$R$100,FALSE),1)," ;"),""))</f>
        <v/>
      </c>
      <c r="AE31" s="9" t="str">
        <f>IF($G31=0,"",IFERROR(CONCATENATE(INDEX('Risk assessment'!$B$12:$B$100,MATCH(CONCATENATE(Feuil1!$C31,"-",Feuil1!$B31,"-",Feuil1!AE$1),'Risk assessment'!$R$12:$R$100,FALSE),1)," ;"),""))</f>
        <v/>
      </c>
      <c r="AF31" s="9" t="str">
        <f>IF($G31=0,"",IFERROR(CONCATENATE(INDEX('Risk assessment'!$B$12:$B$100,MATCH(CONCATENATE(Feuil1!$C31,"-",Feuil1!$B31,"-",Feuil1!AF$1),'Risk assessment'!$R$12:$R$100,FALSE),1)," ;"),""))</f>
        <v/>
      </c>
      <c r="AG31" s="9" t="str">
        <f>IF($G31=0,"",IFERROR(CONCATENATE(INDEX('Risk assessment'!$B$12:$B$100,MATCH(CONCATENATE(Feuil1!$C31,"-",Feuil1!$B31,"-",Feuil1!AG$1),'Risk assessment'!$R$12:$R$100,FALSE),1)," ;"),""))</f>
        <v/>
      </c>
      <c r="AH31" s="9" t="str">
        <f>IF($G31=0,"",IFERROR(CONCATENATE(INDEX('Risk assessment'!$B$12:$B$100,MATCH(CONCATENATE(Feuil1!$C31,"-",Feuil1!$B31,"-",Feuil1!AH$1),'Risk assessment'!$R$12:$R$100,FALSE),1)," ;"),""))</f>
        <v/>
      </c>
      <c r="AI31" s="9" t="str">
        <f>IF($G31=0,"",IFERROR(CONCATENATE(INDEX('Risk assessment'!$B$12:$B$100,MATCH(CONCATENATE(Feuil1!$C31,"-",Feuil1!$B31,"-",Feuil1!AI$1),'Risk assessment'!$R$12:$R$100,FALSE),1)," ;"),""))</f>
        <v/>
      </c>
      <c r="AJ31" s="9" t="str">
        <f>IF($G31=0,"",IFERROR(CONCATENATE(INDEX('Risk assessment'!$B$12:$B$100,MATCH(CONCATENATE(Feuil1!$C31,"-",Feuil1!$B31,"-",Feuil1!AJ$1),'Risk assessment'!$R$12:$R$100,FALSE),1)," ;"),""))</f>
        <v/>
      </c>
      <c r="AK31" s="9" t="str">
        <f>IF($G31=0,"",IFERROR(CONCATENATE(INDEX('Risk assessment'!$B$12:$B$100,MATCH(CONCATENATE(Feuil1!$C31,"-",Feuil1!$B31,"-",Feuil1!AK$1),'Risk assessment'!$R$12:$R$100,FALSE),1)," ;"),""))</f>
        <v/>
      </c>
      <c r="AL31" s="9" t="str">
        <f>IF($G31=0,"",IFERROR(CONCATENATE(INDEX('Risk assessment'!$B$12:$B$100,MATCH(CONCATENATE(Feuil1!$C31,"-",Feuil1!$B31,"-",Feuil1!AL$1),'Risk assessment'!$R$12:$R$100,FALSE),1)," ;"),""))</f>
        <v/>
      </c>
      <c r="AM31" s="9" t="str">
        <f>IF($G31=0,"",IFERROR(CONCATENATE(INDEX('Risk assessment'!$B$12:$B$100,MATCH(CONCATENATE(Feuil1!$C31,"-",Feuil1!$B31,"-",Feuil1!AM$1),'Risk assessment'!$R$12:$R$100,FALSE),1)," ;"),""))</f>
        <v/>
      </c>
      <c r="AN31" s="9" t="str">
        <f>IF($G31=0,"",IFERROR(CONCATENATE(INDEX('Risk assessment'!$B$12:$B$100,MATCH(CONCATENATE(Feuil1!$C31,"-",Feuil1!$B31,"-",Feuil1!AN$1),'Risk assessment'!$R$12:$R$100,FALSE),1)," ;"),""))</f>
        <v/>
      </c>
      <c r="AO31" s="9" t="str">
        <f>IF($G31=0,"",IFERROR(CONCATENATE(INDEX('Risk assessment'!$B$12:$B$100,MATCH(CONCATENATE(Feuil1!$C31,"-",Feuil1!$B31,"-",Feuil1!AO$1),'Risk assessment'!$R$12:$R$100,FALSE),1)," ;"),""))</f>
        <v/>
      </c>
      <c r="AP31" s="9" t="str">
        <f>IF($G31=0,"",IFERROR(CONCATENATE(INDEX('Risk assessment'!$B$12:$B$100,MATCH(CONCATENATE(Feuil1!$C31,"-",Feuil1!$B31,"-",Feuil1!AP$1),'Risk assessment'!$R$12:$R$100,FALSE),1)," ;"),""))</f>
        <v/>
      </c>
      <c r="AQ31" s="9" t="str">
        <f>IF($G31=0,"",IFERROR(CONCATENATE(INDEX('Risk assessment'!$B$12:$B$100,MATCH(CONCATENATE(Feuil1!$C31,"-",Feuil1!$B31,"-",Feuil1!AQ$1),'Risk assessment'!$R$12:$R$100,FALSE),1)," ;"),""))</f>
        <v/>
      </c>
      <c r="AR31" s="9" t="str">
        <f>IF($G31=0,"",IFERROR(CONCATENATE(INDEX('Risk assessment'!$B$12:$B$100,MATCH(CONCATENATE(Feuil1!$C31,"-",Feuil1!$B31,"-",Feuil1!AR$1),'Risk assessment'!$R$12:$R$100,FALSE),1)," ;"),""))</f>
        <v/>
      </c>
      <c r="AS31" s="9" t="str">
        <f>IF($G31=0,"",IFERROR(CONCATENATE(INDEX('Risk assessment'!$B$12:$B$100,MATCH(CONCATENATE(Feuil1!$C31,"-",Feuil1!$B31,"-",Feuil1!AS$1),'Risk assessment'!$R$12:$R$100,FALSE),1)," ;"),""))</f>
        <v/>
      </c>
      <c r="AT31" s="9" t="str">
        <f>IF($G31=0,"",IFERROR(CONCATENATE(INDEX('Risk assessment'!$B$12:$B$100,MATCH(CONCATENATE(Feuil1!$C31,"-",Feuil1!$B31,"-",Feuil1!AT$1),'Risk assessment'!$R$12:$R$100,FALSE),1)," ;"),""))</f>
        <v/>
      </c>
      <c r="AU31" s="9" t="str">
        <f>IF($G31=0,"",IFERROR(CONCATENATE(INDEX('Risk assessment'!$B$12:$B$100,MATCH(CONCATENATE(Feuil1!$C31,"-",Feuil1!$B31,"-",Feuil1!AU$1),'Risk assessment'!$R$12:$R$100,FALSE),1)," ;"),""))</f>
        <v/>
      </c>
      <c r="AV31" s="9" t="str">
        <f>IF($G31=0,"",IFERROR(CONCATENATE(INDEX('Risk assessment'!$B$12:$B$100,MATCH(CONCATENATE(Feuil1!$C31,"-",Feuil1!$B31,"-",Feuil1!AV$1),'Risk assessment'!$R$12:$R$100,FALSE),1)," ;"),""))</f>
        <v/>
      </c>
      <c r="AW31" s="9" t="str">
        <f>IF($G31=0,"",IFERROR(CONCATENATE(INDEX('Risk assessment'!$B$12:$B$100,MATCH(CONCATENATE(Feuil1!$C31,"-",Feuil1!$B31,"-",Feuil1!AW$1),'Risk assessment'!$R$12:$R$100,FALSE),1)," ;"),""))</f>
        <v/>
      </c>
      <c r="AX31" s="9" t="str">
        <f>IF($G31=0,"",IFERROR(CONCATENATE(INDEX('Risk assessment'!$B$12:$B$100,MATCH(CONCATENATE(Feuil1!$C31,"-",Feuil1!$B31,"-",Feuil1!AX$1),'Risk assessment'!$R$12:$R$100,FALSE),1)," ;"),""))</f>
        <v/>
      </c>
      <c r="AY31" s="9" t="str">
        <f>IF($G31=0,"",IFERROR(CONCATENATE(INDEX('Risk assessment'!$B$12:$B$100,MATCH(CONCATENATE(Feuil1!$C31,"-",Feuil1!$B31,"-",Feuil1!AY$1),'Risk assessment'!$R$12:$R$100,FALSE),1)," ;"),""))</f>
        <v/>
      </c>
      <c r="AZ31" s="9" t="str">
        <f>IF($G31=0,"",IFERROR(CONCATENATE(INDEX('Risk assessment'!$B$12:$B$100,MATCH(CONCATENATE(Feuil1!$C31,"-",Feuil1!$B31,"-",Feuil1!AZ$1),'Risk assessment'!$R$12:$R$100,FALSE),1)," ;"),""))</f>
        <v/>
      </c>
      <c r="BA31" s="9" t="str">
        <f>IF($G31=0,"",IFERROR(CONCATENATE(INDEX('Risk assessment'!$B$12:$B$100,MATCH(CONCATENATE(Feuil1!$C31,"-",Feuil1!$B31,"-",Feuil1!BA$1),'Risk assessment'!$R$12:$R$100,FALSE),1)," ;"),""))</f>
        <v/>
      </c>
      <c r="BB31" s="9" t="str">
        <f>IF($G31=0,"",IFERROR(CONCATENATE(INDEX('Risk assessment'!$B$12:$B$100,MATCH(CONCATENATE(Feuil1!$C31,"-",Feuil1!$B31,"-",Feuil1!BB$1),'Risk assessment'!$R$12:$R$100,FALSE),1)," ;"),""))</f>
        <v/>
      </c>
      <c r="BC31" s="9" t="str">
        <f>IF($G31=0,"",IFERROR(CONCATENATE(INDEX('Risk assessment'!$B$12:$B$100,MATCH(CONCATENATE(Feuil1!$C31,"-",Feuil1!$B31,"-",Feuil1!BC$1),'Risk assessment'!$R$12:$R$100,FALSE),1)," ;"),""))</f>
        <v/>
      </c>
      <c r="BD31" s="9" t="str">
        <f>IF($G31=0,"",IFERROR(CONCATENATE(INDEX('Risk assessment'!$B$12:$B$100,MATCH(CONCATENATE(Feuil1!$C31,"-",Feuil1!$B31,"-",Feuil1!BD$1),'Risk assessment'!$R$12:$R$100,FALSE),1)," ;"),""))</f>
        <v/>
      </c>
      <c r="BE31" s="9" t="str">
        <f>IF($G31=0,"",IFERROR(CONCATENATE(INDEX('Risk assessment'!$B$12:$B$100,MATCH(CONCATENATE(Feuil1!$C31,"-",Feuil1!$B31,"-",Feuil1!BE$1),'Risk assessment'!$R$12:$R$100,FALSE),1)," ;"),""))</f>
        <v/>
      </c>
      <c r="BF31" s="9" t="str">
        <f>IF($G31=0,"",IFERROR(CONCATENATE(INDEX('Risk assessment'!$B$12:$B$100,MATCH(CONCATENATE(Feuil1!$C31,"-",Feuil1!$B31,"-",Feuil1!BF$1),'Risk assessment'!$R$12:$R$100,FALSE),1)," ;"),""))</f>
        <v/>
      </c>
      <c r="BG31" s="9" t="str">
        <f>IF($G31=0,"",IFERROR(CONCATENATE(INDEX('Risk assessment'!$B$12:$B$100,MATCH(CONCATENATE(Feuil1!$C31,"-",Feuil1!$B31,"-",Feuil1!BG$1),'Risk assessment'!$R$12:$R$100,FALSE),1)," ;"),""))</f>
        <v/>
      </c>
      <c r="BH31" s="9" t="str">
        <f>IF($G31=0,"",IFERROR(CONCATENATE(INDEX('Risk assessment'!$B$12:$B$100,MATCH(CONCATENATE(Feuil1!$C31,"-",Feuil1!$B31,"-",Feuil1!BH$1),'Risk assessment'!$R$12:$R$100,FALSE),1)," ;"),""))</f>
        <v/>
      </c>
      <c r="BI31" s="9" t="str">
        <f>IF($G31=0,"",IFERROR(CONCATENATE(INDEX('Risk assessment'!$B$12:$B$100,MATCH(CONCATENATE(Feuil1!$C31,"-",Feuil1!$B31,"-",Feuil1!BI$1),'Risk assessment'!$R$12:$R$100,FALSE),1)," ;"),""))</f>
        <v/>
      </c>
      <c r="BJ31" s="9" t="str">
        <f>IF($G31=0,"",IFERROR(CONCATENATE(INDEX('Risk assessment'!$B$12:$B$100,MATCH(CONCATENATE(Feuil1!$C31,"-",Feuil1!$B31,"-",Feuil1!BJ$1),'Risk assessment'!$R$12:$R$100,FALSE),1)," ;"),""))</f>
        <v/>
      </c>
      <c r="BK31" s="9" t="str">
        <f>IF($G31=0,"",IFERROR(CONCATENATE(INDEX('Risk assessment'!$B$12:$B$100,MATCH(CONCATENATE(Feuil1!$C31,"-",Feuil1!$B31,"-",Feuil1!BK$1),'Risk assessment'!$R$12:$R$100,FALSE),1)," ;"),""))</f>
        <v/>
      </c>
      <c r="BL31" s="9" t="str">
        <f>IF($G31=0,"",IFERROR(CONCATENATE(INDEX('Risk assessment'!$B$12:$B$100,MATCH(CONCATENATE(Feuil1!$C31,"-",Feuil1!$B31,"-",Feuil1!BL$1),'Risk assessment'!$R$12:$R$100,FALSE),1)," ;"),""))</f>
        <v/>
      </c>
      <c r="BM31" s="9" t="str">
        <f>IF($G31=0,"",IFERROR(CONCATENATE(INDEX('Risk assessment'!$B$12:$B$100,MATCH(CONCATENATE(Feuil1!$C31,"-",Feuil1!$B31,"-",Feuil1!BM$1),'Risk assessment'!$R$12:$R$100,FALSE),1)," ;"),""))</f>
        <v/>
      </c>
      <c r="BN31" s="9" t="str">
        <f>IF($G31=0,"",IFERROR(CONCATENATE(INDEX('Risk assessment'!$B$12:$B$100,MATCH(CONCATENATE(Feuil1!$C31,"-",Feuil1!$B31,"-",Feuil1!BN$1),'Risk assessment'!$R$12:$R$100,FALSE),1)," ;"),""))</f>
        <v/>
      </c>
      <c r="BO31" s="9" t="str">
        <f>IF($G31=0,"",IFERROR(CONCATENATE(INDEX('Risk assessment'!$B$12:$B$100,MATCH(CONCATENATE(Feuil1!$C31,"-",Feuil1!$B31,"-",Feuil1!BO$1),'Risk assessment'!$R$12:$R$100,FALSE),1)," ;"),""))</f>
        <v/>
      </c>
      <c r="BP31" s="9" t="str">
        <f>IF($G31=0,"",IFERROR(CONCATENATE(INDEX('Risk assessment'!$B$12:$B$100,MATCH(CONCATENATE(Feuil1!$C31,"-",Feuil1!$B31,"-",Feuil1!BP$1),'Risk assessment'!$R$12:$R$100,FALSE),1)," ;"),""))</f>
        <v/>
      </c>
      <c r="BQ31" s="9" t="str">
        <f>IF($G31=0,"",IFERROR(CONCATENATE(INDEX('Risk assessment'!$B$12:$B$100,MATCH(CONCATENATE(Feuil1!$C31,"-",Feuil1!$B31,"-",Feuil1!BQ$1),'Risk assessment'!$R$12:$R$100,FALSE),1)," ;"),""))</f>
        <v/>
      </c>
      <c r="BR31" s="9" t="str">
        <f>IF($G31=0,"",IFERROR(INDEX('Risk assessment'!$B$12:$B$100,MATCH(CONCATENATE(Feuil1!$C31,Feuil1!$B31,Feuil1!BR$1),'Risk assessment'!$R$12:$R$100,FALSE),1),""))</f>
        <v/>
      </c>
      <c r="BS31" s="9" t="str">
        <f>IF($G31=0,"",IFERROR(INDEX('Risk assessment'!$B$12:$B$100,MATCH(CONCATENATE(Feuil1!$C31,Feuil1!$B31,Feuil1!BS$1),'Risk assessment'!$R$12:$R$100,FALSE),1),""))</f>
        <v/>
      </c>
      <c r="BT31" s="9" t="str">
        <f>IF($G31=0,"",IFERROR(INDEX('Risk assessment'!$B$12:$B$100,MATCH(CONCATENATE(Feuil1!$C31,Feuil1!$B31,Feuil1!BT$1),'Risk assessment'!$R$12:$R$100,FALSE),1),""))</f>
        <v/>
      </c>
      <c r="BU31" s="9" t="str">
        <f>IF($G31=0,"",IFERROR(INDEX('Risk assessment'!$B$12:$B$100,MATCH(CONCATENATE(Feuil1!$C31,Feuil1!$B31,Feuil1!BU$1),'Risk assessment'!$R$12:$R$100,FALSE),1),""))</f>
        <v/>
      </c>
      <c r="BV31" s="9" t="str">
        <f>IF($G31=0,"",IFERROR(INDEX('Risk assessment'!$B$12:$B$100,MATCH(CONCATENATE(Feuil1!$C31,Feuil1!$B31,Feuil1!BV$1),'Risk assessment'!$R$12:$R$100,FALSE),1),""))</f>
        <v/>
      </c>
      <c r="BW31" s="9" t="str">
        <f>IF($G31=0,"",IFERROR(INDEX('Risk assessment'!$B$12:$B$100,MATCH(CONCATENATE(Feuil1!$C31,Feuil1!$B31,Feuil1!BW$1),'Risk assessment'!$R$12:$R$100,FALSE),1),""))</f>
        <v/>
      </c>
      <c r="BX31" s="9" t="str">
        <f>IF($G31=0,"",IFERROR(INDEX('Risk assessment'!$B$12:$B$100,MATCH(CONCATENATE(Feuil1!$C31,Feuil1!$B31,Feuil1!BX$1),'Risk assessment'!$R$12:$R$100,FALSE),1),""))</f>
        <v/>
      </c>
      <c r="BY31" s="9" t="str">
        <f>IF($G31=0,"",IFERROR(INDEX('Risk assessment'!$B$12:$B$100,MATCH(CONCATENATE(Feuil1!$C31,Feuil1!$B31,Feuil1!BY$1),'Risk assessment'!$R$12:$R$100,FALSE),1),""))</f>
        <v/>
      </c>
      <c r="BZ31" s="9" t="str">
        <f>IF($G31=0,"",IFERROR(INDEX('Risk assessment'!$B$12:$B$100,MATCH(CONCATENATE(Feuil1!$C31,Feuil1!$B31,Feuil1!BZ$1),'Risk assessment'!$R$12:$R$100,FALSE),1),""))</f>
        <v/>
      </c>
      <c r="CA31" s="9" t="str">
        <f>IF($G31=0,"",IFERROR(INDEX('Risk assessment'!$B$12:$B$100,MATCH(CONCATENATE(Feuil1!$C31,Feuil1!$B31,Feuil1!CA$1),'Risk assessment'!$R$12:$R$100,FALSE),1),""))</f>
        <v/>
      </c>
      <c r="CB31" s="9" t="str">
        <f>IF($G31=0,"",IFERROR(INDEX('Risk assessment'!$B$12:$B$100,MATCH(CONCATENATE(Feuil1!$C31,Feuil1!$B31,Feuil1!CB$1),'Risk assessment'!$R$12:$R$100,FALSE),1),""))</f>
        <v/>
      </c>
      <c r="CC31" s="9" t="str">
        <f>IF($G31=0,"",IFERROR(INDEX('Risk assessment'!$B$12:$B$100,MATCH(CONCATENATE(Feuil1!$C31,Feuil1!$B31,Feuil1!CC$1),'Risk assessment'!$R$12:$R$100,FALSE),1),""))</f>
        <v/>
      </c>
      <c r="CD31" s="9" t="str">
        <f>IF($G31=0,"",IFERROR(INDEX('Risk assessment'!$B$12:$B$100,MATCH(CONCATENATE(Feuil1!$C31,Feuil1!$B31,Feuil1!CD$1),'Risk assessment'!$R$12:$R$100,FALSE),1),""))</f>
        <v/>
      </c>
      <c r="CE31" s="9" t="str">
        <f>IF($G31=0,"",IFERROR(INDEX('Risk assessment'!$B$12:$B$100,MATCH(CONCATENATE(Feuil1!$C31,Feuil1!$B31,Feuil1!CE$1),'Risk assessment'!$R$12:$R$100,FALSE),1),""))</f>
        <v/>
      </c>
      <c r="CF31" s="9" t="str">
        <f>IF($G31=0,"",IFERROR(INDEX('Risk assessment'!$B$12:$B$100,MATCH(CONCATENATE(Feuil1!$C31,Feuil1!$B31,Feuil1!CF$1),'Risk assessment'!$R$12:$R$100,FALSE),1),""))</f>
        <v/>
      </c>
      <c r="CG31" s="9" t="str">
        <f>IF($G31=0,"",IFERROR(INDEX('Risk assessment'!$B$12:$B$100,MATCH(CONCATENATE(Feuil1!$C31,Feuil1!$B31,Feuil1!CG$1),'Risk assessment'!$R$12:$R$100,FALSE),1),""))</f>
        <v/>
      </c>
      <c r="CH31" s="9" t="str">
        <f>IF($G31=0,"",IFERROR(INDEX('Risk assessment'!$B$12:$B$100,MATCH(CONCATENATE(Feuil1!$C31,Feuil1!$B31,Feuil1!CH$1),'Risk assessment'!$R$12:$R$100,FALSE),1),""))</f>
        <v/>
      </c>
      <c r="CI31" s="9" t="str">
        <f>IF($G31=0,"",IFERROR(INDEX('Risk assessment'!$B$12:$B$100,MATCH(CONCATENATE(Feuil1!$C31,Feuil1!$B31,Feuil1!CI$1),'Risk assessment'!$R$12:$R$100,FALSE),1),""))</f>
        <v/>
      </c>
      <c r="CJ31" s="9" t="str">
        <f>IF($G31=0,"",IFERROR(INDEX('Risk assessment'!$B$12:$B$100,MATCH(CONCATENATE(Feuil1!$C31,Feuil1!$B31,Feuil1!CJ$1),'Risk assessment'!$R$12:$R$100,FALSE),1),""))</f>
        <v/>
      </c>
      <c r="CK31" s="9" t="str">
        <f>IF($G31=0,"",IFERROR(INDEX('Risk assessment'!$B$12:$B$100,MATCH(CONCATENATE(Feuil1!$C31,Feuil1!$B31,Feuil1!CK$1),'Risk assessment'!$R$12:$R$100,FALSE),1),""))</f>
        <v/>
      </c>
      <c r="CL31" s="9" t="str">
        <f>IF($G31=0,"",IFERROR(INDEX('Risk assessment'!$B$12:$B$100,MATCH(CONCATENATE(Feuil1!$C31,Feuil1!$B31,Feuil1!CL$1),'Risk assessment'!$R$12:$R$100,FALSE),1),""))</f>
        <v/>
      </c>
      <c r="CM31" s="9" t="str">
        <f>IF($G31=0,"",IFERROR(INDEX('Risk assessment'!$B$12:$B$100,MATCH(CONCATENATE(Feuil1!$C31,Feuil1!$B31,Feuil1!CM$1),'Risk assessment'!$R$12:$R$100,FALSE),1),""))</f>
        <v/>
      </c>
      <c r="CN31" s="9" t="str">
        <f>IF($G31=0,"",IFERROR(INDEX('Risk assessment'!$B$12:$B$100,MATCH(CONCATENATE(Feuil1!$C31,Feuil1!$B31,Feuil1!CN$1),'Risk assessment'!$R$12:$R$100,FALSE),1),""))</f>
        <v/>
      </c>
      <c r="CO31" s="9" t="str">
        <f>IF($G31=0,"",IFERROR(INDEX('Risk assessment'!$B$12:$B$100,MATCH(CONCATENATE(Feuil1!$C31,Feuil1!$B31,Feuil1!CO$1),'Risk assessment'!$R$12:$R$100,FALSE),1),""))</f>
        <v/>
      </c>
      <c r="CP31" s="9" t="str">
        <f>IF($G31=0,"",IFERROR(INDEX('Risk assessment'!$B$12:$B$100,MATCH(CONCATENATE(Feuil1!$C31,Feuil1!$B31,Feuil1!CP$1),'Risk assessment'!$R$12:$R$100,FALSE),1),""))</f>
        <v/>
      </c>
      <c r="CQ31" s="9" t="str">
        <f>IF($G31=0,"",IFERROR(INDEX('Risk assessment'!$B$12:$B$100,MATCH(CONCATENATE(Feuil1!$C31,Feuil1!$B31,Feuil1!CQ$1),'Risk assessment'!$R$12:$R$100,FALSE),1),""))</f>
        <v/>
      </c>
      <c r="CR31" s="9" t="str">
        <f>IF($G31=0,"",IFERROR(INDEX('Risk assessment'!$B$12:$B$100,MATCH(CONCATENATE(Feuil1!$C31,Feuil1!$B31,Feuil1!CR$1),'Risk assessment'!$R$12:$R$100,FALSE),1),""))</f>
        <v/>
      </c>
      <c r="CS31" s="9" t="str">
        <f>IF($G31=0,"",IFERROR(INDEX('Risk assessment'!$B$12:$B$100,MATCH(CONCATENATE(Feuil1!$C31,Feuil1!$B31,Feuil1!CS$1),'Risk assessment'!$R$12:$R$100,FALSE),1),""))</f>
        <v/>
      </c>
      <c r="CT31" s="9" t="str">
        <f>IF($G31=0,"",IFERROR(INDEX('Risk assessment'!$B$12:$B$100,MATCH(CONCATENATE(Feuil1!$C31,Feuil1!$B31,Feuil1!CT$1),'Risk assessment'!$R$12:$R$100,FALSE),1),""))</f>
        <v/>
      </c>
      <c r="CU31" s="9" t="str">
        <f>IF($G31=0,"",IFERROR(INDEX('Risk assessment'!$B$12:$B$100,MATCH(CONCATENATE(Feuil1!$C31,Feuil1!$B31,Feuil1!CU$1),'Risk assessment'!$R$12:$R$100,FALSE),1),""))</f>
        <v/>
      </c>
      <c r="CV31" s="9" t="str">
        <f>IF($G31=0,"",IFERROR(INDEX('Risk assessment'!$B$12:$B$100,MATCH(CONCATENATE(Feuil1!$C31,Feuil1!$B31,Feuil1!CV$1),'Risk assessment'!$R$12:$R$100,FALSE),1),""))</f>
        <v/>
      </c>
      <c r="CW31" s="9" t="str">
        <f>IF($G31=0,"",IFERROR(INDEX('Risk assessment'!$B$12:$B$100,MATCH(CONCATENATE(Feuil1!$C31,Feuil1!$B31,Feuil1!CW$1),'Risk assessment'!$R$12:$R$100,FALSE),1),""))</f>
        <v/>
      </c>
      <c r="CX31" s="9" t="str">
        <f>IF($G31=0,"",IFERROR(INDEX('Risk assessment'!$B$12:$B$100,MATCH(CONCATENATE(Feuil1!$C31,Feuil1!$B31,Feuil1!CX$1),'Risk assessment'!$R$12:$R$100,FALSE),1),""))</f>
        <v/>
      </c>
      <c r="CY31" s="9" t="str">
        <f>IF($G31=0,"",IFERROR(INDEX('Risk assessment'!$B$12:$B$100,MATCH(CONCATENATE(Feuil1!$C31,Feuil1!$B31,Feuil1!CY$1),'Risk assessment'!$R$12:$R$100,FALSE),1),""))</f>
        <v/>
      </c>
      <c r="CZ31" s="9" t="str">
        <f>IF($G31=0,"",IFERROR(INDEX('Risk assessment'!$B$12:$B$100,MATCH(CONCATENATE(Feuil1!$C31,Feuil1!$B31,Feuil1!CZ$1),'Risk assessment'!$R$12:$R$100,FALSE),1),""))</f>
        <v/>
      </c>
      <c r="DA31" s="9" t="str">
        <f>IF($G31=0,"",IFERROR(INDEX('Risk assessment'!$B$12:$B$100,MATCH(CONCATENATE(Feuil1!$C31,Feuil1!$B31,Feuil1!DA$1),'Risk assessment'!$R$12:$R$100,FALSE),1),""))</f>
        <v/>
      </c>
      <c r="DB31" s="9" t="str">
        <f>IF($G31=0,"",IFERROR(INDEX('Risk assessment'!$B$12:$B$100,MATCH(CONCATENATE(Feuil1!$C31,Feuil1!$B31,Feuil1!DB$1),'Risk assessment'!$R$12:$R$100,FALSE),1),""))</f>
        <v/>
      </c>
      <c r="DC31" s="9" t="str">
        <f>IF($G31=0,"",IFERROR(INDEX('Risk assessment'!$B$12:$B$100,MATCH(CONCATENATE(Feuil1!$C31,Feuil1!$B31,Feuil1!DC$1),'Risk assessment'!$R$12:$R$100,FALSE),1),""))</f>
        <v/>
      </c>
      <c r="DD31" s="9" t="str">
        <f>IF($G31=0,"",IFERROR(INDEX('Risk assessment'!$B$12:$B$100,MATCH(CONCATENATE(Feuil1!$C31,Feuil1!$B31,Feuil1!DD$1),'Risk assessment'!$R$12:$R$100,FALSE),1),""))</f>
        <v/>
      </c>
      <c r="DE31" s="9" t="str">
        <f>IF($G31=0,"",IFERROR(INDEX('Risk assessment'!$B$12:$B$100,MATCH(CONCATENATE(Feuil1!$C31,Feuil1!$B31,Feuil1!DE$1),'Risk assessment'!$R$12:$R$100,FALSE),1),""))</f>
        <v/>
      </c>
      <c r="DF31" s="9" t="str">
        <f>IF($G31=0,"",IFERROR(INDEX('Risk assessment'!$B$12:$B$100,MATCH(CONCATENATE(Feuil1!$C31,Feuil1!$B31,Feuil1!DF$1),'Risk assessment'!$R$12:$R$100,FALSE),1),""))</f>
        <v/>
      </c>
      <c r="DG31" s="9" t="str">
        <f>IF($G31=0,"",IFERROR(INDEX('Risk assessment'!$B$12:$B$100,MATCH(CONCATENATE(Feuil1!$C31,Feuil1!$B31,Feuil1!DG$1),'Risk assessment'!$R$12:$R$100,FALSE),1),""))</f>
        <v/>
      </c>
      <c r="DH31" s="9" t="str">
        <f>IF($G31=0,"",IFERROR(INDEX('Risk assessment'!$B$12:$B$100,MATCH(CONCATENATE(Feuil1!$C31,Feuil1!$B31,Feuil1!DH$1),'Risk assessment'!$R$12:$R$100,FALSE),1),""))</f>
        <v/>
      </c>
      <c r="DI31" s="9" t="str">
        <f>IF($G31=0,"",IFERROR(INDEX('Risk assessment'!$B$12:$B$100,MATCH(CONCATENATE(Feuil1!$C31,Feuil1!$B31,Feuil1!DI$1),'Risk assessment'!$R$12:$R$100,FALSE),1),""))</f>
        <v/>
      </c>
      <c r="DJ31" s="9" t="str">
        <f>IF($G31=0,"",IFERROR(INDEX('Risk assessment'!$B$12:$B$100,MATCH(CONCATENATE(Feuil1!$C31,Feuil1!$B31,Feuil1!DJ$1),'Risk assessment'!$R$12:$R$100,FALSE),1),""))</f>
        <v/>
      </c>
      <c r="DK31" s="9" t="str">
        <f>IF($G31=0,"",IFERROR(INDEX('Risk assessment'!$B$12:$B$100,MATCH(CONCATENATE(Feuil1!$C31,Feuil1!$B31,Feuil1!DK$1),'Risk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assessment'!D$12:D$100,Feuil1!C32,'Risk assessment'!E$12:E$100,B32)</f>
        <v>0</v>
      </c>
      <c r="H32" s="9" t="str">
        <f>IF($G32=0,"",IFERROR(CONCATENATE(INDEX('Risk assessment'!$B$12:$B$100,MATCH(CONCATENATE(Feuil1!$C32,"-",Feuil1!$B32,"-",Feuil1!H$1),'Risk assessment'!$R$12:$R$100,FALSE),1)," ;"),""))</f>
        <v/>
      </c>
      <c r="I32" s="9" t="str">
        <f>IF($G32=0,"",IFERROR(CONCATENATE(INDEX('Risk assessment'!$B$12:$B$100,MATCH(CONCATENATE(Feuil1!$C32,"-",Feuil1!$B32,"-",Feuil1!I$1),'Risk assessment'!$R$12:$R$100,FALSE),1)," ;"),""))</f>
        <v/>
      </c>
      <c r="J32" s="9" t="str">
        <f>IF($G32=0,"",IFERROR(CONCATENATE(INDEX('Risk assessment'!$B$12:$B$100,MATCH(CONCATENATE(Feuil1!$C32,"-",Feuil1!$B32,"-",Feuil1!J$1),'Risk assessment'!$R$12:$R$100,FALSE),1)," ;"),""))</f>
        <v/>
      </c>
      <c r="K32" s="9" t="str">
        <f>IF($G32=0,"",IFERROR(CONCATENATE(INDEX('Risk assessment'!$B$12:$B$100,MATCH(CONCATENATE(Feuil1!$C32,"-",Feuil1!$B32,"-",Feuil1!K$1),'Risk assessment'!$R$12:$R$100,FALSE),1)," ;"),""))</f>
        <v/>
      </c>
      <c r="L32" s="9" t="str">
        <f>IF($G32=0,"",IFERROR(CONCATENATE(INDEX('Risk assessment'!$B$12:$B$100,MATCH(CONCATENATE(Feuil1!$C32,"-",Feuil1!$B32,"-",Feuil1!L$1),'Risk assessment'!$R$12:$R$100,FALSE),1)," ;"),""))</f>
        <v/>
      </c>
      <c r="M32" s="9" t="str">
        <f>IF($G32=0,"",IFERROR(CONCATENATE(INDEX('Risk assessment'!$B$12:$B$100,MATCH(CONCATENATE(Feuil1!$C32,"-",Feuil1!$B32,"-",Feuil1!M$1),'Risk assessment'!$R$12:$R$100,FALSE),1)," ;"),""))</f>
        <v/>
      </c>
      <c r="N32" s="9" t="str">
        <f>IF($G32=0,"",IFERROR(CONCATENATE(INDEX('Risk assessment'!$B$12:$B$100,MATCH(CONCATENATE(Feuil1!$C32,"-",Feuil1!$B32,"-",Feuil1!N$1),'Risk assessment'!$R$12:$R$100,FALSE),1)," ;"),""))</f>
        <v/>
      </c>
      <c r="O32" s="9" t="str">
        <f>IF($G32=0,"",IFERROR(CONCATENATE(INDEX('Risk assessment'!$B$12:$B$100,MATCH(CONCATENATE(Feuil1!$C32,"-",Feuil1!$B32,"-",Feuil1!O$1),'Risk assessment'!$R$12:$R$100,FALSE),1)," ;"),""))</f>
        <v/>
      </c>
      <c r="P32" s="9" t="str">
        <f>IF($G32=0,"",IFERROR(CONCATENATE(INDEX('Risk assessment'!$B$12:$B$100,MATCH(CONCATENATE(Feuil1!$C32,"-",Feuil1!$B32,"-",Feuil1!P$1),'Risk assessment'!$R$12:$R$100,FALSE),1)," ;"),""))</f>
        <v/>
      </c>
      <c r="Q32" s="9" t="str">
        <f>IF($G32=0,"",IFERROR(CONCATENATE(INDEX('Risk assessment'!$B$12:$B$100,MATCH(CONCATENATE(Feuil1!$C32,"-",Feuil1!$B32,"-",Feuil1!Q$1),'Risk assessment'!$R$12:$R$100,FALSE),1)," ;"),""))</f>
        <v/>
      </c>
      <c r="R32" s="9" t="str">
        <f>IF($G32=0,"",IFERROR(CONCATENATE(INDEX('Risk assessment'!$B$12:$B$100,MATCH(CONCATENATE(Feuil1!$C32,"-",Feuil1!$B32,"-",Feuil1!R$1),'Risk assessment'!$R$12:$R$100,FALSE),1)," ;"),""))</f>
        <v/>
      </c>
      <c r="S32" s="9" t="str">
        <f>IF($G32=0,"",IFERROR(CONCATENATE(INDEX('Risk assessment'!$B$12:$B$100,MATCH(CONCATENATE(Feuil1!$C32,"-",Feuil1!$B32,"-",Feuil1!S$1),'Risk assessment'!$R$12:$R$100,FALSE),1)," ;"),""))</f>
        <v/>
      </c>
      <c r="T32" s="9" t="str">
        <f>IF($G32=0,"",IFERROR(CONCATENATE(INDEX('Risk assessment'!$B$12:$B$100,MATCH(CONCATENATE(Feuil1!$C32,"-",Feuil1!$B32,"-",Feuil1!T$1),'Risk assessment'!$R$12:$R$100,FALSE),1)," ;"),""))</f>
        <v/>
      </c>
      <c r="U32" s="9" t="str">
        <f>IF($G32=0,"",IFERROR(CONCATENATE(INDEX('Risk assessment'!$B$12:$B$100,MATCH(CONCATENATE(Feuil1!$C32,"-",Feuil1!$B32,"-",Feuil1!U$1),'Risk assessment'!$R$12:$R$100,FALSE),1)," ;"),""))</f>
        <v/>
      </c>
      <c r="V32" s="9" t="str">
        <f>IF($G32=0,"",IFERROR(CONCATENATE(INDEX('Risk assessment'!$B$12:$B$100,MATCH(CONCATENATE(Feuil1!$C32,"-",Feuil1!$B32,"-",Feuil1!V$1),'Risk assessment'!$R$12:$R$100,FALSE),1)," ;"),""))</f>
        <v/>
      </c>
      <c r="W32" s="9" t="str">
        <f>IF($G32=0,"",IFERROR(CONCATENATE(INDEX('Risk assessment'!$B$12:$B$100,MATCH(CONCATENATE(Feuil1!$C32,"-",Feuil1!$B32,"-",Feuil1!W$1),'Risk assessment'!$R$12:$R$100,FALSE),1)," ;"),""))</f>
        <v/>
      </c>
      <c r="X32" s="9" t="str">
        <f>IF($G32=0,"",IFERROR(CONCATENATE(INDEX('Risk assessment'!$B$12:$B$100,MATCH(CONCATENATE(Feuil1!$C32,"-",Feuil1!$B32,"-",Feuil1!X$1),'Risk assessment'!$R$12:$R$100,FALSE),1)," ;"),""))</f>
        <v/>
      </c>
      <c r="Y32" s="9" t="str">
        <f>IF($G32=0,"",IFERROR(CONCATENATE(INDEX('Risk assessment'!$B$12:$B$100,MATCH(CONCATENATE(Feuil1!$C32,"-",Feuil1!$B32,"-",Feuil1!Y$1),'Risk assessment'!$R$12:$R$100,FALSE),1)," ;"),""))</f>
        <v/>
      </c>
      <c r="Z32" s="9" t="str">
        <f>IF($G32=0,"",IFERROR(CONCATENATE(INDEX('Risk assessment'!$B$12:$B$100,MATCH(CONCATENATE(Feuil1!$C32,"-",Feuil1!$B32,"-",Feuil1!Z$1),'Risk assessment'!$R$12:$R$100,FALSE),1)," ;"),""))</f>
        <v/>
      </c>
      <c r="AA32" s="9" t="str">
        <f>IF($G32=0,"",IFERROR(CONCATENATE(INDEX('Risk assessment'!$B$12:$B$100,MATCH(CONCATENATE(Feuil1!$C32,"-",Feuil1!$B32,"-",Feuil1!AA$1),'Risk assessment'!$R$12:$R$100,FALSE),1)," ;"),""))</f>
        <v/>
      </c>
      <c r="AB32" s="9" t="str">
        <f>IF($G32=0,"",IFERROR(CONCATENATE(INDEX('Risk assessment'!$B$12:$B$100,MATCH(CONCATENATE(Feuil1!$C32,"-",Feuil1!$B32,"-",Feuil1!AB$1),'Risk assessment'!$R$12:$R$100,FALSE),1)," ;"),""))</f>
        <v/>
      </c>
      <c r="AC32" s="9" t="str">
        <f>IF($G32=0,"",IFERROR(CONCATENATE(INDEX('Risk assessment'!$B$12:$B$100,MATCH(CONCATENATE(Feuil1!$C32,"-",Feuil1!$B32,"-",Feuil1!AC$1),'Risk assessment'!$R$12:$R$100,FALSE),1)," ;"),""))</f>
        <v/>
      </c>
      <c r="AD32" s="9" t="str">
        <f>IF($G32=0,"",IFERROR(CONCATENATE(INDEX('Risk assessment'!$B$12:$B$100,MATCH(CONCATENATE(Feuil1!$C32,"-",Feuil1!$B32,"-",Feuil1!AD$1),'Risk assessment'!$R$12:$R$100,FALSE),1)," ;"),""))</f>
        <v/>
      </c>
      <c r="AE32" s="9" t="str">
        <f>IF($G32=0,"",IFERROR(CONCATENATE(INDEX('Risk assessment'!$B$12:$B$100,MATCH(CONCATENATE(Feuil1!$C32,"-",Feuil1!$B32,"-",Feuil1!AE$1),'Risk assessment'!$R$12:$R$100,FALSE),1)," ;"),""))</f>
        <v/>
      </c>
      <c r="AF32" s="9" t="str">
        <f>IF($G32=0,"",IFERROR(CONCATENATE(INDEX('Risk assessment'!$B$12:$B$100,MATCH(CONCATENATE(Feuil1!$C32,"-",Feuil1!$B32,"-",Feuil1!AF$1),'Risk assessment'!$R$12:$R$100,FALSE),1)," ;"),""))</f>
        <v/>
      </c>
      <c r="AG32" s="9" t="str">
        <f>IF($G32=0,"",IFERROR(CONCATENATE(INDEX('Risk assessment'!$B$12:$B$100,MATCH(CONCATENATE(Feuil1!$C32,"-",Feuil1!$B32,"-",Feuil1!AG$1),'Risk assessment'!$R$12:$R$100,FALSE),1)," ;"),""))</f>
        <v/>
      </c>
      <c r="AH32" s="9" t="str">
        <f>IF($G32=0,"",IFERROR(CONCATENATE(INDEX('Risk assessment'!$B$12:$B$100,MATCH(CONCATENATE(Feuil1!$C32,"-",Feuil1!$B32,"-",Feuil1!AH$1),'Risk assessment'!$R$12:$R$100,FALSE),1)," ;"),""))</f>
        <v/>
      </c>
      <c r="AI32" s="9" t="str">
        <f>IF($G32=0,"",IFERROR(CONCATENATE(INDEX('Risk assessment'!$B$12:$B$100,MATCH(CONCATENATE(Feuil1!$C32,"-",Feuil1!$B32,"-",Feuil1!AI$1),'Risk assessment'!$R$12:$R$100,FALSE),1)," ;"),""))</f>
        <v/>
      </c>
      <c r="AJ32" s="9" t="str">
        <f>IF($G32=0,"",IFERROR(CONCATENATE(INDEX('Risk assessment'!$B$12:$B$100,MATCH(CONCATENATE(Feuil1!$C32,"-",Feuil1!$B32,"-",Feuil1!AJ$1),'Risk assessment'!$R$12:$R$100,FALSE),1)," ;"),""))</f>
        <v/>
      </c>
      <c r="AK32" s="9" t="str">
        <f>IF($G32=0,"",IFERROR(CONCATENATE(INDEX('Risk assessment'!$B$12:$B$100,MATCH(CONCATENATE(Feuil1!$C32,"-",Feuil1!$B32,"-",Feuil1!AK$1),'Risk assessment'!$R$12:$R$100,FALSE),1)," ;"),""))</f>
        <v/>
      </c>
      <c r="AL32" s="9" t="str">
        <f>IF($G32=0,"",IFERROR(CONCATENATE(INDEX('Risk assessment'!$B$12:$B$100,MATCH(CONCATENATE(Feuil1!$C32,"-",Feuil1!$B32,"-",Feuil1!AL$1),'Risk assessment'!$R$12:$R$100,FALSE),1)," ;"),""))</f>
        <v/>
      </c>
      <c r="AM32" s="9" t="str">
        <f>IF($G32=0,"",IFERROR(CONCATENATE(INDEX('Risk assessment'!$B$12:$B$100,MATCH(CONCATENATE(Feuil1!$C32,"-",Feuil1!$B32,"-",Feuil1!AM$1),'Risk assessment'!$R$12:$R$100,FALSE),1)," ;"),""))</f>
        <v/>
      </c>
      <c r="AN32" s="9" t="str">
        <f>IF($G32=0,"",IFERROR(CONCATENATE(INDEX('Risk assessment'!$B$12:$B$100,MATCH(CONCATENATE(Feuil1!$C32,"-",Feuil1!$B32,"-",Feuil1!AN$1),'Risk assessment'!$R$12:$R$100,FALSE),1)," ;"),""))</f>
        <v/>
      </c>
      <c r="AO32" s="9" t="str">
        <f>IF($G32=0,"",IFERROR(CONCATENATE(INDEX('Risk assessment'!$B$12:$B$100,MATCH(CONCATENATE(Feuil1!$C32,"-",Feuil1!$B32,"-",Feuil1!AO$1),'Risk assessment'!$R$12:$R$100,FALSE),1)," ;"),""))</f>
        <v/>
      </c>
      <c r="AP32" s="9" t="str">
        <f>IF($G32=0,"",IFERROR(CONCATENATE(INDEX('Risk assessment'!$B$12:$B$100,MATCH(CONCATENATE(Feuil1!$C32,"-",Feuil1!$B32,"-",Feuil1!AP$1),'Risk assessment'!$R$12:$R$100,FALSE),1)," ;"),""))</f>
        <v/>
      </c>
      <c r="AQ32" s="9" t="str">
        <f>IF($G32=0,"",IFERROR(CONCATENATE(INDEX('Risk assessment'!$B$12:$B$100,MATCH(CONCATENATE(Feuil1!$C32,"-",Feuil1!$B32,"-",Feuil1!AQ$1),'Risk assessment'!$R$12:$R$100,FALSE),1)," ;"),""))</f>
        <v/>
      </c>
      <c r="AR32" s="9" t="str">
        <f>IF($G32=0,"",IFERROR(CONCATENATE(INDEX('Risk assessment'!$B$12:$B$100,MATCH(CONCATENATE(Feuil1!$C32,"-",Feuil1!$B32,"-",Feuil1!AR$1),'Risk assessment'!$R$12:$R$100,FALSE),1)," ;"),""))</f>
        <v/>
      </c>
      <c r="AS32" s="9" t="str">
        <f>IF($G32=0,"",IFERROR(CONCATENATE(INDEX('Risk assessment'!$B$12:$B$100,MATCH(CONCATENATE(Feuil1!$C32,"-",Feuil1!$B32,"-",Feuil1!AS$1),'Risk assessment'!$R$12:$R$100,FALSE),1)," ;"),""))</f>
        <v/>
      </c>
      <c r="AT32" s="9" t="str">
        <f>IF($G32=0,"",IFERROR(CONCATENATE(INDEX('Risk assessment'!$B$12:$B$100,MATCH(CONCATENATE(Feuil1!$C32,"-",Feuil1!$B32,"-",Feuil1!AT$1),'Risk assessment'!$R$12:$R$100,FALSE),1)," ;"),""))</f>
        <v/>
      </c>
      <c r="AU32" s="9" t="str">
        <f>IF($G32=0,"",IFERROR(CONCATENATE(INDEX('Risk assessment'!$B$12:$B$100,MATCH(CONCATENATE(Feuil1!$C32,"-",Feuil1!$B32,"-",Feuil1!AU$1),'Risk assessment'!$R$12:$R$100,FALSE),1)," ;"),""))</f>
        <v/>
      </c>
      <c r="AV32" s="9" t="str">
        <f>IF($G32=0,"",IFERROR(CONCATENATE(INDEX('Risk assessment'!$B$12:$B$100,MATCH(CONCATENATE(Feuil1!$C32,"-",Feuil1!$B32,"-",Feuil1!AV$1),'Risk assessment'!$R$12:$R$100,FALSE),1)," ;"),""))</f>
        <v/>
      </c>
      <c r="AW32" s="9" t="str">
        <f>IF($G32=0,"",IFERROR(CONCATENATE(INDEX('Risk assessment'!$B$12:$B$100,MATCH(CONCATENATE(Feuil1!$C32,"-",Feuil1!$B32,"-",Feuil1!AW$1),'Risk assessment'!$R$12:$R$100,FALSE),1)," ;"),""))</f>
        <v/>
      </c>
      <c r="AX32" s="9" t="str">
        <f>IF($G32=0,"",IFERROR(CONCATENATE(INDEX('Risk assessment'!$B$12:$B$100,MATCH(CONCATENATE(Feuil1!$C32,"-",Feuil1!$B32,"-",Feuil1!AX$1),'Risk assessment'!$R$12:$R$100,FALSE),1)," ;"),""))</f>
        <v/>
      </c>
      <c r="AY32" s="9" t="str">
        <f>IF($G32=0,"",IFERROR(CONCATENATE(INDEX('Risk assessment'!$B$12:$B$100,MATCH(CONCATENATE(Feuil1!$C32,"-",Feuil1!$B32,"-",Feuil1!AY$1),'Risk assessment'!$R$12:$R$100,FALSE),1)," ;"),""))</f>
        <v/>
      </c>
      <c r="AZ32" s="9" t="str">
        <f>IF($G32=0,"",IFERROR(CONCATENATE(INDEX('Risk assessment'!$B$12:$B$100,MATCH(CONCATENATE(Feuil1!$C32,"-",Feuil1!$B32,"-",Feuil1!AZ$1),'Risk assessment'!$R$12:$R$100,FALSE),1)," ;"),""))</f>
        <v/>
      </c>
      <c r="BA32" s="9" t="str">
        <f>IF($G32=0,"",IFERROR(CONCATENATE(INDEX('Risk assessment'!$B$12:$B$100,MATCH(CONCATENATE(Feuil1!$C32,"-",Feuil1!$B32,"-",Feuil1!BA$1),'Risk assessment'!$R$12:$R$100,FALSE),1)," ;"),""))</f>
        <v/>
      </c>
      <c r="BB32" s="9" t="str">
        <f>IF($G32=0,"",IFERROR(CONCATENATE(INDEX('Risk assessment'!$B$12:$B$100,MATCH(CONCATENATE(Feuil1!$C32,"-",Feuil1!$B32,"-",Feuil1!BB$1),'Risk assessment'!$R$12:$R$100,FALSE),1)," ;"),""))</f>
        <v/>
      </c>
      <c r="BC32" s="9" t="str">
        <f>IF($G32=0,"",IFERROR(CONCATENATE(INDEX('Risk assessment'!$B$12:$B$100,MATCH(CONCATENATE(Feuil1!$C32,"-",Feuil1!$B32,"-",Feuil1!BC$1),'Risk assessment'!$R$12:$R$100,FALSE),1)," ;"),""))</f>
        <v/>
      </c>
      <c r="BD32" s="9" t="str">
        <f>IF($G32=0,"",IFERROR(CONCATENATE(INDEX('Risk assessment'!$B$12:$B$100,MATCH(CONCATENATE(Feuil1!$C32,"-",Feuil1!$B32,"-",Feuil1!BD$1),'Risk assessment'!$R$12:$R$100,FALSE),1)," ;"),""))</f>
        <v/>
      </c>
      <c r="BE32" s="9" t="str">
        <f>IF($G32=0,"",IFERROR(CONCATENATE(INDEX('Risk assessment'!$B$12:$B$100,MATCH(CONCATENATE(Feuil1!$C32,"-",Feuil1!$B32,"-",Feuil1!BE$1),'Risk assessment'!$R$12:$R$100,FALSE),1)," ;"),""))</f>
        <v/>
      </c>
      <c r="BF32" s="9" t="str">
        <f>IF($G32=0,"",IFERROR(CONCATENATE(INDEX('Risk assessment'!$B$12:$B$100,MATCH(CONCATENATE(Feuil1!$C32,"-",Feuil1!$B32,"-",Feuil1!BF$1),'Risk assessment'!$R$12:$R$100,FALSE),1)," ;"),""))</f>
        <v/>
      </c>
      <c r="BG32" s="9" t="str">
        <f>IF($G32=0,"",IFERROR(CONCATENATE(INDEX('Risk assessment'!$B$12:$B$100,MATCH(CONCATENATE(Feuil1!$C32,"-",Feuil1!$B32,"-",Feuil1!BG$1),'Risk assessment'!$R$12:$R$100,FALSE),1)," ;"),""))</f>
        <v/>
      </c>
      <c r="BH32" s="9" t="str">
        <f>IF($G32=0,"",IFERROR(CONCATENATE(INDEX('Risk assessment'!$B$12:$B$100,MATCH(CONCATENATE(Feuil1!$C32,"-",Feuil1!$B32,"-",Feuil1!BH$1),'Risk assessment'!$R$12:$R$100,FALSE),1)," ;"),""))</f>
        <v/>
      </c>
      <c r="BI32" s="9" t="str">
        <f>IF($G32=0,"",IFERROR(CONCATENATE(INDEX('Risk assessment'!$B$12:$B$100,MATCH(CONCATENATE(Feuil1!$C32,"-",Feuil1!$B32,"-",Feuil1!BI$1),'Risk assessment'!$R$12:$R$100,FALSE),1)," ;"),""))</f>
        <v/>
      </c>
      <c r="BJ32" s="9" t="str">
        <f>IF($G32=0,"",IFERROR(CONCATENATE(INDEX('Risk assessment'!$B$12:$B$100,MATCH(CONCATENATE(Feuil1!$C32,"-",Feuil1!$B32,"-",Feuil1!BJ$1),'Risk assessment'!$R$12:$R$100,FALSE),1)," ;"),""))</f>
        <v/>
      </c>
      <c r="BK32" s="9" t="str">
        <f>IF($G32=0,"",IFERROR(CONCATENATE(INDEX('Risk assessment'!$B$12:$B$100,MATCH(CONCATENATE(Feuil1!$C32,"-",Feuil1!$B32,"-",Feuil1!BK$1),'Risk assessment'!$R$12:$R$100,FALSE),1)," ;"),""))</f>
        <v/>
      </c>
      <c r="BL32" s="9" t="str">
        <f>IF($G32=0,"",IFERROR(CONCATENATE(INDEX('Risk assessment'!$B$12:$B$100,MATCH(CONCATENATE(Feuil1!$C32,"-",Feuil1!$B32,"-",Feuil1!BL$1),'Risk assessment'!$R$12:$R$100,FALSE),1)," ;"),""))</f>
        <v/>
      </c>
      <c r="BM32" s="9" t="str">
        <f>IF($G32=0,"",IFERROR(CONCATENATE(INDEX('Risk assessment'!$B$12:$B$100,MATCH(CONCATENATE(Feuil1!$C32,"-",Feuil1!$B32,"-",Feuil1!BM$1),'Risk assessment'!$R$12:$R$100,FALSE),1)," ;"),""))</f>
        <v/>
      </c>
      <c r="BN32" s="9" t="str">
        <f>IF($G32=0,"",IFERROR(CONCATENATE(INDEX('Risk assessment'!$B$12:$B$100,MATCH(CONCATENATE(Feuil1!$C32,"-",Feuil1!$B32,"-",Feuil1!BN$1),'Risk assessment'!$R$12:$R$100,FALSE),1)," ;"),""))</f>
        <v/>
      </c>
      <c r="BO32" s="9" t="str">
        <f>IF($G32=0,"",IFERROR(CONCATENATE(INDEX('Risk assessment'!$B$12:$B$100,MATCH(CONCATENATE(Feuil1!$C32,"-",Feuil1!$B32,"-",Feuil1!BO$1),'Risk assessment'!$R$12:$R$100,FALSE),1)," ;"),""))</f>
        <v/>
      </c>
      <c r="BP32" s="9" t="str">
        <f>IF($G32=0,"",IFERROR(CONCATENATE(INDEX('Risk assessment'!$B$12:$B$100,MATCH(CONCATENATE(Feuil1!$C32,"-",Feuil1!$B32,"-",Feuil1!BP$1),'Risk assessment'!$R$12:$R$100,FALSE),1)," ;"),""))</f>
        <v/>
      </c>
      <c r="BQ32" s="9" t="str">
        <f>IF($G32=0,"",IFERROR(CONCATENATE(INDEX('Risk assessment'!$B$12:$B$100,MATCH(CONCATENATE(Feuil1!$C32,"-",Feuil1!$B32,"-",Feuil1!BQ$1),'Risk assessment'!$R$12:$R$100,FALSE),1)," ;"),""))</f>
        <v/>
      </c>
      <c r="BR32" s="9" t="str">
        <f>IF($G32=0,"",IFERROR(INDEX('Risk assessment'!$B$12:$B$100,MATCH(CONCATENATE(Feuil1!$C32,Feuil1!$B32,Feuil1!BR$1),'Risk assessment'!$R$12:$R$100,FALSE),1),""))</f>
        <v/>
      </c>
      <c r="BS32" s="9" t="str">
        <f>IF($G32=0,"",IFERROR(INDEX('Risk assessment'!$B$12:$B$100,MATCH(CONCATENATE(Feuil1!$C32,Feuil1!$B32,Feuil1!BS$1),'Risk assessment'!$R$12:$R$100,FALSE),1),""))</f>
        <v/>
      </c>
      <c r="BT32" s="9" t="str">
        <f>IF($G32=0,"",IFERROR(INDEX('Risk assessment'!$B$12:$B$100,MATCH(CONCATENATE(Feuil1!$C32,Feuil1!$B32,Feuil1!BT$1),'Risk assessment'!$R$12:$R$100,FALSE),1),""))</f>
        <v/>
      </c>
      <c r="BU32" s="9" t="str">
        <f>IF($G32=0,"",IFERROR(INDEX('Risk assessment'!$B$12:$B$100,MATCH(CONCATENATE(Feuil1!$C32,Feuil1!$B32,Feuil1!BU$1),'Risk assessment'!$R$12:$R$100,FALSE),1),""))</f>
        <v/>
      </c>
      <c r="BV32" s="9" t="str">
        <f>IF($G32=0,"",IFERROR(INDEX('Risk assessment'!$B$12:$B$100,MATCH(CONCATENATE(Feuil1!$C32,Feuil1!$B32,Feuil1!BV$1),'Risk assessment'!$R$12:$R$100,FALSE),1),""))</f>
        <v/>
      </c>
      <c r="BW32" s="9" t="str">
        <f>IF($G32=0,"",IFERROR(INDEX('Risk assessment'!$B$12:$B$100,MATCH(CONCATENATE(Feuil1!$C32,Feuil1!$B32,Feuil1!BW$1),'Risk assessment'!$R$12:$R$100,FALSE),1),""))</f>
        <v/>
      </c>
      <c r="BX32" s="9" t="str">
        <f>IF($G32=0,"",IFERROR(INDEX('Risk assessment'!$B$12:$B$100,MATCH(CONCATENATE(Feuil1!$C32,Feuil1!$B32,Feuil1!BX$1),'Risk assessment'!$R$12:$R$100,FALSE),1),""))</f>
        <v/>
      </c>
      <c r="BY32" s="9" t="str">
        <f>IF($G32=0,"",IFERROR(INDEX('Risk assessment'!$B$12:$B$100,MATCH(CONCATENATE(Feuil1!$C32,Feuil1!$B32,Feuil1!BY$1),'Risk assessment'!$R$12:$R$100,FALSE),1),""))</f>
        <v/>
      </c>
      <c r="BZ32" s="9" t="str">
        <f>IF($G32=0,"",IFERROR(INDEX('Risk assessment'!$B$12:$B$100,MATCH(CONCATENATE(Feuil1!$C32,Feuil1!$B32,Feuil1!BZ$1),'Risk assessment'!$R$12:$R$100,FALSE),1),""))</f>
        <v/>
      </c>
      <c r="CA32" s="9" t="str">
        <f>IF($G32=0,"",IFERROR(INDEX('Risk assessment'!$B$12:$B$100,MATCH(CONCATENATE(Feuil1!$C32,Feuil1!$B32,Feuil1!CA$1),'Risk assessment'!$R$12:$R$100,FALSE),1),""))</f>
        <v/>
      </c>
      <c r="CB32" s="9" t="str">
        <f>IF($G32=0,"",IFERROR(INDEX('Risk assessment'!$B$12:$B$100,MATCH(CONCATENATE(Feuil1!$C32,Feuil1!$B32,Feuil1!CB$1),'Risk assessment'!$R$12:$R$100,FALSE),1),""))</f>
        <v/>
      </c>
      <c r="CC32" s="9" t="str">
        <f>IF($G32=0,"",IFERROR(INDEX('Risk assessment'!$B$12:$B$100,MATCH(CONCATENATE(Feuil1!$C32,Feuil1!$B32,Feuil1!CC$1),'Risk assessment'!$R$12:$R$100,FALSE),1),""))</f>
        <v/>
      </c>
      <c r="CD32" s="9" t="str">
        <f>IF($G32=0,"",IFERROR(INDEX('Risk assessment'!$B$12:$B$100,MATCH(CONCATENATE(Feuil1!$C32,Feuil1!$B32,Feuil1!CD$1),'Risk assessment'!$R$12:$R$100,FALSE),1),""))</f>
        <v/>
      </c>
      <c r="CE32" s="9" t="str">
        <f>IF($G32=0,"",IFERROR(INDEX('Risk assessment'!$B$12:$B$100,MATCH(CONCATENATE(Feuil1!$C32,Feuil1!$B32,Feuil1!CE$1),'Risk assessment'!$R$12:$R$100,FALSE),1),""))</f>
        <v/>
      </c>
      <c r="CF32" s="9" t="str">
        <f>IF($G32=0,"",IFERROR(INDEX('Risk assessment'!$B$12:$B$100,MATCH(CONCATENATE(Feuil1!$C32,Feuil1!$B32,Feuil1!CF$1),'Risk assessment'!$R$12:$R$100,FALSE),1),""))</f>
        <v/>
      </c>
      <c r="CG32" s="9" t="str">
        <f>IF($G32=0,"",IFERROR(INDEX('Risk assessment'!$B$12:$B$100,MATCH(CONCATENATE(Feuil1!$C32,Feuil1!$B32,Feuil1!CG$1),'Risk assessment'!$R$12:$R$100,FALSE),1),""))</f>
        <v/>
      </c>
      <c r="CH32" s="9" t="str">
        <f>IF($G32=0,"",IFERROR(INDEX('Risk assessment'!$B$12:$B$100,MATCH(CONCATENATE(Feuil1!$C32,Feuil1!$B32,Feuil1!CH$1),'Risk assessment'!$R$12:$R$100,FALSE),1),""))</f>
        <v/>
      </c>
      <c r="CI32" s="9" t="str">
        <f>IF($G32=0,"",IFERROR(INDEX('Risk assessment'!$B$12:$B$100,MATCH(CONCATENATE(Feuil1!$C32,Feuil1!$B32,Feuil1!CI$1),'Risk assessment'!$R$12:$R$100,FALSE),1),""))</f>
        <v/>
      </c>
      <c r="CJ32" s="9" t="str">
        <f>IF($G32=0,"",IFERROR(INDEX('Risk assessment'!$B$12:$B$100,MATCH(CONCATENATE(Feuil1!$C32,Feuil1!$B32,Feuil1!CJ$1),'Risk assessment'!$R$12:$R$100,FALSE),1),""))</f>
        <v/>
      </c>
      <c r="CK32" s="9" t="str">
        <f>IF($G32=0,"",IFERROR(INDEX('Risk assessment'!$B$12:$B$100,MATCH(CONCATENATE(Feuil1!$C32,Feuil1!$B32,Feuil1!CK$1),'Risk assessment'!$R$12:$R$100,FALSE),1),""))</f>
        <v/>
      </c>
      <c r="CL32" s="9" t="str">
        <f>IF($G32=0,"",IFERROR(INDEX('Risk assessment'!$B$12:$B$100,MATCH(CONCATENATE(Feuil1!$C32,Feuil1!$B32,Feuil1!CL$1),'Risk assessment'!$R$12:$R$100,FALSE),1),""))</f>
        <v/>
      </c>
      <c r="CM32" s="9" t="str">
        <f>IF($G32=0,"",IFERROR(INDEX('Risk assessment'!$B$12:$B$100,MATCH(CONCATENATE(Feuil1!$C32,Feuil1!$B32,Feuil1!CM$1),'Risk assessment'!$R$12:$R$100,FALSE),1),""))</f>
        <v/>
      </c>
      <c r="CN32" s="9" t="str">
        <f>IF($G32=0,"",IFERROR(INDEX('Risk assessment'!$B$12:$B$100,MATCH(CONCATENATE(Feuil1!$C32,Feuil1!$B32,Feuil1!CN$1),'Risk assessment'!$R$12:$R$100,FALSE),1),""))</f>
        <v/>
      </c>
      <c r="CO32" s="9" t="str">
        <f>IF($G32=0,"",IFERROR(INDEX('Risk assessment'!$B$12:$B$100,MATCH(CONCATENATE(Feuil1!$C32,Feuil1!$B32,Feuil1!CO$1),'Risk assessment'!$R$12:$R$100,FALSE),1),""))</f>
        <v/>
      </c>
      <c r="CP32" s="9" t="str">
        <f>IF($G32=0,"",IFERROR(INDEX('Risk assessment'!$B$12:$B$100,MATCH(CONCATENATE(Feuil1!$C32,Feuil1!$B32,Feuil1!CP$1),'Risk assessment'!$R$12:$R$100,FALSE),1),""))</f>
        <v/>
      </c>
      <c r="CQ32" s="9" t="str">
        <f>IF($G32=0,"",IFERROR(INDEX('Risk assessment'!$B$12:$B$100,MATCH(CONCATENATE(Feuil1!$C32,Feuil1!$B32,Feuil1!CQ$1),'Risk assessment'!$R$12:$R$100,FALSE),1),""))</f>
        <v/>
      </c>
      <c r="CR32" s="9" t="str">
        <f>IF($G32=0,"",IFERROR(INDEX('Risk assessment'!$B$12:$B$100,MATCH(CONCATENATE(Feuil1!$C32,Feuil1!$B32,Feuil1!CR$1),'Risk assessment'!$R$12:$R$100,FALSE),1),""))</f>
        <v/>
      </c>
      <c r="CS32" s="9" t="str">
        <f>IF($G32=0,"",IFERROR(INDEX('Risk assessment'!$B$12:$B$100,MATCH(CONCATENATE(Feuil1!$C32,Feuil1!$B32,Feuil1!CS$1),'Risk assessment'!$R$12:$R$100,FALSE),1),""))</f>
        <v/>
      </c>
      <c r="CT32" s="9" t="str">
        <f>IF($G32=0,"",IFERROR(INDEX('Risk assessment'!$B$12:$B$100,MATCH(CONCATENATE(Feuil1!$C32,Feuil1!$B32,Feuil1!CT$1),'Risk assessment'!$R$12:$R$100,FALSE),1),""))</f>
        <v/>
      </c>
      <c r="CU32" s="9" t="str">
        <f>IF($G32=0,"",IFERROR(INDEX('Risk assessment'!$B$12:$B$100,MATCH(CONCATENATE(Feuil1!$C32,Feuil1!$B32,Feuil1!CU$1),'Risk assessment'!$R$12:$R$100,FALSE),1),""))</f>
        <v/>
      </c>
      <c r="CV32" s="9" t="str">
        <f>IF($G32=0,"",IFERROR(INDEX('Risk assessment'!$B$12:$B$100,MATCH(CONCATENATE(Feuil1!$C32,Feuil1!$B32,Feuil1!CV$1),'Risk assessment'!$R$12:$R$100,FALSE),1),""))</f>
        <v/>
      </c>
      <c r="CW32" s="9" t="str">
        <f>IF($G32=0,"",IFERROR(INDEX('Risk assessment'!$B$12:$B$100,MATCH(CONCATENATE(Feuil1!$C32,Feuil1!$B32,Feuil1!CW$1),'Risk assessment'!$R$12:$R$100,FALSE),1),""))</f>
        <v/>
      </c>
      <c r="CX32" s="9" t="str">
        <f>IF($G32=0,"",IFERROR(INDEX('Risk assessment'!$B$12:$B$100,MATCH(CONCATENATE(Feuil1!$C32,Feuil1!$B32,Feuil1!CX$1),'Risk assessment'!$R$12:$R$100,FALSE),1),""))</f>
        <v/>
      </c>
      <c r="CY32" s="9" t="str">
        <f>IF($G32=0,"",IFERROR(INDEX('Risk assessment'!$B$12:$B$100,MATCH(CONCATENATE(Feuil1!$C32,Feuil1!$B32,Feuil1!CY$1),'Risk assessment'!$R$12:$R$100,FALSE),1),""))</f>
        <v/>
      </c>
      <c r="CZ32" s="9" t="str">
        <f>IF($G32=0,"",IFERROR(INDEX('Risk assessment'!$B$12:$B$100,MATCH(CONCATENATE(Feuil1!$C32,Feuil1!$B32,Feuil1!CZ$1),'Risk assessment'!$R$12:$R$100,FALSE),1),""))</f>
        <v/>
      </c>
      <c r="DA32" s="9" t="str">
        <f>IF($G32=0,"",IFERROR(INDEX('Risk assessment'!$B$12:$B$100,MATCH(CONCATENATE(Feuil1!$C32,Feuil1!$B32,Feuil1!DA$1),'Risk assessment'!$R$12:$R$100,FALSE),1),""))</f>
        <v/>
      </c>
      <c r="DB32" s="9" t="str">
        <f>IF($G32=0,"",IFERROR(INDEX('Risk assessment'!$B$12:$B$100,MATCH(CONCATENATE(Feuil1!$C32,Feuil1!$B32,Feuil1!DB$1),'Risk assessment'!$R$12:$R$100,FALSE),1),""))</f>
        <v/>
      </c>
      <c r="DC32" s="9" t="str">
        <f>IF($G32=0,"",IFERROR(INDEX('Risk assessment'!$B$12:$B$100,MATCH(CONCATENATE(Feuil1!$C32,Feuil1!$B32,Feuil1!DC$1),'Risk assessment'!$R$12:$R$100,FALSE),1),""))</f>
        <v/>
      </c>
      <c r="DD32" s="9" t="str">
        <f>IF($G32=0,"",IFERROR(INDEX('Risk assessment'!$B$12:$B$100,MATCH(CONCATENATE(Feuil1!$C32,Feuil1!$B32,Feuil1!DD$1),'Risk assessment'!$R$12:$R$100,FALSE),1),""))</f>
        <v/>
      </c>
      <c r="DE32" s="9" t="str">
        <f>IF($G32=0,"",IFERROR(INDEX('Risk assessment'!$B$12:$B$100,MATCH(CONCATENATE(Feuil1!$C32,Feuil1!$B32,Feuil1!DE$1),'Risk assessment'!$R$12:$R$100,FALSE),1),""))</f>
        <v/>
      </c>
      <c r="DF32" s="9" t="str">
        <f>IF($G32=0,"",IFERROR(INDEX('Risk assessment'!$B$12:$B$100,MATCH(CONCATENATE(Feuil1!$C32,Feuil1!$B32,Feuil1!DF$1),'Risk assessment'!$R$12:$R$100,FALSE),1),""))</f>
        <v/>
      </c>
      <c r="DG32" s="9" t="str">
        <f>IF($G32=0,"",IFERROR(INDEX('Risk assessment'!$B$12:$B$100,MATCH(CONCATENATE(Feuil1!$C32,Feuil1!$B32,Feuil1!DG$1),'Risk assessment'!$R$12:$R$100,FALSE),1),""))</f>
        <v/>
      </c>
      <c r="DH32" s="9" t="str">
        <f>IF($G32=0,"",IFERROR(INDEX('Risk assessment'!$B$12:$B$100,MATCH(CONCATENATE(Feuil1!$C32,Feuil1!$B32,Feuil1!DH$1),'Risk assessment'!$R$12:$R$100,FALSE),1),""))</f>
        <v/>
      </c>
      <c r="DI32" s="9" t="str">
        <f>IF($G32=0,"",IFERROR(INDEX('Risk assessment'!$B$12:$B$100,MATCH(CONCATENATE(Feuil1!$C32,Feuil1!$B32,Feuil1!DI$1),'Risk assessment'!$R$12:$R$100,FALSE),1),""))</f>
        <v/>
      </c>
      <c r="DJ32" s="9" t="str">
        <f>IF($G32=0,"",IFERROR(INDEX('Risk assessment'!$B$12:$B$100,MATCH(CONCATENATE(Feuil1!$C32,Feuil1!$B32,Feuil1!DJ$1),'Risk assessment'!$R$12:$R$100,FALSE),1),""))</f>
        <v/>
      </c>
      <c r="DK32" s="9" t="str">
        <f>IF($G32=0,"",IFERROR(INDEX('Risk assessment'!$B$12:$B$100,MATCH(CONCATENATE(Feuil1!$C32,Feuil1!$B32,Feuil1!DK$1),'Risk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assessment'!D$12:D$100,Feuil1!C33,'Risk assessment'!E$12:E$100,B33)</f>
        <v>0</v>
      </c>
      <c r="H33" s="9" t="str">
        <f>IF($G33=0,"",IFERROR(CONCATENATE(INDEX('Risk assessment'!$B$12:$B$100,MATCH(CONCATENATE(Feuil1!$C33,"-",Feuil1!$B33,"-",Feuil1!H$1),'Risk assessment'!$R$12:$R$100,FALSE),1)," ;"),""))</f>
        <v/>
      </c>
      <c r="I33" s="9" t="str">
        <f>IF($G33=0,"",IFERROR(CONCATENATE(INDEX('Risk assessment'!$B$12:$B$100,MATCH(CONCATENATE(Feuil1!$C33,"-",Feuil1!$B33,"-",Feuil1!I$1),'Risk assessment'!$R$12:$R$100,FALSE),1)," ;"),""))</f>
        <v/>
      </c>
      <c r="J33" s="9" t="str">
        <f>IF($G33=0,"",IFERROR(CONCATENATE(INDEX('Risk assessment'!$B$12:$B$100,MATCH(CONCATENATE(Feuil1!$C33,"-",Feuil1!$B33,"-",Feuil1!J$1),'Risk assessment'!$R$12:$R$100,FALSE),1)," ;"),""))</f>
        <v/>
      </c>
      <c r="K33" s="9" t="str">
        <f>IF($G33=0,"",IFERROR(CONCATENATE(INDEX('Risk assessment'!$B$12:$B$100,MATCH(CONCATENATE(Feuil1!$C33,"-",Feuil1!$B33,"-",Feuil1!K$1),'Risk assessment'!$R$12:$R$100,FALSE),1)," ;"),""))</f>
        <v/>
      </c>
      <c r="L33" s="9" t="str">
        <f>IF($G33=0,"",IFERROR(CONCATENATE(INDEX('Risk assessment'!$B$12:$B$100,MATCH(CONCATENATE(Feuil1!$C33,"-",Feuil1!$B33,"-",Feuil1!L$1),'Risk assessment'!$R$12:$R$100,FALSE),1)," ;"),""))</f>
        <v/>
      </c>
      <c r="M33" s="9" t="str">
        <f>IF($G33=0,"",IFERROR(CONCATENATE(INDEX('Risk assessment'!$B$12:$B$100,MATCH(CONCATENATE(Feuil1!$C33,"-",Feuil1!$B33,"-",Feuil1!M$1),'Risk assessment'!$R$12:$R$100,FALSE),1)," ;"),""))</f>
        <v/>
      </c>
      <c r="N33" s="9" t="str">
        <f>IF($G33=0,"",IFERROR(CONCATENATE(INDEX('Risk assessment'!$B$12:$B$100,MATCH(CONCATENATE(Feuil1!$C33,"-",Feuil1!$B33,"-",Feuil1!N$1),'Risk assessment'!$R$12:$R$100,FALSE),1)," ;"),""))</f>
        <v/>
      </c>
      <c r="O33" s="9" t="str">
        <f>IF($G33=0,"",IFERROR(CONCATENATE(INDEX('Risk assessment'!$B$12:$B$100,MATCH(CONCATENATE(Feuil1!$C33,"-",Feuil1!$B33,"-",Feuil1!O$1),'Risk assessment'!$R$12:$R$100,FALSE),1)," ;"),""))</f>
        <v/>
      </c>
      <c r="P33" s="9" t="str">
        <f>IF($G33=0,"",IFERROR(CONCATENATE(INDEX('Risk assessment'!$B$12:$B$100,MATCH(CONCATENATE(Feuil1!$C33,"-",Feuil1!$B33,"-",Feuil1!P$1),'Risk assessment'!$R$12:$R$100,FALSE),1)," ;"),""))</f>
        <v/>
      </c>
      <c r="Q33" s="9" t="str">
        <f>IF($G33=0,"",IFERROR(CONCATENATE(INDEX('Risk assessment'!$B$12:$B$100,MATCH(CONCATENATE(Feuil1!$C33,"-",Feuil1!$B33,"-",Feuil1!Q$1),'Risk assessment'!$R$12:$R$100,FALSE),1)," ;"),""))</f>
        <v/>
      </c>
      <c r="R33" s="9" t="str">
        <f>IF($G33=0,"",IFERROR(CONCATENATE(INDEX('Risk assessment'!$B$12:$B$100,MATCH(CONCATENATE(Feuil1!$C33,"-",Feuil1!$B33,"-",Feuil1!R$1),'Risk assessment'!$R$12:$R$100,FALSE),1)," ;"),""))</f>
        <v/>
      </c>
      <c r="S33" s="9" t="str">
        <f>IF($G33=0,"",IFERROR(CONCATENATE(INDEX('Risk assessment'!$B$12:$B$100,MATCH(CONCATENATE(Feuil1!$C33,"-",Feuil1!$B33,"-",Feuil1!S$1),'Risk assessment'!$R$12:$R$100,FALSE),1)," ;"),""))</f>
        <v/>
      </c>
      <c r="T33" s="9" t="str">
        <f>IF($G33=0,"",IFERROR(CONCATENATE(INDEX('Risk assessment'!$B$12:$B$100,MATCH(CONCATENATE(Feuil1!$C33,"-",Feuil1!$B33,"-",Feuil1!T$1),'Risk assessment'!$R$12:$R$100,FALSE),1)," ;"),""))</f>
        <v/>
      </c>
      <c r="U33" s="9" t="str">
        <f>IF($G33=0,"",IFERROR(CONCATENATE(INDEX('Risk assessment'!$B$12:$B$100,MATCH(CONCATENATE(Feuil1!$C33,"-",Feuil1!$B33,"-",Feuil1!U$1),'Risk assessment'!$R$12:$R$100,FALSE),1)," ;"),""))</f>
        <v/>
      </c>
      <c r="V33" s="9" t="str">
        <f>IF($G33=0,"",IFERROR(CONCATENATE(INDEX('Risk assessment'!$B$12:$B$100,MATCH(CONCATENATE(Feuil1!$C33,"-",Feuil1!$B33,"-",Feuil1!V$1),'Risk assessment'!$R$12:$R$100,FALSE),1)," ;"),""))</f>
        <v/>
      </c>
      <c r="W33" s="9" t="str">
        <f>IF($G33=0,"",IFERROR(CONCATENATE(INDEX('Risk assessment'!$B$12:$B$100,MATCH(CONCATENATE(Feuil1!$C33,"-",Feuil1!$B33,"-",Feuil1!W$1),'Risk assessment'!$R$12:$R$100,FALSE),1)," ;"),""))</f>
        <v/>
      </c>
      <c r="X33" s="9" t="str">
        <f>IF($G33=0,"",IFERROR(CONCATENATE(INDEX('Risk assessment'!$B$12:$B$100,MATCH(CONCATENATE(Feuil1!$C33,"-",Feuil1!$B33,"-",Feuil1!X$1),'Risk assessment'!$R$12:$R$100,FALSE),1)," ;"),""))</f>
        <v/>
      </c>
      <c r="Y33" s="9" t="str">
        <f>IF($G33=0,"",IFERROR(CONCATENATE(INDEX('Risk assessment'!$B$12:$B$100,MATCH(CONCATENATE(Feuil1!$C33,"-",Feuil1!$B33,"-",Feuil1!Y$1),'Risk assessment'!$R$12:$R$100,FALSE),1)," ;"),""))</f>
        <v/>
      </c>
      <c r="Z33" s="9" t="str">
        <f>IF($G33=0,"",IFERROR(CONCATENATE(INDEX('Risk assessment'!$B$12:$B$100,MATCH(CONCATENATE(Feuil1!$C33,"-",Feuil1!$B33,"-",Feuil1!Z$1),'Risk assessment'!$R$12:$R$100,FALSE),1)," ;"),""))</f>
        <v/>
      </c>
      <c r="AA33" s="9" t="str">
        <f>IF($G33=0,"",IFERROR(CONCATENATE(INDEX('Risk assessment'!$B$12:$B$100,MATCH(CONCATENATE(Feuil1!$C33,"-",Feuil1!$B33,"-",Feuil1!AA$1),'Risk assessment'!$R$12:$R$100,FALSE),1)," ;"),""))</f>
        <v/>
      </c>
      <c r="AB33" s="9" t="str">
        <f>IF($G33=0,"",IFERROR(CONCATENATE(INDEX('Risk assessment'!$B$12:$B$100,MATCH(CONCATENATE(Feuil1!$C33,"-",Feuil1!$B33,"-",Feuil1!AB$1),'Risk assessment'!$R$12:$R$100,FALSE),1)," ;"),""))</f>
        <v/>
      </c>
      <c r="AC33" s="9" t="str">
        <f>IF($G33=0,"",IFERROR(CONCATENATE(INDEX('Risk assessment'!$B$12:$B$100,MATCH(CONCATENATE(Feuil1!$C33,"-",Feuil1!$B33,"-",Feuil1!AC$1),'Risk assessment'!$R$12:$R$100,FALSE),1)," ;"),""))</f>
        <v/>
      </c>
      <c r="AD33" s="9" t="str">
        <f>IF($G33=0,"",IFERROR(CONCATENATE(INDEX('Risk assessment'!$B$12:$B$100,MATCH(CONCATENATE(Feuil1!$C33,"-",Feuil1!$B33,"-",Feuil1!AD$1),'Risk assessment'!$R$12:$R$100,FALSE),1)," ;"),""))</f>
        <v/>
      </c>
      <c r="AE33" s="9" t="str">
        <f>IF($G33=0,"",IFERROR(CONCATENATE(INDEX('Risk assessment'!$B$12:$B$100,MATCH(CONCATENATE(Feuil1!$C33,"-",Feuil1!$B33,"-",Feuil1!AE$1),'Risk assessment'!$R$12:$R$100,FALSE),1)," ;"),""))</f>
        <v/>
      </c>
      <c r="AF33" s="9" t="str">
        <f>IF($G33=0,"",IFERROR(CONCATENATE(INDEX('Risk assessment'!$B$12:$B$100,MATCH(CONCATENATE(Feuil1!$C33,"-",Feuil1!$B33,"-",Feuil1!AF$1),'Risk assessment'!$R$12:$R$100,FALSE),1)," ;"),""))</f>
        <v/>
      </c>
      <c r="AG33" s="9" t="str">
        <f>IF($G33=0,"",IFERROR(CONCATENATE(INDEX('Risk assessment'!$B$12:$B$100,MATCH(CONCATENATE(Feuil1!$C33,"-",Feuil1!$B33,"-",Feuil1!AG$1),'Risk assessment'!$R$12:$R$100,FALSE),1)," ;"),""))</f>
        <v/>
      </c>
      <c r="AH33" s="9" t="str">
        <f>IF($G33=0,"",IFERROR(CONCATENATE(INDEX('Risk assessment'!$B$12:$B$100,MATCH(CONCATENATE(Feuil1!$C33,"-",Feuil1!$B33,"-",Feuil1!AH$1),'Risk assessment'!$R$12:$R$100,FALSE),1)," ;"),""))</f>
        <v/>
      </c>
      <c r="AI33" s="9" t="str">
        <f>IF($G33=0,"",IFERROR(CONCATENATE(INDEX('Risk assessment'!$B$12:$B$100,MATCH(CONCATENATE(Feuil1!$C33,"-",Feuil1!$B33,"-",Feuil1!AI$1),'Risk assessment'!$R$12:$R$100,FALSE),1)," ;"),""))</f>
        <v/>
      </c>
      <c r="AJ33" s="9" t="str">
        <f>IF($G33=0,"",IFERROR(CONCATENATE(INDEX('Risk assessment'!$B$12:$B$100,MATCH(CONCATENATE(Feuil1!$C33,"-",Feuil1!$B33,"-",Feuil1!AJ$1),'Risk assessment'!$R$12:$R$100,FALSE),1)," ;"),""))</f>
        <v/>
      </c>
      <c r="AK33" s="9" t="str">
        <f>IF($G33=0,"",IFERROR(CONCATENATE(INDEX('Risk assessment'!$B$12:$B$100,MATCH(CONCATENATE(Feuil1!$C33,"-",Feuil1!$B33,"-",Feuil1!AK$1),'Risk assessment'!$R$12:$R$100,FALSE),1)," ;"),""))</f>
        <v/>
      </c>
      <c r="AL33" s="9" t="str">
        <f>IF($G33=0,"",IFERROR(CONCATENATE(INDEX('Risk assessment'!$B$12:$B$100,MATCH(CONCATENATE(Feuil1!$C33,"-",Feuil1!$B33,"-",Feuil1!AL$1),'Risk assessment'!$R$12:$R$100,FALSE),1)," ;"),""))</f>
        <v/>
      </c>
      <c r="AM33" s="9" t="str">
        <f>IF($G33=0,"",IFERROR(CONCATENATE(INDEX('Risk assessment'!$B$12:$B$100,MATCH(CONCATENATE(Feuil1!$C33,"-",Feuil1!$B33,"-",Feuil1!AM$1),'Risk assessment'!$R$12:$R$100,FALSE),1)," ;"),""))</f>
        <v/>
      </c>
      <c r="AN33" s="9" t="str">
        <f>IF($G33=0,"",IFERROR(CONCATENATE(INDEX('Risk assessment'!$B$12:$B$100,MATCH(CONCATENATE(Feuil1!$C33,"-",Feuil1!$B33,"-",Feuil1!AN$1),'Risk assessment'!$R$12:$R$100,FALSE),1)," ;"),""))</f>
        <v/>
      </c>
      <c r="AO33" s="9" t="str">
        <f>IF($G33=0,"",IFERROR(CONCATENATE(INDEX('Risk assessment'!$B$12:$B$100,MATCH(CONCATENATE(Feuil1!$C33,"-",Feuil1!$B33,"-",Feuil1!AO$1),'Risk assessment'!$R$12:$R$100,FALSE),1)," ;"),""))</f>
        <v/>
      </c>
      <c r="AP33" s="9" t="str">
        <f>IF($G33=0,"",IFERROR(CONCATENATE(INDEX('Risk assessment'!$B$12:$B$100,MATCH(CONCATENATE(Feuil1!$C33,"-",Feuil1!$B33,"-",Feuil1!AP$1),'Risk assessment'!$R$12:$R$100,FALSE),1)," ;"),""))</f>
        <v/>
      </c>
      <c r="AQ33" s="9" t="str">
        <f>IF($G33=0,"",IFERROR(CONCATENATE(INDEX('Risk assessment'!$B$12:$B$100,MATCH(CONCATENATE(Feuil1!$C33,"-",Feuil1!$B33,"-",Feuil1!AQ$1),'Risk assessment'!$R$12:$R$100,FALSE),1)," ;"),""))</f>
        <v/>
      </c>
      <c r="AR33" s="9" t="str">
        <f>IF($G33=0,"",IFERROR(CONCATENATE(INDEX('Risk assessment'!$B$12:$B$100,MATCH(CONCATENATE(Feuil1!$C33,"-",Feuil1!$B33,"-",Feuil1!AR$1),'Risk assessment'!$R$12:$R$100,FALSE),1)," ;"),""))</f>
        <v/>
      </c>
      <c r="AS33" s="9" t="str">
        <f>IF($G33=0,"",IFERROR(CONCATENATE(INDEX('Risk assessment'!$B$12:$B$100,MATCH(CONCATENATE(Feuil1!$C33,"-",Feuil1!$B33,"-",Feuil1!AS$1),'Risk assessment'!$R$12:$R$100,FALSE),1)," ;"),""))</f>
        <v/>
      </c>
      <c r="AT33" s="9" t="str">
        <f>IF($G33=0,"",IFERROR(CONCATENATE(INDEX('Risk assessment'!$B$12:$B$100,MATCH(CONCATENATE(Feuil1!$C33,"-",Feuil1!$B33,"-",Feuil1!AT$1),'Risk assessment'!$R$12:$R$100,FALSE),1)," ;"),""))</f>
        <v/>
      </c>
      <c r="AU33" s="9" t="str">
        <f>IF($G33=0,"",IFERROR(CONCATENATE(INDEX('Risk assessment'!$B$12:$B$100,MATCH(CONCATENATE(Feuil1!$C33,"-",Feuil1!$B33,"-",Feuil1!AU$1),'Risk assessment'!$R$12:$R$100,FALSE),1)," ;"),""))</f>
        <v/>
      </c>
      <c r="AV33" s="9" t="str">
        <f>IF($G33=0,"",IFERROR(CONCATENATE(INDEX('Risk assessment'!$B$12:$B$100,MATCH(CONCATENATE(Feuil1!$C33,"-",Feuil1!$B33,"-",Feuil1!AV$1),'Risk assessment'!$R$12:$R$100,FALSE),1)," ;"),""))</f>
        <v/>
      </c>
      <c r="AW33" s="9" t="str">
        <f>IF($G33=0,"",IFERROR(CONCATENATE(INDEX('Risk assessment'!$B$12:$B$100,MATCH(CONCATENATE(Feuil1!$C33,"-",Feuil1!$B33,"-",Feuil1!AW$1),'Risk assessment'!$R$12:$R$100,FALSE),1)," ;"),""))</f>
        <v/>
      </c>
      <c r="AX33" s="9" t="str">
        <f>IF($G33=0,"",IFERROR(CONCATENATE(INDEX('Risk assessment'!$B$12:$B$100,MATCH(CONCATENATE(Feuil1!$C33,"-",Feuil1!$B33,"-",Feuil1!AX$1),'Risk assessment'!$R$12:$R$100,FALSE),1)," ;"),""))</f>
        <v/>
      </c>
      <c r="AY33" s="9" t="str">
        <f>IF($G33=0,"",IFERROR(CONCATENATE(INDEX('Risk assessment'!$B$12:$B$100,MATCH(CONCATENATE(Feuil1!$C33,"-",Feuil1!$B33,"-",Feuil1!AY$1),'Risk assessment'!$R$12:$R$100,FALSE),1)," ;"),""))</f>
        <v/>
      </c>
      <c r="AZ33" s="9" t="str">
        <f>IF($G33=0,"",IFERROR(CONCATENATE(INDEX('Risk assessment'!$B$12:$B$100,MATCH(CONCATENATE(Feuil1!$C33,"-",Feuil1!$B33,"-",Feuil1!AZ$1),'Risk assessment'!$R$12:$R$100,FALSE),1)," ;"),""))</f>
        <v/>
      </c>
      <c r="BA33" s="9" t="str">
        <f>IF($G33=0,"",IFERROR(CONCATENATE(INDEX('Risk assessment'!$B$12:$B$100,MATCH(CONCATENATE(Feuil1!$C33,"-",Feuil1!$B33,"-",Feuil1!BA$1),'Risk assessment'!$R$12:$R$100,FALSE),1)," ;"),""))</f>
        <v/>
      </c>
      <c r="BB33" s="9" t="str">
        <f>IF($G33=0,"",IFERROR(CONCATENATE(INDEX('Risk assessment'!$B$12:$B$100,MATCH(CONCATENATE(Feuil1!$C33,"-",Feuil1!$B33,"-",Feuil1!BB$1),'Risk assessment'!$R$12:$R$100,FALSE),1)," ;"),""))</f>
        <v/>
      </c>
      <c r="BC33" s="9" t="str">
        <f>IF($G33=0,"",IFERROR(CONCATENATE(INDEX('Risk assessment'!$B$12:$B$100,MATCH(CONCATENATE(Feuil1!$C33,"-",Feuil1!$B33,"-",Feuil1!BC$1),'Risk assessment'!$R$12:$R$100,FALSE),1)," ;"),""))</f>
        <v/>
      </c>
      <c r="BD33" s="9" t="str">
        <f>IF($G33=0,"",IFERROR(CONCATENATE(INDEX('Risk assessment'!$B$12:$B$100,MATCH(CONCATENATE(Feuil1!$C33,"-",Feuil1!$B33,"-",Feuil1!BD$1),'Risk assessment'!$R$12:$R$100,FALSE),1)," ;"),""))</f>
        <v/>
      </c>
      <c r="BE33" s="9" t="str">
        <f>IF($G33=0,"",IFERROR(CONCATENATE(INDEX('Risk assessment'!$B$12:$B$100,MATCH(CONCATENATE(Feuil1!$C33,"-",Feuil1!$B33,"-",Feuil1!BE$1),'Risk assessment'!$R$12:$R$100,FALSE),1)," ;"),""))</f>
        <v/>
      </c>
      <c r="BF33" s="9" t="str">
        <f>IF($G33=0,"",IFERROR(CONCATENATE(INDEX('Risk assessment'!$B$12:$B$100,MATCH(CONCATENATE(Feuil1!$C33,"-",Feuil1!$B33,"-",Feuil1!BF$1),'Risk assessment'!$R$12:$R$100,FALSE),1)," ;"),""))</f>
        <v/>
      </c>
      <c r="BG33" s="9" t="str">
        <f>IF($G33=0,"",IFERROR(CONCATENATE(INDEX('Risk assessment'!$B$12:$B$100,MATCH(CONCATENATE(Feuil1!$C33,"-",Feuil1!$B33,"-",Feuil1!BG$1),'Risk assessment'!$R$12:$R$100,FALSE),1)," ;"),""))</f>
        <v/>
      </c>
      <c r="BH33" s="9" t="str">
        <f>IF($G33=0,"",IFERROR(CONCATENATE(INDEX('Risk assessment'!$B$12:$B$100,MATCH(CONCATENATE(Feuil1!$C33,"-",Feuil1!$B33,"-",Feuil1!BH$1),'Risk assessment'!$R$12:$R$100,FALSE),1)," ;"),""))</f>
        <v/>
      </c>
      <c r="BI33" s="9" t="str">
        <f>IF($G33=0,"",IFERROR(CONCATENATE(INDEX('Risk assessment'!$B$12:$B$100,MATCH(CONCATENATE(Feuil1!$C33,"-",Feuil1!$B33,"-",Feuil1!BI$1),'Risk assessment'!$R$12:$R$100,FALSE),1)," ;"),""))</f>
        <v/>
      </c>
      <c r="BJ33" s="9" t="str">
        <f>IF($G33=0,"",IFERROR(CONCATENATE(INDEX('Risk assessment'!$B$12:$B$100,MATCH(CONCATENATE(Feuil1!$C33,"-",Feuil1!$B33,"-",Feuil1!BJ$1),'Risk assessment'!$R$12:$R$100,FALSE),1)," ;"),""))</f>
        <v/>
      </c>
      <c r="BK33" s="9" t="str">
        <f>IF($G33=0,"",IFERROR(CONCATENATE(INDEX('Risk assessment'!$B$12:$B$100,MATCH(CONCATENATE(Feuil1!$C33,"-",Feuil1!$B33,"-",Feuil1!BK$1),'Risk assessment'!$R$12:$R$100,FALSE),1)," ;"),""))</f>
        <v/>
      </c>
      <c r="BL33" s="9" t="str">
        <f>IF($G33=0,"",IFERROR(CONCATENATE(INDEX('Risk assessment'!$B$12:$B$100,MATCH(CONCATENATE(Feuil1!$C33,"-",Feuil1!$B33,"-",Feuil1!BL$1),'Risk assessment'!$R$12:$R$100,FALSE),1)," ;"),""))</f>
        <v/>
      </c>
      <c r="BM33" s="9" t="str">
        <f>IF($G33=0,"",IFERROR(CONCATENATE(INDEX('Risk assessment'!$B$12:$B$100,MATCH(CONCATENATE(Feuil1!$C33,"-",Feuil1!$B33,"-",Feuil1!BM$1),'Risk assessment'!$R$12:$R$100,FALSE),1)," ;"),""))</f>
        <v/>
      </c>
      <c r="BN33" s="9" t="str">
        <f>IF($G33=0,"",IFERROR(CONCATENATE(INDEX('Risk assessment'!$B$12:$B$100,MATCH(CONCATENATE(Feuil1!$C33,"-",Feuil1!$B33,"-",Feuil1!BN$1),'Risk assessment'!$R$12:$R$100,FALSE),1)," ;"),""))</f>
        <v/>
      </c>
      <c r="BO33" s="9" t="str">
        <f>IF($G33=0,"",IFERROR(CONCATENATE(INDEX('Risk assessment'!$B$12:$B$100,MATCH(CONCATENATE(Feuil1!$C33,"-",Feuil1!$B33,"-",Feuil1!BO$1),'Risk assessment'!$R$12:$R$100,FALSE),1)," ;"),""))</f>
        <v/>
      </c>
      <c r="BP33" s="9" t="str">
        <f>IF($G33=0,"",IFERROR(CONCATENATE(INDEX('Risk assessment'!$B$12:$B$100,MATCH(CONCATENATE(Feuil1!$C33,"-",Feuil1!$B33,"-",Feuil1!BP$1),'Risk assessment'!$R$12:$R$100,FALSE),1)," ;"),""))</f>
        <v/>
      </c>
      <c r="BQ33" s="9" t="str">
        <f>IF($G33=0,"",IFERROR(CONCATENATE(INDEX('Risk assessment'!$B$12:$B$100,MATCH(CONCATENATE(Feuil1!$C33,"-",Feuil1!$B33,"-",Feuil1!BQ$1),'Risk assessment'!$R$12:$R$100,FALSE),1)," ;"),""))</f>
        <v/>
      </c>
      <c r="BR33" s="9" t="str">
        <f>IF($G33=0,"",IFERROR(INDEX('Risk assessment'!$B$12:$B$100,MATCH(CONCATENATE(Feuil1!$C33,Feuil1!$B33,Feuil1!BR$1),'Risk assessment'!$R$12:$R$100,FALSE),1),""))</f>
        <v/>
      </c>
      <c r="BS33" s="9" t="str">
        <f>IF($G33=0,"",IFERROR(INDEX('Risk assessment'!$B$12:$B$100,MATCH(CONCATENATE(Feuil1!$C33,Feuil1!$B33,Feuil1!BS$1),'Risk assessment'!$R$12:$R$100,FALSE),1),""))</f>
        <v/>
      </c>
      <c r="BT33" s="9" t="str">
        <f>IF($G33=0,"",IFERROR(INDEX('Risk assessment'!$B$12:$B$100,MATCH(CONCATENATE(Feuil1!$C33,Feuil1!$B33,Feuil1!BT$1),'Risk assessment'!$R$12:$R$100,FALSE),1),""))</f>
        <v/>
      </c>
      <c r="BU33" s="9" t="str">
        <f>IF($G33=0,"",IFERROR(INDEX('Risk assessment'!$B$12:$B$100,MATCH(CONCATENATE(Feuil1!$C33,Feuil1!$B33,Feuil1!BU$1),'Risk assessment'!$R$12:$R$100,FALSE),1),""))</f>
        <v/>
      </c>
      <c r="BV33" s="9" t="str">
        <f>IF($G33=0,"",IFERROR(INDEX('Risk assessment'!$B$12:$B$100,MATCH(CONCATENATE(Feuil1!$C33,Feuil1!$B33,Feuil1!BV$1),'Risk assessment'!$R$12:$R$100,FALSE),1),""))</f>
        <v/>
      </c>
      <c r="BW33" s="9" t="str">
        <f>IF($G33=0,"",IFERROR(INDEX('Risk assessment'!$B$12:$B$100,MATCH(CONCATENATE(Feuil1!$C33,Feuil1!$B33,Feuil1!BW$1),'Risk assessment'!$R$12:$R$100,FALSE),1),""))</f>
        <v/>
      </c>
      <c r="BX33" s="9" t="str">
        <f>IF($G33=0,"",IFERROR(INDEX('Risk assessment'!$B$12:$B$100,MATCH(CONCATENATE(Feuil1!$C33,Feuil1!$B33,Feuil1!BX$1),'Risk assessment'!$R$12:$R$100,FALSE),1),""))</f>
        <v/>
      </c>
      <c r="BY33" s="9" t="str">
        <f>IF($G33=0,"",IFERROR(INDEX('Risk assessment'!$B$12:$B$100,MATCH(CONCATENATE(Feuil1!$C33,Feuil1!$B33,Feuil1!BY$1),'Risk assessment'!$R$12:$R$100,FALSE),1),""))</f>
        <v/>
      </c>
      <c r="BZ33" s="9" t="str">
        <f>IF($G33=0,"",IFERROR(INDEX('Risk assessment'!$B$12:$B$100,MATCH(CONCATENATE(Feuil1!$C33,Feuil1!$B33,Feuil1!BZ$1),'Risk assessment'!$R$12:$R$100,FALSE),1),""))</f>
        <v/>
      </c>
      <c r="CA33" s="9" t="str">
        <f>IF($G33=0,"",IFERROR(INDEX('Risk assessment'!$B$12:$B$100,MATCH(CONCATENATE(Feuil1!$C33,Feuil1!$B33,Feuil1!CA$1),'Risk assessment'!$R$12:$R$100,FALSE),1),""))</f>
        <v/>
      </c>
      <c r="CB33" s="9" t="str">
        <f>IF($G33=0,"",IFERROR(INDEX('Risk assessment'!$B$12:$B$100,MATCH(CONCATENATE(Feuil1!$C33,Feuil1!$B33,Feuil1!CB$1),'Risk assessment'!$R$12:$R$100,FALSE),1),""))</f>
        <v/>
      </c>
      <c r="CC33" s="9" t="str">
        <f>IF($G33=0,"",IFERROR(INDEX('Risk assessment'!$B$12:$B$100,MATCH(CONCATENATE(Feuil1!$C33,Feuil1!$B33,Feuil1!CC$1),'Risk assessment'!$R$12:$R$100,FALSE),1),""))</f>
        <v/>
      </c>
      <c r="CD33" s="9" t="str">
        <f>IF($G33=0,"",IFERROR(INDEX('Risk assessment'!$B$12:$B$100,MATCH(CONCATENATE(Feuil1!$C33,Feuil1!$B33,Feuil1!CD$1),'Risk assessment'!$R$12:$R$100,FALSE),1),""))</f>
        <v/>
      </c>
      <c r="CE33" s="9" t="str">
        <f>IF($G33=0,"",IFERROR(INDEX('Risk assessment'!$B$12:$B$100,MATCH(CONCATENATE(Feuil1!$C33,Feuil1!$B33,Feuil1!CE$1),'Risk assessment'!$R$12:$R$100,FALSE),1),""))</f>
        <v/>
      </c>
      <c r="CF33" s="9" t="str">
        <f>IF($G33=0,"",IFERROR(INDEX('Risk assessment'!$B$12:$B$100,MATCH(CONCATENATE(Feuil1!$C33,Feuil1!$B33,Feuil1!CF$1),'Risk assessment'!$R$12:$R$100,FALSE),1),""))</f>
        <v/>
      </c>
      <c r="CG33" s="9" t="str">
        <f>IF($G33=0,"",IFERROR(INDEX('Risk assessment'!$B$12:$B$100,MATCH(CONCATENATE(Feuil1!$C33,Feuil1!$B33,Feuil1!CG$1),'Risk assessment'!$R$12:$R$100,FALSE),1),""))</f>
        <v/>
      </c>
      <c r="CH33" s="9" t="str">
        <f>IF($G33=0,"",IFERROR(INDEX('Risk assessment'!$B$12:$B$100,MATCH(CONCATENATE(Feuil1!$C33,Feuil1!$B33,Feuil1!CH$1),'Risk assessment'!$R$12:$R$100,FALSE),1),""))</f>
        <v/>
      </c>
      <c r="CI33" s="9" t="str">
        <f>IF($G33=0,"",IFERROR(INDEX('Risk assessment'!$B$12:$B$100,MATCH(CONCATENATE(Feuil1!$C33,Feuil1!$B33,Feuil1!CI$1),'Risk assessment'!$R$12:$R$100,FALSE),1),""))</f>
        <v/>
      </c>
      <c r="CJ33" s="9" t="str">
        <f>IF($G33=0,"",IFERROR(INDEX('Risk assessment'!$B$12:$B$100,MATCH(CONCATENATE(Feuil1!$C33,Feuil1!$B33,Feuil1!CJ$1),'Risk assessment'!$R$12:$R$100,FALSE),1),""))</f>
        <v/>
      </c>
      <c r="CK33" s="9" t="str">
        <f>IF($G33=0,"",IFERROR(INDEX('Risk assessment'!$B$12:$B$100,MATCH(CONCATENATE(Feuil1!$C33,Feuil1!$B33,Feuil1!CK$1),'Risk assessment'!$R$12:$R$100,FALSE),1),""))</f>
        <v/>
      </c>
      <c r="CL33" s="9" t="str">
        <f>IF($G33=0,"",IFERROR(INDEX('Risk assessment'!$B$12:$B$100,MATCH(CONCATENATE(Feuil1!$C33,Feuil1!$B33,Feuil1!CL$1),'Risk assessment'!$R$12:$R$100,FALSE),1),""))</f>
        <v/>
      </c>
      <c r="CM33" s="9" t="str">
        <f>IF($G33=0,"",IFERROR(INDEX('Risk assessment'!$B$12:$B$100,MATCH(CONCATENATE(Feuil1!$C33,Feuil1!$B33,Feuil1!CM$1),'Risk assessment'!$R$12:$R$100,FALSE),1),""))</f>
        <v/>
      </c>
      <c r="CN33" s="9" t="str">
        <f>IF($G33=0,"",IFERROR(INDEX('Risk assessment'!$B$12:$B$100,MATCH(CONCATENATE(Feuil1!$C33,Feuil1!$B33,Feuil1!CN$1),'Risk assessment'!$R$12:$R$100,FALSE),1),""))</f>
        <v/>
      </c>
      <c r="CO33" s="9" t="str">
        <f>IF($G33=0,"",IFERROR(INDEX('Risk assessment'!$B$12:$B$100,MATCH(CONCATENATE(Feuil1!$C33,Feuil1!$B33,Feuil1!CO$1),'Risk assessment'!$R$12:$R$100,FALSE),1),""))</f>
        <v/>
      </c>
      <c r="CP33" s="9" t="str">
        <f>IF($G33=0,"",IFERROR(INDEX('Risk assessment'!$B$12:$B$100,MATCH(CONCATENATE(Feuil1!$C33,Feuil1!$B33,Feuil1!CP$1),'Risk assessment'!$R$12:$R$100,FALSE),1),""))</f>
        <v/>
      </c>
      <c r="CQ33" s="9" t="str">
        <f>IF($G33=0,"",IFERROR(INDEX('Risk assessment'!$B$12:$B$100,MATCH(CONCATENATE(Feuil1!$C33,Feuil1!$B33,Feuil1!CQ$1),'Risk assessment'!$R$12:$R$100,FALSE),1),""))</f>
        <v/>
      </c>
      <c r="CR33" s="9" t="str">
        <f>IF($G33=0,"",IFERROR(INDEX('Risk assessment'!$B$12:$B$100,MATCH(CONCATENATE(Feuil1!$C33,Feuil1!$B33,Feuil1!CR$1),'Risk assessment'!$R$12:$R$100,FALSE),1),""))</f>
        <v/>
      </c>
      <c r="CS33" s="9" t="str">
        <f>IF($G33=0,"",IFERROR(INDEX('Risk assessment'!$B$12:$B$100,MATCH(CONCATENATE(Feuil1!$C33,Feuil1!$B33,Feuil1!CS$1),'Risk assessment'!$R$12:$R$100,FALSE),1),""))</f>
        <v/>
      </c>
      <c r="CT33" s="9" t="str">
        <f>IF($G33=0,"",IFERROR(INDEX('Risk assessment'!$B$12:$B$100,MATCH(CONCATENATE(Feuil1!$C33,Feuil1!$B33,Feuil1!CT$1),'Risk assessment'!$R$12:$R$100,FALSE),1),""))</f>
        <v/>
      </c>
      <c r="CU33" s="9" t="str">
        <f>IF($G33=0,"",IFERROR(INDEX('Risk assessment'!$B$12:$B$100,MATCH(CONCATENATE(Feuil1!$C33,Feuil1!$B33,Feuil1!CU$1),'Risk assessment'!$R$12:$R$100,FALSE),1),""))</f>
        <v/>
      </c>
      <c r="CV33" s="9" t="str">
        <f>IF($G33=0,"",IFERROR(INDEX('Risk assessment'!$B$12:$B$100,MATCH(CONCATENATE(Feuil1!$C33,Feuil1!$B33,Feuil1!CV$1),'Risk assessment'!$R$12:$R$100,FALSE),1),""))</f>
        <v/>
      </c>
      <c r="CW33" s="9" t="str">
        <f>IF($G33=0,"",IFERROR(INDEX('Risk assessment'!$B$12:$B$100,MATCH(CONCATENATE(Feuil1!$C33,Feuil1!$B33,Feuil1!CW$1),'Risk assessment'!$R$12:$R$100,FALSE),1),""))</f>
        <v/>
      </c>
      <c r="CX33" s="9" t="str">
        <f>IF($G33=0,"",IFERROR(INDEX('Risk assessment'!$B$12:$B$100,MATCH(CONCATENATE(Feuil1!$C33,Feuil1!$B33,Feuil1!CX$1),'Risk assessment'!$R$12:$R$100,FALSE),1),""))</f>
        <v/>
      </c>
      <c r="CY33" s="9" t="str">
        <f>IF($G33=0,"",IFERROR(INDEX('Risk assessment'!$B$12:$B$100,MATCH(CONCATENATE(Feuil1!$C33,Feuil1!$B33,Feuil1!CY$1),'Risk assessment'!$R$12:$R$100,FALSE),1),""))</f>
        <v/>
      </c>
      <c r="CZ33" s="9" t="str">
        <f>IF($G33=0,"",IFERROR(INDEX('Risk assessment'!$B$12:$B$100,MATCH(CONCATENATE(Feuil1!$C33,Feuil1!$B33,Feuil1!CZ$1),'Risk assessment'!$R$12:$R$100,FALSE),1),""))</f>
        <v/>
      </c>
      <c r="DA33" s="9" t="str">
        <f>IF($G33=0,"",IFERROR(INDEX('Risk assessment'!$B$12:$B$100,MATCH(CONCATENATE(Feuil1!$C33,Feuil1!$B33,Feuil1!DA$1),'Risk assessment'!$R$12:$R$100,FALSE),1),""))</f>
        <v/>
      </c>
      <c r="DB33" s="9" t="str">
        <f>IF($G33=0,"",IFERROR(INDEX('Risk assessment'!$B$12:$B$100,MATCH(CONCATENATE(Feuil1!$C33,Feuil1!$B33,Feuil1!DB$1),'Risk assessment'!$R$12:$R$100,FALSE),1),""))</f>
        <v/>
      </c>
      <c r="DC33" s="9" t="str">
        <f>IF($G33=0,"",IFERROR(INDEX('Risk assessment'!$B$12:$B$100,MATCH(CONCATENATE(Feuil1!$C33,Feuil1!$B33,Feuil1!DC$1),'Risk assessment'!$R$12:$R$100,FALSE),1),""))</f>
        <v/>
      </c>
      <c r="DD33" s="9" t="str">
        <f>IF($G33=0,"",IFERROR(INDEX('Risk assessment'!$B$12:$B$100,MATCH(CONCATENATE(Feuil1!$C33,Feuil1!$B33,Feuil1!DD$1),'Risk assessment'!$R$12:$R$100,FALSE),1),""))</f>
        <v/>
      </c>
      <c r="DE33" s="9" t="str">
        <f>IF($G33=0,"",IFERROR(INDEX('Risk assessment'!$B$12:$B$100,MATCH(CONCATENATE(Feuil1!$C33,Feuil1!$B33,Feuil1!DE$1),'Risk assessment'!$R$12:$R$100,FALSE),1),""))</f>
        <v/>
      </c>
      <c r="DF33" s="9" t="str">
        <f>IF($G33=0,"",IFERROR(INDEX('Risk assessment'!$B$12:$B$100,MATCH(CONCATENATE(Feuil1!$C33,Feuil1!$B33,Feuil1!DF$1),'Risk assessment'!$R$12:$R$100,FALSE),1),""))</f>
        <v/>
      </c>
      <c r="DG33" s="9" t="str">
        <f>IF($G33=0,"",IFERROR(INDEX('Risk assessment'!$B$12:$B$100,MATCH(CONCATENATE(Feuil1!$C33,Feuil1!$B33,Feuil1!DG$1),'Risk assessment'!$R$12:$R$100,FALSE),1),""))</f>
        <v/>
      </c>
      <c r="DH33" s="9" t="str">
        <f>IF($G33=0,"",IFERROR(INDEX('Risk assessment'!$B$12:$B$100,MATCH(CONCATENATE(Feuil1!$C33,Feuil1!$B33,Feuil1!DH$1),'Risk assessment'!$R$12:$R$100,FALSE),1),""))</f>
        <v/>
      </c>
      <c r="DI33" s="9" t="str">
        <f>IF($G33=0,"",IFERROR(INDEX('Risk assessment'!$B$12:$B$100,MATCH(CONCATENATE(Feuil1!$C33,Feuil1!$B33,Feuil1!DI$1),'Risk assessment'!$R$12:$R$100,FALSE),1),""))</f>
        <v/>
      </c>
      <c r="DJ33" s="9" t="str">
        <f>IF($G33=0,"",IFERROR(INDEX('Risk assessment'!$B$12:$B$100,MATCH(CONCATENATE(Feuil1!$C33,Feuil1!$B33,Feuil1!DJ$1),'Risk assessment'!$R$12:$R$100,FALSE),1),""))</f>
        <v/>
      </c>
      <c r="DK33" s="9" t="str">
        <f>IF($G33=0,"",IFERROR(INDEX('Risk assessment'!$B$12:$B$100,MATCH(CONCATENATE(Feuil1!$C33,Feuil1!$B33,Feuil1!DK$1),'Risk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assessment'!D$12:D$100,Feuil1!C34,'Risk assessment'!E$12:E$100,B34)</f>
        <v>0</v>
      </c>
      <c r="H34" s="9" t="str">
        <f>IF($G34=0,"",IFERROR(CONCATENATE(INDEX('Risk assessment'!$B$12:$B$100,MATCH(CONCATENATE(Feuil1!$C34,"-",Feuil1!$B34,"-",Feuil1!H$1),'Risk assessment'!$R$12:$R$100,FALSE),1)," ;"),""))</f>
        <v/>
      </c>
      <c r="I34" s="9" t="str">
        <f>IF($G34=0,"",IFERROR(CONCATENATE(INDEX('Risk assessment'!$B$12:$B$100,MATCH(CONCATENATE(Feuil1!$C34,"-",Feuil1!$B34,"-",Feuil1!I$1),'Risk assessment'!$R$12:$R$100,FALSE),1)," ;"),""))</f>
        <v/>
      </c>
      <c r="J34" s="9" t="str">
        <f>IF($G34=0,"",IFERROR(CONCATENATE(INDEX('Risk assessment'!$B$12:$B$100,MATCH(CONCATENATE(Feuil1!$C34,"-",Feuil1!$B34,"-",Feuil1!J$1),'Risk assessment'!$R$12:$R$100,FALSE),1)," ;"),""))</f>
        <v/>
      </c>
      <c r="K34" s="9" t="str">
        <f>IF($G34=0,"",IFERROR(CONCATENATE(INDEX('Risk assessment'!$B$12:$B$100,MATCH(CONCATENATE(Feuil1!$C34,"-",Feuil1!$B34,"-",Feuil1!K$1),'Risk assessment'!$R$12:$R$100,FALSE),1)," ;"),""))</f>
        <v/>
      </c>
      <c r="L34" s="9" t="str">
        <f>IF($G34=0,"",IFERROR(CONCATENATE(INDEX('Risk assessment'!$B$12:$B$100,MATCH(CONCATENATE(Feuil1!$C34,"-",Feuil1!$B34,"-",Feuil1!L$1),'Risk assessment'!$R$12:$R$100,FALSE),1)," ;"),""))</f>
        <v/>
      </c>
      <c r="M34" s="9" t="str">
        <f>IF($G34=0,"",IFERROR(CONCATENATE(INDEX('Risk assessment'!$B$12:$B$100,MATCH(CONCATENATE(Feuil1!$C34,"-",Feuil1!$B34,"-",Feuil1!M$1),'Risk assessment'!$R$12:$R$100,FALSE),1)," ;"),""))</f>
        <v/>
      </c>
      <c r="N34" s="9" t="str">
        <f>IF($G34=0,"",IFERROR(CONCATENATE(INDEX('Risk assessment'!$B$12:$B$100,MATCH(CONCATENATE(Feuil1!$C34,"-",Feuil1!$B34,"-",Feuil1!N$1),'Risk assessment'!$R$12:$R$100,FALSE),1)," ;"),""))</f>
        <v/>
      </c>
      <c r="O34" s="9" t="str">
        <f>IF($G34=0,"",IFERROR(CONCATENATE(INDEX('Risk assessment'!$B$12:$B$100,MATCH(CONCATENATE(Feuil1!$C34,"-",Feuil1!$B34,"-",Feuil1!O$1),'Risk assessment'!$R$12:$R$100,FALSE),1)," ;"),""))</f>
        <v/>
      </c>
      <c r="P34" s="9" t="str">
        <f>IF($G34=0,"",IFERROR(CONCATENATE(INDEX('Risk assessment'!$B$12:$B$100,MATCH(CONCATENATE(Feuil1!$C34,"-",Feuil1!$B34,"-",Feuil1!P$1),'Risk assessment'!$R$12:$R$100,FALSE),1)," ;"),""))</f>
        <v/>
      </c>
      <c r="Q34" s="9" t="str">
        <f>IF($G34=0,"",IFERROR(CONCATENATE(INDEX('Risk assessment'!$B$12:$B$100,MATCH(CONCATENATE(Feuil1!$C34,"-",Feuil1!$B34,"-",Feuil1!Q$1),'Risk assessment'!$R$12:$R$100,FALSE),1)," ;"),""))</f>
        <v/>
      </c>
      <c r="R34" s="9" t="str">
        <f>IF($G34=0,"",IFERROR(CONCATENATE(INDEX('Risk assessment'!$B$12:$B$100,MATCH(CONCATENATE(Feuil1!$C34,"-",Feuil1!$B34,"-",Feuil1!R$1),'Risk assessment'!$R$12:$R$100,FALSE),1)," ;"),""))</f>
        <v/>
      </c>
      <c r="S34" s="9" t="str">
        <f>IF($G34=0,"",IFERROR(CONCATENATE(INDEX('Risk assessment'!$B$12:$B$100,MATCH(CONCATENATE(Feuil1!$C34,"-",Feuil1!$B34,"-",Feuil1!S$1),'Risk assessment'!$R$12:$R$100,FALSE),1)," ;"),""))</f>
        <v/>
      </c>
      <c r="T34" s="9" t="str">
        <f>IF($G34=0,"",IFERROR(CONCATENATE(INDEX('Risk assessment'!$B$12:$B$100,MATCH(CONCATENATE(Feuil1!$C34,"-",Feuil1!$B34,"-",Feuil1!T$1),'Risk assessment'!$R$12:$R$100,FALSE),1)," ;"),""))</f>
        <v/>
      </c>
      <c r="U34" s="9" t="str">
        <f>IF($G34=0,"",IFERROR(CONCATENATE(INDEX('Risk assessment'!$B$12:$B$100,MATCH(CONCATENATE(Feuil1!$C34,"-",Feuil1!$B34,"-",Feuil1!U$1),'Risk assessment'!$R$12:$R$100,FALSE),1)," ;"),""))</f>
        <v/>
      </c>
      <c r="V34" s="9" t="str">
        <f>IF($G34=0,"",IFERROR(CONCATENATE(INDEX('Risk assessment'!$B$12:$B$100,MATCH(CONCATENATE(Feuil1!$C34,"-",Feuil1!$B34,"-",Feuil1!V$1),'Risk assessment'!$R$12:$R$100,FALSE),1)," ;"),""))</f>
        <v/>
      </c>
      <c r="W34" s="9" t="str">
        <f>IF($G34=0,"",IFERROR(CONCATENATE(INDEX('Risk assessment'!$B$12:$B$100,MATCH(CONCATENATE(Feuil1!$C34,"-",Feuil1!$B34,"-",Feuil1!W$1),'Risk assessment'!$R$12:$R$100,FALSE),1)," ;"),""))</f>
        <v/>
      </c>
      <c r="X34" s="9" t="str">
        <f>IF($G34=0,"",IFERROR(CONCATENATE(INDEX('Risk assessment'!$B$12:$B$100,MATCH(CONCATENATE(Feuil1!$C34,"-",Feuil1!$B34,"-",Feuil1!X$1),'Risk assessment'!$R$12:$R$100,FALSE),1)," ;"),""))</f>
        <v/>
      </c>
      <c r="Y34" s="9" t="str">
        <f>IF($G34=0,"",IFERROR(CONCATENATE(INDEX('Risk assessment'!$B$12:$B$100,MATCH(CONCATENATE(Feuil1!$C34,"-",Feuil1!$B34,"-",Feuil1!Y$1),'Risk assessment'!$R$12:$R$100,FALSE),1)," ;"),""))</f>
        <v/>
      </c>
      <c r="Z34" s="9" t="str">
        <f>IF($G34=0,"",IFERROR(CONCATENATE(INDEX('Risk assessment'!$B$12:$B$100,MATCH(CONCATENATE(Feuil1!$C34,"-",Feuil1!$B34,"-",Feuil1!Z$1),'Risk assessment'!$R$12:$R$100,FALSE),1)," ;"),""))</f>
        <v/>
      </c>
      <c r="AA34" s="9" t="str">
        <f>IF($G34=0,"",IFERROR(CONCATENATE(INDEX('Risk assessment'!$B$12:$B$100,MATCH(CONCATENATE(Feuil1!$C34,"-",Feuil1!$B34,"-",Feuil1!AA$1),'Risk assessment'!$R$12:$R$100,FALSE),1)," ;"),""))</f>
        <v/>
      </c>
      <c r="AB34" s="9" t="str">
        <f>IF($G34=0,"",IFERROR(CONCATENATE(INDEX('Risk assessment'!$B$12:$B$100,MATCH(CONCATENATE(Feuil1!$C34,"-",Feuil1!$B34,"-",Feuil1!AB$1),'Risk assessment'!$R$12:$R$100,FALSE),1)," ;"),""))</f>
        <v/>
      </c>
      <c r="AC34" s="9" t="str">
        <f>IF($G34=0,"",IFERROR(CONCATENATE(INDEX('Risk assessment'!$B$12:$B$100,MATCH(CONCATENATE(Feuil1!$C34,"-",Feuil1!$B34,"-",Feuil1!AC$1),'Risk assessment'!$R$12:$R$100,FALSE),1)," ;"),""))</f>
        <v/>
      </c>
      <c r="AD34" s="9" t="str">
        <f>IF($G34=0,"",IFERROR(CONCATENATE(INDEX('Risk assessment'!$B$12:$B$100,MATCH(CONCATENATE(Feuil1!$C34,"-",Feuil1!$B34,"-",Feuil1!AD$1),'Risk assessment'!$R$12:$R$100,FALSE),1)," ;"),""))</f>
        <v/>
      </c>
      <c r="AE34" s="9" t="str">
        <f>IF($G34=0,"",IFERROR(CONCATENATE(INDEX('Risk assessment'!$B$12:$B$100,MATCH(CONCATENATE(Feuil1!$C34,"-",Feuil1!$B34,"-",Feuil1!AE$1),'Risk assessment'!$R$12:$R$100,FALSE),1)," ;"),""))</f>
        <v/>
      </c>
      <c r="AF34" s="9" t="str">
        <f>IF($G34=0,"",IFERROR(CONCATENATE(INDEX('Risk assessment'!$B$12:$B$100,MATCH(CONCATENATE(Feuil1!$C34,"-",Feuil1!$B34,"-",Feuil1!AF$1),'Risk assessment'!$R$12:$R$100,FALSE),1)," ;"),""))</f>
        <v/>
      </c>
      <c r="AG34" s="9" t="str">
        <f>IF($G34=0,"",IFERROR(CONCATENATE(INDEX('Risk assessment'!$B$12:$B$100,MATCH(CONCATENATE(Feuil1!$C34,"-",Feuil1!$B34,"-",Feuil1!AG$1),'Risk assessment'!$R$12:$R$100,FALSE),1)," ;"),""))</f>
        <v/>
      </c>
      <c r="AH34" s="9" t="str">
        <f>IF($G34=0,"",IFERROR(CONCATENATE(INDEX('Risk assessment'!$B$12:$B$100,MATCH(CONCATENATE(Feuil1!$C34,"-",Feuil1!$B34,"-",Feuil1!AH$1),'Risk assessment'!$R$12:$R$100,FALSE),1)," ;"),""))</f>
        <v/>
      </c>
      <c r="AI34" s="9" t="str">
        <f>IF($G34=0,"",IFERROR(CONCATENATE(INDEX('Risk assessment'!$B$12:$B$100,MATCH(CONCATENATE(Feuil1!$C34,"-",Feuil1!$B34,"-",Feuil1!AI$1),'Risk assessment'!$R$12:$R$100,FALSE),1)," ;"),""))</f>
        <v/>
      </c>
      <c r="AJ34" s="9" t="str">
        <f>IF($G34=0,"",IFERROR(CONCATENATE(INDEX('Risk assessment'!$B$12:$B$100,MATCH(CONCATENATE(Feuil1!$C34,"-",Feuil1!$B34,"-",Feuil1!AJ$1),'Risk assessment'!$R$12:$R$100,FALSE),1)," ;"),""))</f>
        <v/>
      </c>
      <c r="AK34" s="9" t="str">
        <f>IF($G34=0,"",IFERROR(CONCATENATE(INDEX('Risk assessment'!$B$12:$B$100,MATCH(CONCATENATE(Feuil1!$C34,"-",Feuil1!$B34,"-",Feuil1!AK$1),'Risk assessment'!$R$12:$R$100,FALSE),1)," ;"),""))</f>
        <v/>
      </c>
      <c r="AL34" s="9" t="str">
        <f>IF($G34=0,"",IFERROR(CONCATENATE(INDEX('Risk assessment'!$B$12:$B$100,MATCH(CONCATENATE(Feuil1!$C34,"-",Feuil1!$B34,"-",Feuil1!AL$1),'Risk assessment'!$R$12:$R$100,FALSE),1)," ;"),""))</f>
        <v/>
      </c>
      <c r="AM34" s="9" t="str">
        <f>IF($G34=0,"",IFERROR(CONCATENATE(INDEX('Risk assessment'!$B$12:$B$100,MATCH(CONCATENATE(Feuil1!$C34,"-",Feuil1!$B34,"-",Feuil1!AM$1),'Risk assessment'!$R$12:$R$100,FALSE),1)," ;"),""))</f>
        <v/>
      </c>
      <c r="AN34" s="9" t="str">
        <f>IF($G34=0,"",IFERROR(CONCATENATE(INDEX('Risk assessment'!$B$12:$B$100,MATCH(CONCATENATE(Feuil1!$C34,"-",Feuil1!$B34,"-",Feuil1!AN$1),'Risk assessment'!$R$12:$R$100,FALSE),1)," ;"),""))</f>
        <v/>
      </c>
      <c r="AO34" s="9" t="str">
        <f>IF($G34=0,"",IFERROR(CONCATENATE(INDEX('Risk assessment'!$B$12:$B$100,MATCH(CONCATENATE(Feuil1!$C34,"-",Feuil1!$B34,"-",Feuil1!AO$1),'Risk assessment'!$R$12:$R$100,FALSE),1)," ;"),""))</f>
        <v/>
      </c>
      <c r="AP34" s="9" t="str">
        <f>IF($G34=0,"",IFERROR(CONCATENATE(INDEX('Risk assessment'!$B$12:$B$100,MATCH(CONCATENATE(Feuil1!$C34,"-",Feuil1!$B34,"-",Feuil1!AP$1),'Risk assessment'!$R$12:$R$100,FALSE),1)," ;"),""))</f>
        <v/>
      </c>
      <c r="AQ34" s="9" t="str">
        <f>IF($G34=0,"",IFERROR(CONCATENATE(INDEX('Risk assessment'!$B$12:$B$100,MATCH(CONCATENATE(Feuil1!$C34,"-",Feuil1!$B34,"-",Feuil1!AQ$1),'Risk assessment'!$R$12:$R$100,FALSE),1)," ;"),""))</f>
        <v/>
      </c>
      <c r="AR34" s="9" t="str">
        <f>IF($G34=0,"",IFERROR(CONCATENATE(INDEX('Risk assessment'!$B$12:$B$100,MATCH(CONCATENATE(Feuil1!$C34,"-",Feuil1!$B34,"-",Feuil1!AR$1),'Risk assessment'!$R$12:$R$100,FALSE),1)," ;"),""))</f>
        <v/>
      </c>
      <c r="AS34" s="9" t="str">
        <f>IF($G34=0,"",IFERROR(CONCATENATE(INDEX('Risk assessment'!$B$12:$B$100,MATCH(CONCATENATE(Feuil1!$C34,"-",Feuil1!$B34,"-",Feuil1!AS$1),'Risk assessment'!$R$12:$R$100,FALSE),1)," ;"),""))</f>
        <v/>
      </c>
      <c r="AT34" s="9" t="str">
        <f>IF($G34=0,"",IFERROR(CONCATENATE(INDEX('Risk assessment'!$B$12:$B$100,MATCH(CONCATENATE(Feuil1!$C34,"-",Feuil1!$B34,"-",Feuil1!AT$1),'Risk assessment'!$R$12:$R$100,FALSE),1)," ;"),""))</f>
        <v/>
      </c>
      <c r="AU34" s="9" t="str">
        <f>IF($G34=0,"",IFERROR(CONCATENATE(INDEX('Risk assessment'!$B$12:$B$100,MATCH(CONCATENATE(Feuil1!$C34,"-",Feuil1!$B34,"-",Feuil1!AU$1),'Risk assessment'!$R$12:$R$100,FALSE),1)," ;"),""))</f>
        <v/>
      </c>
      <c r="AV34" s="9" t="str">
        <f>IF($G34=0,"",IFERROR(CONCATENATE(INDEX('Risk assessment'!$B$12:$B$100,MATCH(CONCATENATE(Feuil1!$C34,"-",Feuil1!$B34,"-",Feuil1!AV$1),'Risk assessment'!$R$12:$R$100,FALSE),1)," ;"),""))</f>
        <v/>
      </c>
      <c r="AW34" s="9" t="str">
        <f>IF($G34=0,"",IFERROR(CONCATENATE(INDEX('Risk assessment'!$B$12:$B$100,MATCH(CONCATENATE(Feuil1!$C34,"-",Feuil1!$B34,"-",Feuil1!AW$1),'Risk assessment'!$R$12:$R$100,FALSE),1)," ;"),""))</f>
        <v/>
      </c>
      <c r="AX34" s="9" t="str">
        <f>IF($G34=0,"",IFERROR(CONCATENATE(INDEX('Risk assessment'!$B$12:$B$100,MATCH(CONCATENATE(Feuil1!$C34,"-",Feuil1!$B34,"-",Feuil1!AX$1),'Risk assessment'!$R$12:$R$100,FALSE),1)," ;"),""))</f>
        <v/>
      </c>
      <c r="AY34" s="9" t="str">
        <f>IF($G34=0,"",IFERROR(CONCATENATE(INDEX('Risk assessment'!$B$12:$B$100,MATCH(CONCATENATE(Feuil1!$C34,"-",Feuil1!$B34,"-",Feuil1!AY$1),'Risk assessment'!$R$12:$R$100,FALSE),1)," ;"),""))</f>
        <v/>
      </c>
      <c r="AZ34" s="9" t="str">
        <f>IF($G34=0,"",IFERROR(CONCATENATE(INDEX('Risk assessment'!$B$12:$B$100,MATCH(CONCATENATE(Feuil1!$C34,"-",Feuil1!$B34,"-",Feuil1!AZ$1),'Risk assessment'!$R$12:$R$100,FALSE),1)," ;"),""))</f>
        <v/>
      </c>
      <c r="BA34" s="9" t="str">
        <f>IF($G34=0,"",IFERROR(CONCATENATE(INDEX('Risk assessment'!$B$12:$B$100,MATCH(CONCATENATE(Feuil1!$C34,"-",Feuil1!$B34,"-",Feuil1!BA$1),'Risk assessment'!$R$12:$R$100,FALSE),1)," ;"),""))</f>
        <v/>
      </c>
      <c r="BB34" s="9" t="str">
        <f>IF($G34=0,"",IFERROR(CONCATENATE(INDEX('Risk assessment'!$B$12:$B$100,MATCH(CONCATENATE(Feuil1!$C34,"-",Feuil1!$B34,"-",Feuil1!BB$1),'Risk assessment'!$R$12:$R$100,FALSE),1)," ;"),""))</f>
        <v/>
      </c>
      <c r="BC34" s="9" t="str">
        <f>IF($G34=0,"",IFERROR(CONCATENATE(INDEX('Risk assessment'!$B$12:$B$100,MATCH(CONCATENATE(Feuil1!$C34,"-",Feuil1!$B34,"-",Feuil1!BC$1),'Risk assessment'!$R$12:$R$100,FALSE),1)," ;"),""))</f>
        <v/>
      </c>
      <c r="BD34" s="9" t="str">
        <f>IF($G34=0,"",IFERROR(CONCATENATE(INDEX('Risk assessment'!$B$12:$B$100,MATCH(CONCATENATE(Feuil1!$C34,"-",Feuil1!$B34,"-",Feuil1!BD$1),'Risk assessment'!$R$12:$R$100,FALSE),1)," ;"),""))</f>
        <v/>
      </c>
      <c r="BE34" s="9" t="str">
        <f>IF($G34=0,"",IFERROR(CONCATENATE(INDEX('Risk assessment'!$B$12:$B$100,MATCH(CONCATENATE(Feuil1!$C34,"-",Feuil1!$B34,"-",Feuil1!BE$1),'Risk assessment'!$R$12:$R$100,FALSE),1)," ;"),""))</f>
        <v/>
      </c>
      <c r="BF34" s="9" t="str">
        <f>IF($G34=0,"",IFERROR(CONCATENATE(INDEX('Risk assessment'!$B$12:$B$100,MATCH(CONCATENATE(Feuil1!$C34,"-",Feuil1!$B34,"-",Feuil1!BF$1),'Risk assessment'!$R$12:$R$100,FALSE),1)," ;"),""))</f>
        <v/>
      </c>
      <c r="BG34" s="9" t="str">
        <f>IF($G34=0,"",IFERROR(CONCATENATE(INDEX('Risk assessment'!$B$12:$B$100,MATCH(CONCATENATE(Feuil1!$C34,"-",Feuil1!$B34,"-",Feuil1!BG$1),'Risk assessment'!$R$12:$R$100,FALSE),1)," ;"),""))</f>
        <v/>
      </c>
      <c r="BH34" s="9" t="str">
        <f>IF($G34=0,"",IFERROR(CONCATENATE(INDEX('Risk assessment'!$B$12:$B$100,MATCH(CONCATENATE(Feuil1!$C34,"-",Feuil1!$B34,"-",Feuil1!BH$1),'Risk assessment'!$R$12:$R$100,FALSE),1)," ;"),""))</f>
        <v/>
      </c>
      <c r="BI34" s="9" t="str">
        <f>IF($G34=0,"",IFERROR(CONCATENATE(INDEX('Risk assessment'!$B$12:$B$100,MATCH(CONCATENATE(Feuil1!$C34,"-",Feuil1!$B34,"-",Feuil1!BI$1),'Risk assessment'!$R$12:$R$100,FALSE),1)," ;"),""))</f>
        <v/>
      </c>
      <c r="BJ34" s="9" t="str">
        <f>IF($G34=0,"",IFERROR(CONCATENATE(INDEX('Risk assessment'!$B$12:$B$100,MATCH(CONCATENATE(Feuil1!$C34,"-",Feuil1!$B34,"-",Feuil1!BJ$1),'Risk assessment'!$R$12:$R$100,FALSE),1)," ;"),""))</f>
        <v/>
      </c>
      <c r="BK34" s="9" t="str">
        <f>IF($G34=0,"",IFERROR(CONCATENATE(INDEX('Risk assessment'!$B$12:$B$100,MATCH(CONCATENATE(Feuil1!$C34,"-",Feuil1!$B34,"-",Feuil1!BK$1),'Risk assessment'!$R$12:$R$100,FALSE),1)," ;"),""))</f>
        <v/>
      </c>
      <c r="BL34" s="9" t="str">
        <f>IF($G34=0,"",IFERROR(CONCATENATE(INDEX('Risk assessment'!$B$12:$B$100,MATCH(CONCATENATE(Feuil1!$C34,"-",Feuil1!$B34,"-",Feuil1!BL$1),'Risk assessment'!$R$12:$R$100,FALSE),1)," ;"),""))</f>
        <v/>
      </c>
      <c r="BM34" s="9" t="str">
        <f>IF($G34=0,"",IFERROR(CONCATENATE(INDEX('Risk assessment'!$B$12:$B$100,MATCH(CONCATENATE(Feuil1!$C34,"-",Feuil1!$B34,"-",Feuil1!BM$1),'Risk assessment'!$R$12:$R$100,FALSE),1)," ;"),""))</f>
        <v/>
      </c>
      <c r="BN34" s="9" t="str">
        <f>IF($G34=0,"",IFERROR(CONCATENATE(INDEX('Risk assessment'!$B$12:$B$100,MATCH(CONCATENATE(Feuil1!$C34,"-",Feuil1!$B34,"-",Feuil1!BN$1),'Risk assessment'!$R$12:$R$100,FALSE),1)," ;"),""))</f>
        <v/>
      </c>
      <c r="BO34" s="9" t="str">
        <f>IF($G34=0,"",IFERROR(CONCATENATE(INDEX('Risk assessment'!$B$12:$B$100,MATCH(CONCATENATE(Feuil1!$C34,"-",Feuil1!$B34,"-",Feuil1!BO$1),'Risk assessment'!$R$12:$R$100,FALSE),1)," ;"),""))</f>
        <v/>
      </c>
      <c r="BP34" s="9" t="str">
        <f>IF($G34=0,"",IFERROR(CONCATENATE(INDEX('Risk assessment'!$B$12:$B$100,MATCH(CONCATENATE(Feuil1!$C34,"-",Feuil1!$B34,"-",Feuil1!BP$1),'Risk assessment'!$R$12:$R$100,FALSE),1)," ;"),""))</f>
        <v/>
      </c>
      <c r="BQ34" s="9" t="str">
        <f>IF($G34=0,"",IFERROR(CONCATENATE(INDEX('Risk assessment'!$B$12:$B$100,MATCH(CONCATENATE(Feuil1!$C34,"-",Feuil1!$B34,"-",Feuil1!BQ$1),'Risk assessment'!$R$12:$R$100,FALSE),1)," ;"),""))</f>
        <v/>
      </c>
      <c r="BR34" s="9" t="str">
        <f>IF($G34=0,"",IFERROR(INDEX('Risk assessment'!$B$12:$B$100,MATCH(CONCATENATE(Feuil1!$C34,Feuil1!$B34,Feuil1!BR$1),'Risk assessment'!$R$12:$R$100,FALSE),1),""))</f>
        <v/>
      </c>
      <c r="BS34" s="9" t="str">
        <f>IF($G34=0,"",IFERROR(INDEX('Risk assessment'!$B$12:$B$100,MATCH(CONCATENATE(Feuil1!$C34,Feuil1!$B34,Feuil1!BS$1),'Risk assessment'!$R$12:$R$100,FALSE),1),""))</f>
        <v/>
      </c>
      <c r="BT34" s="9" t="str">
        <f>IF($G34=0,"",IFERROR(INDEX('Risk assessment'!$B$12:$B$100,MATCH(CONCATENATE(Feuil1!$C34,Feuil1!$B34,Feuil1!BT$1),'Risk assessment'!$R$12:$R$100,FALSE),1),""))</f>
        <v/>
      </c>
      <c r="BU34" s="9" t="str">
        <f>IF($G34=0,"",IFERROR(INDEX('Risk assessment'!$B$12:$B$100,MATCH(CONCATENATE(Feuil1!$C34,Feuil1!$B34,Feuil1!BU$1),'Risk assessment'!$R$12:$R$100,FALSE),1),""))</f>
        <v/>
      </c>
      <c r="BV34" s="9" t="str">
        <f>IF($G34=0,"",IFERROR(INDEX('Risk assessment'!$B$12:$B$100,MATCH(CONCATENATE(Feuil1!$C34,Feuil1!$B34,Feuil1!BV$1),'Risk assessment'!$R$12:$R$100,FALSE),1),""))</f>
        <v/>
      </c>
      <c r="BW34" s="9" t="str">
        <f>IF($G34=0,"",IFERROR(INDEX('Risk assessment'!$B$12:$B$100,MATCH(CONCATENATE(Feuil1!$C34,Feuil1!$B34,Feuil1!BW$1),'Risk assessment'!$R$12:$R$100,FALSE),1),""))</f>
        <v/>
      </c>
      <c r="BX34" s="9" t="str">
        <f>IF($G34=0,"",IFERROR(INDEX('Risk assessment'!$B$12:$B$100,MATCH(CONCATENATE(Feuil1!$C34,Feuil1!$B34,Feuil1!BX$1),'Risk assessment'!$R$12:$R$100,FALSE),1),""))</f>
        <v/>
      </c>
      <c r="BY34" s="9" t="str">
        <f>IF($G34=0,"",IFERROR(INDEX('Risk assessment'!$B$12:$B$100,MATCH(CONCATENATE(Feuil1!$C34,Feuil1!$B34,Feuil1!BY$1),'Risk assessment'!$R$12:$R$100,FALSE),1),""))</f>
        <v/>
      </c>
      <c r="BZ34" s="9" t="str">
        <f>IF($G34=0,"",IFERROR(INDEX('Risk assessment'!$B$12:$B$100,MATCH(CONCATENATE(Feuil1!$C34,Feuil1!$B34,Feuil1!BZ$1),'Risk assessment'!$R$12:$R$100,FALSE),1),""))</f>
        <v/>
      </c>
      <c r="CA34" s="9" t="str">
        <f>IF($G34=0,"",IFERROR(INDEX('Risk assessment'!$B$12:$B$100,MATCH(CONCATENATE(Feuil1!$C34,Feuil1!$B34,Feuil1!CA$1),'Risk assessment'!$R$12:$R$100,FALSE),1),""))</f>
        <v/>
      </c>
      <c r="CB34" s="9" t="str">
        <f>IF($G34=0,"",IFERROR(INDEX('Risk assessment'!$B$12:$B$100,MATCH(CONCATENATE(Feuil1!$C34,Feuil1!$B34,Feuil1!CB$1),'Risk assessment'!$R$12:$R$100,FALSE),1),""))</f>
        <v/>
      </c>
      <c r="CC34" s="9" t="str">
        <f>IF($G34=0,"",IFERROR(INDEX('Risk assessment'!$B$12:$B$100,MATCH(CONCATENATE(Feuil1!$C34,Feuil1!$B34,Feuil1!CC$1),'Risk assessment'!$R$12:$R$100,FALSE),1),""))</f>
        <v/>
      </c>
      <c r="CD34" s="9" t="str">
        <f>IF($G34=0,"",IFERROR(INDEX('Risk assessment'!$B$12:$B$100,MATCH(CONCATENATE(Feuil1!$C34,Feuil1!$B34,Feuil1!CD$1),'Risk assessment'!$R$12:$R$100,FALSE),1),""))</f>
        <v/>
      </c>
      <c r="CE34" s="9" t="str">
        <f>IF($G34=0,"",IFERROR(INDEX('Risk assessment'!$B$12:$B$100,MATCH(CONCATENATE(Feuil1!$C34,Feuil1!$B34,Feuil1!CE$1),'Risk assessment'!$R$12:$R$100,FALSE),1),""))</f>
        <v/>
      </c>
      <c r="CF34" s="9" t="str">
        <f>IF($G34=0,"",IFERROR(INDEX('Risk assessment'!$B$12:$B$100,MATCH(CONCATENATE(Feuil1!$C34,Feuil1!$B34,Feuil1!CF$1),'Risk assessment'!$R$12:$R$100,FALSE),1),""))</f>
        <v/>
      </c>
      <c r="CG34" s="9" t="str">
        <f>IF($G34=0,"",IFERROR(INDEX('Risk assessment'!$B$12:$B$100,MATCH(CONCATENATE(Feuil1!$C34,Feuil1!$B34,Feuil1!CG$1),'Risk assessment'!$R$12:$R$100,FALSE),1),""))</f>
        <v/>
      </c>
      <c r="CH34" s="9" t="str">
        <f>IF($G34=0,"",IFERROR(INDEX('Risk assessment'!$B$12:$B$100,MATCH(CONCATENATE(Feuil1!$C34,Feuil1!$B34,Feuil1!CH$1),'Risk assessment'!$R$12:$R$100,FALSE),1),""))</f>
        <v/>
      </c>
      <c r="CI34" s="9" t="str">
        <f>IF($G34=0,"",IFERROR(INDEX('Risk assessment'!$B$12:$B$100,MATCH(CONCATENATE(Feuil1!$C34,Feuil1!$B34,Feuil1!CI$1),'Risk assessment'!$R$12:$R$100,FALSE),1),""))</f>
        <v/>
      </c>
      <c r="CJ34" s="9" t="str">
        <f>IF($G34=0,"",IFERROR(INDEX('Risk assessment'!$B$12:$B$100,MATCH(CONCATENATE(Feuil1!$C34,Feuil1!$B34,Feuil1!CJ$1),'Risk assessment'!$R$12:$R$100,FALSE),1),""))</f>
        <v/>
      </c>
      <c r="CK34" s="9" t="str">
        <f>IF($G34=0,"",IFERROR(INDEX('Risk assessment'!$B$12:$B$100,MATCH(CONCATENATE(Feuil1!$C34,Feuil1!$B34,Feuil1!CK$1),'Risk assessment'!$R$12:$R$100,FALSE),1),""))</f>
        <v/>
      </c>
      <c r="CL34" s="9" t="str">
        <f>IF($G34=0,"",IFERROR(INDEX('Risk assessment'!$B$12:$B$100,MATCH(CONCATENATE(Feuil1!$C34,Feuil1!$B34,Feuil1!CL$1),'Risk assessment'!$R$12:$R$100,FALSE),1),""))</f>
        <v/>
      </c>
      <c r="CM34" s="9" t="str">
        <f>IF($G34=0,"",IFERROR(INDEX('Risk assessment'!$B$12:$B$100,MATCH(CONCATENATE(Feuil1!$C34,Feuil1!$B34,Feuil1!CM$1),'Risk assessment'!$R$12:$R$100,FALSE),1),""))</f>
        <v/>
      </c>
      <c r="CN34" s="9" t="str">
        <f>IF($G34=0,"",IFERROR(INDEX('Risk assessment'!$B$12:$B$100,MATCH(CONCATENATE(Feuil1!$C34,Feuil1!$B34,Feuil1!CN$1),'Risk assessment'!$R$12:$R$100,FALSE),1),""))</f>
        <v/>
      </c>
      <c r="CO34" s="9" t="str">
        <f>IF($G34=0,"",IFERROR(INDEX('Risk assessment'!$B$12:$B$100,MATCH(CONCATENATE(Feuil1!$C34,Feuil1!$B34,Feuil1!CO$1),'Risk assessment'!$R$12:$R$100,FALSE),1),""))</f>
        <v/>
      </c>
      <c r="CP34" s="9" t="str">
        <f>IF($G34=0,"",IFERROR(INDEX('Risk assessment'!$B$12:$B$100,MATCH(CONCATENATE(Feuil1!$C34,Feuil1!$B34,Feuil1!CP$1),'Risk assessment'!$R$12:$R$100,FALSE),1),""))</f>
        <v/>
      </c>
      <c r="CQ34" s="9" t="str">
        <f>IF($G34=0,"",IFERROR(INDEX('Risk assessment'!$B$12:$B$100,MATCH(CONCATENATE(Feuil1!$C34,Feuil1!$B34,Feuil1!CQ$1),'Risk assessment'!$R$12:$R$100,FALSE),1),""))</f>
        <v/>
      </c>
      <c r="CR34" s="9" t="str">
        <f>IF($G34=0,"",IFERROR(INDEX('Risk assessment'!$B$12:$B$100,MATCH(CONCATENATE(Feuil1!$C34,Feuil1!$B34,Feuil1!CR$1),'Risk assessment'!$R$12:$R$100,FALSE),1),""))</f>
        <v/>
      </c>
      <c r="CS34" s="9" t="str">
        <f>IF($G34=0,"",IFERROR(INDEX('Risk assessment'!$B$12:$B$100,MATCH(CONCATENATE(Feuil1!$C34,Feuil1!$B34,Feuil1!CS$1),'Risk assessment'!$R$12:$R$100,FALSE),1),""))</f>
        <v/>
      </c>
      <c r="CT34" s="9" t="str">
        <f>IF($G34=0,"",IFERROR(INDEX('Risk assessment'!$B$12:$B$100,MATCH(CONCATENATE(Feuil1!$C34,Feuil1!$B34,Feuil1!CT$1),'Risk assessment'!$R$12:$R$100,FALSE),1),""))</f>
        <v/>
      </c>
      <c r="CU34" s="9" t="str">
        <f>IF($G34=0,"",IFERROR(INDEX('Risk assessment'!$B$12:$B$100,MATCH(CONCATENATE(Feuil1!$C34,Feuil1!$B34,Feuil1!CU$1),'Risk assessment'!$R$12:$R$100,FALSE),1),""))</f>
        <v/>
      </c>
      <c r="CV34" s="9" t="str">
        <f>IF($G34=0,"",IFERROR(INDEX('Risk assessment'!$B$12:$B$100,MATCH(CONCATENATE(Feuil1!$C34,Feuil1!$B34,Feuil1!CV$1),'Risk assessment'!$R$12:$R$100,FALSE),1),""))</f>
        <v/>
      </c>
      <c r="CW34" s="9" t="str">
        <f>IF($G34=0,"",IFERROR(INDEX('Risk assessment'!$B$12:$B$100,MATCH(CONCATENATE(Feuil1!$C34,Feuil1!$B34,Feuil1!CW$1),'Risk assessment'!$R$12:$R$100,FALSE),1),""))</f>
        <v/>
      </c>
      <c r="CX34" s="9" t="str">
        <f>IF($G34=0,"",IFERROR(INDEX('Risk assessment'!$B$12:$B$100,MATCH(CONCATENATE(Feuil1!$C34,Feuil1!$B34,Feuil1!CX$1),'Risk assessment'!$R$12:$R$100,FALSE),1),""))</f>
        <v/>
      </c>
      <c r="CY34" s="9" t="str">
        <f>IF($G34=0,"",IFERROR(INDEX('Risk assessment'!$B$12:$B$100,MATCH(CONCATENATE(Feuil1!$C34,Feuil1!$B34,Feuil1!CY$1),'Risk assessment'!$R$12:$R$100,FALSE),1),""))</f>
        <v/>
      </c>
      <c r="CZ34" s="9" t="str">
        <f>IF($G34=0,"",IFERROR(INDEX('Risk assessment'!$B$12:$B$100,MATCH(CONCATENATE(Feuil1!$C34,Feuil1!$B34,Feuil1!CZ$1),'Risk assessment'!$R$12:$R$100,FALSE),1),""))</f>
        <v/>
      </c>
      <c r="DA34" s="9" t="str">
        <f>IF($G34=0,"",IFERROR(INDEX('Risk assessment'!$B$12:$B$100,MATCH(CONCATENATE(Feuil1!$C34,Feuil1!$B34,Feuil1!DA$1),'Risk assessment'!$R$12:$R$100,FALSE),1),""))</f>
        <v/>
      </c>
      <c r="DB34" s="9" t="str">
        <f>IF($G34=0,"",IFERROR(INDEX('Risk assessment'!$B$12:$B$100,MATCH(CONCATENATE(Feuil1!$C34,Feuil1!$B34,Feuil1!DB$1),'Risk assessment'!$R$12:$R$100,FALSE),1),""))</f>
        <v/>
      </c>
      <c r="DC34" s="9" t="str">
        <f>IF($G34=0,"",IFERROR(INDEX('Risk assessment'!$B$12:$B$100,MATCH(CONCATENATE(Feuil1!$C34,Feuil1!$B34,Feuil1!DC$1),'Risk assessment'!$R$12:$R$100,FALSE),1),""))</f>
        <v/>
      </c>
      <c r="DD34" s="9" t="str">
        <f>IF($G34=0,"",IFERROR(INDEX('Risk assessment'!$B$12:$B$100,MATCH(CONCATENATE(Feuil1!$C34,Feuil1!$B34,Feuil1!DD$1),'Risk assessment'!$R$12:$R$100,FALSE),1),""))</f>
        <v/>
      </c>
      <c r="DE34" s="9" t="str">
        <f>IF($G34=0,"",IFERROR(INDEX('Risk assessment'!$B$12:$B$100,MATCH(CONCATENATE(Feuil1!$C34,Feuil1!$B34,Feuil1!DE$1),'Risk assessment'!$R$12:$R$100,FALSE),1),""))</f>
        <v/>
      </c>
      <c r="DF34" s="9" t="str">
        <f>IF($G34=0,"",IFERROR(INDEX('Risk assessment'!$B$12:$B$100,MATCH(CONCATENATE(Feuil1!$C34,Feuil1!$B34,Feuil1!DF$1),'Risk assessment'!$R$12:$R$100,FALSE),1),""))</f>
        <v/>
      </c>
      <c r="DG34" s="9" t="str">
        <f>IF($G34=0,"",IFERROR(INDEX('Risk assessment'!$B$12:$B$100,MATCH(CONCATENATE(Feuil1!$C34,Feuil1!$B34,Feuil1!DG$1),'Risk assessment'!$R$12:$R$100,FALSE),1),""))</f>
        <v/>
      </c>
      <c r="DH34" s="9" t="str">
        <f>IF($G34=0,"",IFERROR(INDEX('Risk assessment'!$B$12:$B$100,MATCH(CONCATENATE(Feuil1!$C34,Feuil1!$B34,Feuil1!DH$1),'Risk assessment'!$R$12:$R$100,FALSE),1),""))</f>
        <v/>
      </c>
      <c r="DI34" s="9" t="str">
        <f>IF($G34=0,"",IFERROR(INDEX('Risk assessment'!$B$12:$B$100,MATCH(CONCATENATE(Feuil1!$C34,Feuil1!$B34,Feuil1!DI$1),'Risk assessment'!$R$12:$R$100,FALSE),1),""))</f>
        <v/>
      </c>
      <c r="DJ34" s="9" t="str">
        <f>IF($G34=0,"",IFERROR(INDEX('Risk assessment'!$B$12:$B$100,MATCH(CONCATENATE(Feuil1!$C34,Feuil1!$B34,Feuil1!DJ$1),'Risk assessment'!$R$12:$R$100,FALSE),1),""))</f>
        <v/>
      </c>
      <c r="DK34" s="9" t="str">
        <f>IF($G34=0,"",IFERROR(INDEX('Risk assessment'!$B$12:$B$100,MATCH(CONCATENATE(Feuil1!$C34,Feuil1!$B34,Feuil1!DK$1),'Risk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assessment'!D$12:D$100,Feuil1!C35,'Risk assessment'!E$12:E$100,B35)</f>
        <v>0</v>
      </c>
      <c r="H35" s="9" t="str">
        <f>IF($G35=0,"",IFERROR(CONCATENATE(INDEX('Risk assessment'!$B$12:$B$100,MATCH(CONCATENATE(Feuil1!$C35,"-",Feuil1!$B35,"-",Feuil1!H$1),'Risk assessment'!$R$12:$R$100,FALSE),1)," ;"),""))</f>
        <v/>
      </c>
      <c r="I35" s="9" t="str">
        <f>IF($G35=0,"",IFERROR(CONCATENATE(INDEX('Risk assessment'!$B$12:$B$100,MATCH(CONCATENATE(Feuil1!$C35,"-",Feuil1!$B35,"-",Feuil1!I$1),'Risk assessment'!$R$12:$R$100,FALSE),1)," ;"),""))</f>
        <v/>
      </c>
      <c r="J35" s="9" t="str">
        <f>IF($G35=0,"",IFERROR(CONCATENATE(INDEX('Risk assessment'!$B$12:$B$100,MATCH(CONCATENATE(Feuil1!$C35,"-",Feuil1!$B35,"-",Feuil1!J$1),'Risk assessment'!$R$12:$R$100,FALSE),1)," ;"),""))</f>
        <v/>
      </c>
      <c r="K35" s="9" t="str">
        <f>IF($G35=0,"",IFERROR(CONCATENATE(INDEX('Risk assessment'!$B$12:$B$100,MATCH(CONCATENATE(Feuil1!$C35,"-",Feuil1!$B35,"-",Feuil1!K$1),'Risk assessment'!$R$12:$R$100,FALSE),1)," ;"),""))</f>
        <v/>
      </c>
      <c r="L35" s="9" t="str">
        <f>IF($G35=0,"",IFERROR(CONCATENATE(INDEX('Risk assessment'!$B$12:$B$100,MATCH(CONCATENATE(Feuil1!$C35,"-",Feuil1!$B35,"-",Feuil1!L$1),'Risk assessment'!$R$12:$R$100,FALSE),1)," ;"),""))</f>
        <v/>
      </c>
      <c r="M35" s="9" t="str">
        <f>IF($G35=0,"",IFERROR(CONCATENATE(INDEX('Risk assessment'!$B$12:$B$100,MATCH(CONCATENATE(Feuil1!$C35,"-",Feuil1!$B35,"-",Feuil1!M$1),'Risk assessment'!$R$12:$R$100,FALSE),1)," ;"),""))</f>
        <v/>
      </c>
      <c r="N35" s="9" t="str">
        <f>IF($G35=0,"",IFERROR(CONCATENATE(INDEX('Risk assessment'!$B$12:$B$100,MATCH(CONCATENATE(Feuil1!$C35,"-",Feuil1!$B35,"-",Feuil1!N$1),'Risk assessment'!$R$12:$R$100,FALSE),1)," ;"),""))</f>
        <v/>
      </c>
      <c r="O35" s="9" t="str">
        <f>IF($G35=0,"",IFERROR(CONCATENATE(INDEX('Risk assessment'!$B$12:$B$100,MATCH(CONCATENATE(Feuil1!$C35,"-",Feuil1!$B35,"-",Feuil1!O$1),'Risk assessment'!$R$12:$R$100,FALSE),1)," ;"),""))</f>
        <v/>
      </c>
      <c r="P35" s="9" t="str">
        <f>IF($G35=0,"",IFERROR(CONCATENATE(INDEX('Risk assessment'!$B$12:$B$100,MATCH(CONCATENATE(Feuil1!$C35,"-",Feuil1!$B35,"-",Feuil1!P$1),'Risk assessment'!$R$12:$R$100,FALSE),1)," ;"),""))</f>
        <v/>
      </c>
      <c r="Q35" s="9" t="str">
        <f>IF($G35=0,"",IFERROR(CONCATENATE(INDEX('Risk assessment'!$B$12:$B$100,MATCH(CONCATENATE(Feuil1!$C35,"-",Feuil1!$B35,"-",Feuil1!Q$1),'Risk assessment'!$R$12:$R$100,FALSE),1)," ;"),""))</f>
        <v/>
      </c>
      <c r="R35" s="9" t="str">
        <f>IF($G35=0,"",IFERROR(CONCATENATE(INDEX('Risk assessment'!$B$12:$B$100,MATCH(CONCATENATE(Feuil1!$C35,"-",Feuil1!$B35,"-",Feuil1!R$1),'Risk assessment'!$R$12:$R$100,FALSE),1)," ;"),""))</f>
        <v/>
      </c>
      <c r="S35" s="9" t="str">
        <f>IF($G35=0,"",IFERROR(CONCATENATE(INDEX('Risk assessment'!$B$12:$B$100,MATCH(CONCATENATE(Feuil1!$C35,"-",Feuil1!$B35,"-",Feuil1!S$1),'Risk assessment'!$R$12:$R$100,FALSE),1)," ;"),""))</f>
        <v/>
      </c>
      <c r="T35" s="9" t="str">
        <f>IF($G35=0,"",IFERROR(CONCATENATE(INDEX('Risk assessment'!$B$12:$B$100,MATCH(CONCATENATE(Feuil1!$C35,"-",Feuil1!$B35,"-",Feuil1!T$1),'Risk assessment'!$R$12:$R$100,FALSE),1)," ;"),""))</f>
        <v/>
      </c>
      <c r="U35" s="9" t="str">
        <f>IF($G35=0,"",IFERROR(CONCATENATE(INDEX('Risk assessment'!$B$12:$B$100,MATCH(CONCATENATE(Feuil1!$C35,"-",Feuil1!$B35,"-",Feuil1!U$1),'Risk assessment'!$R$12:$R$100,FALSE),1)," ;"),""))</f>
        <v/>
      </c>
      <c r="V35" s="9" t="str">
        <f>IF($G35=0,"",IFERROR(CONCATENATE(INDEX('Risk assessment'!$B$12:$B$100,MATCH(CONCATENATE(Feuil1!$C35,"-",Feuil1!$B35,"-",Feuil1!V$1),'Risk assessment'!$R$12:$R$100,FALSE),1)," ;"),""))</f>
        <v/>
      </c>
      <c r="W35" s="9" t="str">
        <f>IF($G35=0,"",IFERROR(CONCATENATE(INDEX('Risk assessment'!$B$12:$B$100,MATCH(CONCATENATE(Feuil1!$C35,"-",Feuil1!$B35,"-",Feuil1!W$1),'Risk assessment'!$R$12:$R$100,FALSE),1)," ;"),""))</f>
        <v/>
      </c>
      <c r="X35" s="9" t="str">
        <f>IF($G35=0,"",IFERROR(CONCATENATE(INDEX('Risk assessment'!$B$12:$B$100,MATCH(CONCATENATE(Feuil1!$C35,"-",Feuil1!$B35,"-",Feuil1!X$1),'Risk assessment'!$R$12:$R$100,FALSE),1)," ;"),""))</f>
        <v/>
      </c>
      <c r="Y35" s="9" t="str">
        <f>IF($G35=0,"",IFERROR(CONCATENATE(INDEX('Risk assessment'!$B$12:$B$100,MATCH(CONCATENATE(Feuil1!$C35,"-",Feuil1!$B35,"-",Feuil1!Y$1),'Risk assessment'!$R$12:$R$100,FALSE),1)," ;"),""))</f>
        <v/>
      </c>
      <c r="Z35" s="9" t="str">
        <f>IF($G35=0,"",IFERROR(CONCATENATE(INDEX('Risk assessment'!$B$12:$B$100,MATCH(CONCATENATE(Feuil1!$C35,"-",Feuil1!$B35,"-",Feuil1!Z$1),'Risk assessment'!$R$12:$R$100,FALSE),1)," ;"),""))</f>
        <v/>
      </c>
      <c r="AA35" s="9" t="str">
        <f>IF($G35=0,"",IFERROR(CONCATENATE(INDEX('Risk assessment'!$B$12:$B$100,MATCH(CONCATENATE(Feuil1!$C35,"-",Feuil1!$B35,"-",Feuil1!AA$1),'Risk assessment'!$R$12:$R$100,FALSE),1)," ;"),""))</f>
        <v/>
      </c>
      <c r="AB35" s="9" t="str">
        <f>IF($G35=0,"",IFERROR(CONCATENATE(INDEX('Risk assessment'!$B$12:$B$100,MATCH(CONCATENATE(Feuil1!$C35,"-",Feuil1!$B35,"-",Feuil1!AB$1),'Risk assessment'!$R$12:$R$100,FALSE),1)," ;"),""))</f>
        <v/>
      </c>
      <c r="AC35" s="9" t="str">
        <f>IF($G35=0,"",IFERROR(CONCATENATE(INDEX('Risk assessment'!$B$12:$B$100,MATCH(CONCATENATE(Feuil1!$C35,"-",Feuil1!$B35,"-",Feuil1!AC$1),'Risk assessment'!$R$12:$R$100,FALSE),1)," ;"),""))</f>
        <v/>
      </c>
      <c r="AD35" s="9" t="str">
        <f>IF($G35=0,"",IFERROR(CONCATENATE(INDEX('Risk assessment'!$B$12:$B$100,MATCH(CONCATENATE(Feuil1!$C35,"-",Feuil1!$B35,"-",Feuil1!AD$1),'Risk assessment'!$R$12:$R$100,FALSE),1)," ;"),""))</f>
        <v/>
      </c>
      <c r="AE35" s="9" t="str">
        <f>IF($G35=0,"",IFERROR(CONCATENATE(INDEX('Risk assessment'!$B$12:$B$100,MATCH(CONCATENATE(Feuil1!$C35,"-",Feuil1!$B35,"-",Feuil1!AE$1),'Risk assessment'!$R$12:$R$100,FALSE),1)," ;"),""))</f>
        <v/>
      </c>
      <c r="AF35" s="9" t="str">
        <f>IF($G35=0,"",IFERROR(CONCATENATE(INDEX('Risk assessment'!$B$12:$B$100,MATCH(CONCATENATE(Feuil1!$C35,"-",Feuil1!$B35,"-",Feuil1!AF$1),'Risk assessment'!$R$12:$R$100,FALSE),1)," ;"),""))</f>
        <v/>
      </c>
      <c r="AG35" s="9" t="str">
        <f>IF($G35=0,"",IFERROR(CONCATENATE(INDEX('Risk assessment'!$B$12:$B$100,MATCH(CONCATENATE(Feuil1!$C35,"-",Feuil1!$B35,"-",Feuil1!AG$1),'Risk assessment'!$R$12:$R$100,FALSE),1)," ;"),""))</f>
        <v/>
      </c>
      <c r="AH35" s="9" t="str">
        <f>IF($G35=0,"",IFERROR(CONCATENATE(INDEX('Risk assessment'!$B$12:$B$100,MATCH(CONCATENATE(Feuil1!$C35,"-",Feuil1!$B35,"-",Feuil1!AH$1),'Risk assessment'!$R$12:$R$100,FALSE),1)," ;"),""))</f>
        <v/>
      </c>
      <c r="AI35" s="9" t="str">
        <f>IF($G35=0,"",IFERROR(CONCATENATE(INDEX('Risk assessment'!$B$12:$B$100,MATCH(CONCATENATE(Feuil1!$C35,"-",Feuil1!$B35,"-",Feuil1!AI$1),'Risk assessment'!$R$12:$R$100,FALSE),1)," ;"),""))</f>
        <v/>
      </c>
      <c r="AJ35" s="9" t="str">
        <f>IF($G35=0,"",IFERROR(CONCATENATE(INDEX('Risk assessment'!$B$12:$B$100,MATCH(CONCATENATE(Feuil1!$C35,"-",Feuil1!$B35,"-",Feuil1!AJ$1),'Risk assessment'!$R$12:$R$100,FALSE),1)," ;"),""))</f>
        <v/>
      </c>
      <c r="AK35" s="9" t="str">
        <f>IF($G35=0,"",IFERROR(CONCATENATE(INDEX('Risk assessment'!$B$12:$B$100,MATCH(CONCATENATE(Feuil1!$C35,"-",Feuil1!$B35,"-",Feuil1!AK$1),'Risk assessment'!$R$12:$R$100,FALSE),1)," ;"),""))</f>
        <v/>
      </c>
      <c r="AL35" s="9" t="str">
        <f>IF($G35=0,"",IFERROR(CONCATENATE(INDEX('Risk assessment'!$B$12:$B$100,MATCH(CONCATENATE(Feuil1!$C35,"-",Feuil1!$B35,"-",Feuil1!AL$1),'Risk assessment'!$R$12:$R$100,FALSE),1)," ;"),""))</f>
        <v/>
      </c>
      <c r="AM35" s="9" t="str">
        <f>IF($G35=0,"",IFERROR(CONCATENATE(INDEX('Risk assessment'!$B$12:$B$100,MATCH(CONCATENATE(Feuil1!$C35,"-",Feuil1!$B35,"-",Feuil1!AM$1),'Risk assessment'!$R$12:$R$100,FALSE),1)," ;"),""))</f>
        <v/>
      </c>
      <c r="AN35" s="9" t="str">
        <f>IF($G35=0,"",IFERROR(CONCATENATE(INDEX('Risk assessment'!$B$12:$B$100,MATCH(CONCATENATE(Feuil1!$C35,"-",Feuil1!$B35,"-",Feuil1!AN$1),'Risk assessment'!$R$12:$R$100,FALSE),1)," ;"),""))</f>
        <v/>
      </c>
      <c r="AO35" s="9" t="str">
        <f>IF($G35=0,"",IFERROR(CONCATENATE(INDEX('Risk assessment'!$B$12:$B$100,MATCH(CONCATENATE(Feuil1!$C35,"-",Feuil1!$B35,"-",Feuil1!AO$1),'Risk assessment'!$R$12:$R$100,FALSE),1)," ;"),""))</f>
        <v/>
      </c>
      <c r="AP35" s="9" t="str">
        <f>IF($G35=0,"",IFERROR(CONCATENATE(INDEX('Risk assessment'!$B$12:$B$100,MATCH(CONCATENATE(Feuil1!$C35,"-",Feuil1!$B35,"-",Feuil1!AP$1),'Risk assessment'!$R$12:$R$100,FALSE),1)," ;"),""))</f>
        <v/>
      </c>
      <c r="AQ35" s="9" t="str">
        <f>IF($G35=0,"",IFERROR(CONCATENATE(INDEX('Risk assessment'!$B$12:$B$100,MATCH(CONCATENATE(Feuil1!$C35,"-",Feuil1!$B35,"-",Feuil1!AQ$1),'Risk assessment'!$R$12:$R$100,FALSE),1)," ;"),""))</f>
        <v/>
      </c>
      <c r="AR35" s="9" t="str">
        <f>IF($G35=0,"",IFERROR(CONCATENATE(INDEX('Risk assessment'!$B$12:$B$100,MATCH(CONCATENATE(Feuil1!$C35,"-",Feuil1!$B35,"-",Feuil1!AR$1),'Risk assessment'!$R$12:$R$100,FALSE),1)," ;"),""))</f>
        <v/>
      </c>
      <c r="AS35" s="9" t="str">
        <f>IF($G35=0,"",IFERROR(CONCATENATE(INDEX('Risk assessment'!$B$12:$B$100,MATCH(CONCATENATE(Feuil1!$C35,"-",Feuil1!$B35,"-",Feuil1!AS$1),'Risk assessment'!$R$12:$R$100,FALSE),1)," ;"),""))</f>
        <v/>
      </c>
      <c r="AT35" s="9" t="str">
        <f>IF($G35=0,"",IFERROR(CONCATENATE(INDEX('Risk assessment'!$B$12:$B$100,MATCH(CONCATENATE(Feuil1!$C35,"-",Feuil1!$B35,"-",Feuil1!AT$1),'Risk assessment'!$R$12:$R$100,FALSE),1)," ;"),""))</f>
        <v/>
      </c>
      <c r="AU35" s="9" t="str">
        <f>IF($G35=0,"",IFERROR(CONCATENATE(INDEX('Risk assessment'!$B$12:$B$100,MATCH(CONCATENATE(Feuil1!$C35,"-",Feuil1!$B35,"-",Feuil1!AU$1),'Risk assessment'!$R$12:$R$100,FALSE),1)," ;"),""))</f>
        <v/>
      </c>
      <c r="AV35" s="9" t="str">
        <f>IF($G35=0,"",IFERROR(CONCATENATE(INDEX('Risk assessment'!$B$12:$B$100,MATCH(CONCATENATE(Feuil1!$C35,"-",Feuil1!$B35,"-",Feuil1!AV$1),'Risk assessment'!$R$12:$R$100,FALSE),1)," ;"),""))</f>
        <v/>
      </c>
      <c r="AW35" s="9" t="str">
        <f>IF($G35=0,"",IFERROR(CONCATENATE(INDEX('Risk assessment'!$B$12:$B$100,MATCH(CONCATENATE(Feuil1!$C35,"-",Feuil1!$B35,"-",Feuil1!AW$1),'Risk assessment'!$R$12:$R$100,FALSE),1)," ;"),""))</f>
        <v/>
      </c>
      <c r="AX35" s="9" t="str">
        <f>IF($G35=0,"",IFERROR(CONCATENATE(INDEX('Risk assessment'!$B$12:$B$100,MATCH(CONCATENATE(Feuil1!$C35,"-",Feuil1!$B35,"-",Feuil1!AX$1),'Risk assessment'!$R$12:$R$100,FALSE),1)," ;"),""))</f>
        <v/>
      </c>
      <c r="AY35" s="9" t="str">
        <f>IF($G35=0,"",IFERROR(CONCATENATE(INDEX('Risk assessment'!$B$12:$B$100,MATCH(CONCATENATE(Feuil1!$C35,"-",Feuil1!$B35,"-",Feuil1!AY$1),'Risk assessment'!$R$12:$R$100,FALSE),1)," ;"),""))</f>
        <v/>
      </c>
      <c r="AZ35" s="9" t="str">
        <f>IF($G35=0,"",IFERROR(CONCATENATE(INDEX('Risk assessment'!$B$12:$B$100,MATCH(CONCATENATE(Feuil1!$C35,"-",Feuil1!$B35,"-",Feuil1!AZ$1),'Risk assessment'!$R$12:$R$100,FALSE),1)," ;"),""))</f>
        <v/>
      </c>
      <c r="BA35" s="9" t="str">
        <f>IF($G35=0,"",IFERROR(CONCATENATE(INDEX('Risk assessment'!$B$12:$B$100,MATCH(CONCATENATE(Feuil1!$C35,"-",Feuil1!$B35,"-",Feuil1!BA$1),'Risk assessment'!$R$12:$R$100,FALSE),1)," ;"),""))</f>
        <v/>
      </c>
      <c r="BB35" s="9" t="str">
        <f>IF($G35=0,"",IFERROR(CONCATENATE(INDEX('Risk assessment'!$B$12:$B$100,MATCH(CONCATENATE(Feuil1!$C35,"-",Feuil1!$B35,"-",Feuil1!BB$1),'Risk assessment'!$R$12:$R$100,FALSE),1)," ;"),""))</f>
        <v/>
      </c>
      <c r="BC35" s="9" t="str">
        <f>IF($G35=0,"",IFERROR(CONCATENATE(INDEX('Risk assessment'!$B$12:$B$100,MATCH(CONCATENATE(Feuil1!$C35,"-",Feuil1!$B35,"-",Feuil1!BC$1),'Risk assessment'!$R$12:$R$100,FALSE),1)," ;"),""))</f>
        <v/>
      </c>
      <c r="BD35" s="9" t="str">
        <f>IF($G35=0,"",IFERROR(CONCATENATE(INDEX('Risk assessment'!$B$12:$B$100,MATCH(CONCATENATE(Feuil1!$C35,"-",Feuil1!$B35,"-",Feuil1!BD$1),'Risk assessment'!$R$12:$R$100,FALSE),1)," ;"),""))</f>
        <v/>
      </c>
      <c r="BE35" s="9" t="str">
        <f>IF($G35=0,"",IFERROR(CONCATENATE(INDEX('Risk assessment'!$B$12:$B$100,MATCH(CONCATENATE(Feuil1!$C35,"-",Feuil1!$B35,"-",Feuil1!BE$1),'Risk assessment'!$R$12:$R$100,FALSE),1)," ;"),""))</f>
        <v/>
      </c>
      <c r="BF35" s="9" t="str">
        <f>IF($G35=0,"",IFERROR(CONCATENATE(INDEX('Risk assessment'!$B$12:$B$100,MATCH(CONCATENATE(Feuil1!$C35,"-",Feuil1!$B35,"-",Feuil1!BF$1),'Risk assessment'!$R$12:$R$100,FALSE),1)," ;"),""))</f>
        <v/>
      </c>
      <c r="BG35" s="9" t="str">
        <f>IF($G35=0,"",IFERROR(CONCATENATE(INDEX('Risk assessment'!$B$12:$B$100,MATCH(CONCATENATE(Feuil1!$C35,"-",Feuil1!$B35,"-",Feuil1!BG$1),'Risk assessment'!$R$12:$R$100,FALSE),1)," ;"),""))</f>
        <v/>
      </c>
      <c r="BH35" s="9" t="str">
        <f>IF($G35=0,"",IFERROR(CONCATENATE(INDEX('Risk assessment'!$B$12:$B$100,MATCH(CONCATENATE(Feuil1!$C35,"-",Feuil1!$B35,"-",Feuil1!BH$1),'Risk assessment'!$R$12:$R$100,FALSE),1)," ;"),""))</f>
        <v/>
      </c>
      <c r="BI35" s="9" t="str">
        <f>IF($G35=0,"",IFERROR(CONCATENATE(INDEX('Risk assessment'!$B$12:$B$100,MATCH(CONCATENATE(Feuil1!$C35,"-",Feuil1!$B35,"-",Feuil1!BI$1),'Risk assessment'!$R$12:$R$100,FALSE),1)," ;"),""))</f>
        <v/>
      </c>
      <c r="BJ35" s="9" t="str">
        <f>IF($G35=0,"",IFERROR(CONCATENATE(INDEX('Risk assessment'!$B$12:$B$100,MATCH(CONCATENATE(Feuil1!$C35,"-",Feuil1!$B35,"-",Feuil1!BJ$1),'Risk assessment'!$R$12:$R$100,FALSE),1)," ;"),""))</f>
        <v/>
      </c>
      <c r="BK35" s="9" t="str">
        <f>IF($G35=0,"",IFERROR(CONCATENATE(INDEX('Risk assessment'!$B$12:$B$100,MATCH(CONCATENATE(Feuil1!$C35,"-",Feuil1!$B35,"-",Feuil1!BK$1),'Risk assessment'!$R$12:$R$100,FALSE),1)," ;"),""))</f>
        <v/>
      </c>
      <c r="BL35" s="9" t="str">
        <f>IF($G35=0,"",IFERROR(CONCATENATE(INDEX('Risk assessment'!$B$12:$B$100,MATCH(CONCATENATE(Feuil1!$C35,"-",Feuil1!$B35,"-",Feuil1!BL$1),'Risk assessment'!$R$12:$R$100,FALSE),1)," ;"),""))</f>
        <v/>
      </c>
      <c r="BM35" s="9" t="str">
        <f>IF($G35=0,"",IFERROR(CONCATENATE(INDEX('Risk assessment'!$B$12:$B$100,MATCH(CONCATENATE(Feuil1!$C35,"-",Feuil1!$B35,"-",Feuil1!BM$1),'Risk assessment'!$R$12:$R$100,FALSE),1)," ;"),""))</f>
        <v/>
      </c>
      <c r="BN35" s="9" t="str">
        <f>IF($G35=0,"",IFERROR(CONCATENATE(INDEX('Risk assessment'!$B$12:$B$100,MATCH(CONCATENATE(Feuil1!$C35,"-",Feuil1!$B35,"-",Feuil1!BN$1),'Risk assessment'!$R$12:$R$100,FALSE),1)," ;"),""))</f>
        <v/>
      </c>
      <c r="BO35" s="9" t="str">
        <f>IF($G35=0,"",IFERROR(CONCATENATE(INDEX('Risk assessment'!$B$12:$B$100,MATCH(CONCATENATE(Feuil1!$C35,"-",Feuil1!$B35,"-",Feuil1!BO$1),'Risk assessment'!$R$12:$R$100,FALSE),1)," ;"),""))</f>
        <v/>
      </c>
      <c r="BP35" s="9" t="str">
        <f>IF($G35=0,"",IFERROR(CONCATENATE(INDEX('Risk assessment'!$B$12:$B$100,MATCH(CONCATENATE(Feuil1!$C35,"-",Feuil1!$B35,"-",Feuil1!BP$1),'Risk assessment'!$R$12:$R$100,FALSE),1)," ;"),""))</f>
        <v/>
      </c>
      <c r="BQ35" s="9" t="str">
        <f>IF($G35=0,"",IFERROR(CONCATENATE(INDEX('Risk assessment'!$B$12:$B$100,MATCH(CONCATENATE(Feuil1!$C35,"-",Feuil1!$B35,"-",Feuil1!BQ$1),'Risk assessment'!$R$12:$R$100,FALSE),1)," ;"),""))</f>
        <v/>
      </c>
      <c r="BR35" s="9" t="str">
        <f>IF($G35=0,"",IFERROR(INDEX('Risk assessment'!$B$12:$B$100,MATCH(CONCATENATE(Feuil1!$C35,Feuil1!$B35,Feuil1!BR$1),'Risk assessment'!$R$12:$R$100,FALSE),1),""))</f>
        <v/>
      </c>
      <c r="BS35" s="9" t="str">
        <f>IF($G35=0,"",IFERROR(INDEX('Risk assessment'!$B$12:$B$100,MATCH(CONCATENATE(Feuil1!$C35,Feuil1!$B35,Feuil1!BS$1),'Risk assessment'!$R$12:$R$100,FALSE),1),""))</f>
        <v/>
      </c>
      <c r="BT35" s="9" t="str">
        <f>IF($G35=0,"",IFERROR(INDEX('Risk assessment'!$B$12:$B$100,MATCH(CONCATENATE(Feuil1!$C35,Feuil1!$B35,Feuil1!BT$1),'Risk assessment'!$R$12:$R$100,FALSE),1),""))</f>
        <v/>
      </c>
      <c r="BU35" s="9" t="str">
        <f>IF($G35=0,"",IFERROR(INDEX('Risk assessment'!$B$12:$B$100,MATCH(CONCATENATE(Feuil1!$C35,Feuil1!$B35,Feuil1!BU$1),'Risk assessment'!$R$12:$R$100,FALSE),1),""))</f>
        <v/>
      </c>
      <c r="BV35" s="9" t="str">
        <f>IF($G35=0,"",IFERROR(INDEX('Risk assessment'!$B$12:$B$100,MATCH(CONCATENATE(Feuil1!$C35,Feuil1!$B35,Feuil1!BV$1),'Risk assessment'!$R$12:$R$100,FALSE),1),""))</f>
        <v/>
      </c>
      <c r="BW35" s="9" t="str">
        <f>IF($G35=0,"",IFERROR(INDEX('Risk assessment'!$B$12:$B$100,MATCH(CONCATENATE(Feuil1!$C35,Feuil1!$B35,Feuil1!BW$1),'Risk assessment'!$R$12:$R$100,FALSE),1),""))</f>
        <v/>
      </c>
      <c r="BX35" s="9" t="str">
        <f>IF($G35=0,"",IFERROR(INDEX('Risk assessment'!$B$12:$B$100,MATCH(CONCATENATE(Feuil1!$C35,Feuil1!$B35,Feuil1!BX$1),'Risk assessment'!$R$12:$R$100,FALSE),1),""))</f>
        <v/>
      </c>
      <c r="BY35" s="9" t="str">
        <f>IF($G35=0,"",IFERROR(INDEX('Risk assessment'!$B$12:$B$100,MATCH(CONCATENATE(Feuil1!$C35,Feuil1!$B35,Feuil1!BY$1),'Risk assessment'!$R$12:$R$100,FALSE),1),""))</f>
        <v/>
      </c>
      <c r="BZ35" s="9" t="str">
        <f>IF($G35=0,"",IFERROR(INDEX('Risk assessment'!$B$12:$B$100,MATCH(CONCATENATE(Feuil1!$C35,Feuil1!$B35,Feuil1!BZ$1),'Risk assessment'!$R$12:$R$100,FALSE),1),""))</f>
        <v/>
      </c>
      <c r="CA35" s="9" t="str">
        <f>IF($G35=0,"",IFERROR(INDEX('Risk assessment'!$B$12:$B$100,MATCH(CONCATENATE(Feuil1!$C35,Feuil1!$B35,Feuil1!CA$1),'Risk assessment'!$R$12:$R$100,FALSE),1),""))</f>
        <v/>
      </c>
      <c r="CB35" s="9" t="str">
        <f>IF($G35=0,"",IFERROR(INDEX('Risk assessment'!$B$12:$B$100,MATCH(CONCATENATE(Feuil1!$C35,Feuil1!$B35,Feuil1!CB$1),'Risk assessment'!$R$12:$R$100,FALSE),1),""))</f>
        <v/>
      </c>
      <c r="CC35" s="9" t="str">
        <f>IF($G35=0,"",IFERROR(INDEX('Risk assessment'!$B$12:$B$100,MATCH(CONCATENATE(Feuil1!$C35,Feuil1!$B35,Feuil1!CC$1),'Risk assessment'!$R$12:$R$100,FALSE),1),""))</f>
        <v/>
      </c>
      <c r="CD35" s="9" t="str">
        <f>IF($G35=0,"",IFERROR(INDEX('Risk assessment'!$B$12:$B$100,MATCH(CONCATENATE(Feuil1!$C35,Feuil1!$B35,Feuil1!CD$1),'Risk assessment'!$R$12:$R$100,FALSE),1),""))</f>
        <v/>
      </c>
      <c r="CE35" s="9" t="str">
        <f>IF($G35=0,"",IFERROR(INDEX('Risk assessment'!$B$12:$B$100,MATCH(CONCATENATE(Feuil1!$C35,Feuil1!$B35,Feuil1!CE$1),'Risk assessment'!$R$12:$R$100,FALSE),1),""))</f>
        <v/>
      </c>
      <c r="CF35" s="9" t="str">
        <f>IF($G35=0,"",IFERROR(INDEX('Risk assessment'!$B$12:$B$100,MATCH(CONCATENATE(Feuil1!$C35,Feuil1!$B35,Feuil1!CF$1),'Risk assessment'!$R$12:$R$100,FALSE),1),""))</f>
        <v/>
      </c>
      <c r="CG35" s="9" t="str">
        <f>IF($G35=0,"",IFERROR(INDEX('Risk assessment'!$B$12:$B$100,MATCH(CONCATENATE(Feuil1!$C35,Feuil1!$B35,Feuil1!CG$1),'Risk assessment'!$R$12:$R$100,FALSE),1),""))</f>
        <v/>
      </c>
      <c r="CH35" s="9" t="str">
        <f>IF($G35=0,"",IFERROR(INDEX('Risk assessment'!$B$12:$B$100,MATCH(CONCATENATE(Feuil1!$C35,Feuil1!$B35,Feuil1!CH$1),'Risk assessment'!$R$12:$R$100,FALSE),1),""))</f>
        <v/>
      </c>
      <c r="CI35" s="9" t="str">
        <f>IF($G35=0,"",IFERROR(INDEX('Risk assessment'!$B$12:$B$100,MATCH(CONCATENATE(Feuil1!$C35,Feuil1!$B35,Feuil1!CI$1),'Risk assessment'!$R$12:$R$100,FALSE),1),""))</f>
        <v/>
      </c>
      <c r="CJ35" s="9" t="str">
        <f>IF($G35=0,"",IFERROR(INDEX('Risk assessment'!$B$12:$B$100,MATCH(CONCATENATE(Feuil1!$C35,Feuil1!$B35,Feuil1!CJ$1),'Risk assessment'!$R$12:$R$100,FALSE),1),""))</f>
        <v/>
      </c>
      <c r="CK35" s="9" t="str">
        <f>IF($G35=0,"",IFERROR(INDEX('Risk assessment'!$B$12:$B$100,MATCH(CONCATENATE(Feuil1!$C35,Feuil1!$B35,Feuil1!CK$1),'Risk assessment'!$R$12:$R$100,FALSE),1),""))</f>
        <v/>
      </c>
      <c r="CL35" s="9" t="str">
        <f>IF($G35=0,"",IFERROR(INDEX('Risk assessment'!$B$12:$B$100,MATCH(CONCATENATE(Feuil1!$C35,Feuil1!$B35,Feuil1!CL$1),'Risk assessment'!$R$12:$R$100,FALSE),1),""))</f>
        <v/>
      </c>
      <c r="CM35" s="9" t="str">
        <f>IF($G35=0,"",IFERROR(INDEX('Risk assessment'!$B$12:$B$100,MATCH(CONCATENATE(Feuil1!$C35,Feuil1!$B35,Feuil1!CM$1),'Risk assessment'!$R$12:$R$100,FALSE),1),""))</f>
        <v/>
      </c>
      <c r="CN35" s="9" t="str">
        <f>IF($G35=0,"",IFERROR(INDEX('Risk assessment'!$B$12:$B$100,MATCH(CONCATENATE(Feuil1!$C35,Feuil1!$B35,Feuil1!CN$1),'Risk assessment'!$R$12:$R$100,FALSE),1),""))</f>
        <v/>
      </c>
      <c r="CO35" s="9" t="str">
        <f>IF($G35=0,"",IFERROR(INDEX('Risk assessment'!$B$12:$B$100,MATCH(CONCATENATE(Feuil1!$C35,Feuil1!$B35,Feuil1!CO$1),'Risk assessment'!$R$12:$R$100,FALSE),1),""))</f>
        <v/>
      </c>
      <c r="CP35" s="9" t="str">
        <f>IF($G35=0,"",IFERROR(INDEX('Risk assessment'!$B$12:$B$100,MATCH(CONCATENATE(Feuil1!$C35,Feuil1!$B35,Feuil1!CP$1),'Risk assessment'!$R$12:$R$100,FALSE),1),""))</f>
        <v/>
      </c>
      <c r="CQ35" s="9" t="str">
        <f>IF($G35=0,"",IFERROR(INDEX('Risk assessment'!$B$12:$B$100,MATCH(CONCATENATE(Feuil1!$C35,Feuil1!$B35,Feuil1!CQ$1),'Risk assessment'!$R$12:$R$100,FALSE),1),""))</f>
        <v/>
      </c>
      <c r="CR35" s="9" t="str">
        <f>IF($G35=0,"",IFERROR(INDEX('Risk assessment'!$B$12:$B$100,MATCH(CONCATENATE(Feuil1!$C35,Feuil1!$B35,Feuil1!CR$1),'Risk assessment'!$R$12:$R$100,FALSE),1),""))</f>
        <v/>
      </c>
      <c r="CS35" s="9" t="str">
        <f>IF($G35=0,"",IFERROR(INDEX('Risk assessment'!$B$12:$B$100,MATCH(CONCATENATE(Feuil1!$C35,Feuil1!$B35,Feuil1!CS$1),'Risk assessment'!$R$12:$R$100,FALSE),1),""))</f>
        <v/>
      </c>
      <c r="CT35" s="9" t="str">
        <f>IF($G35=0,"",IFERROR(INDEX('Risk assessment'!$B$12:$B$100,MATCH(CONCATENATE(Feuil1!$C35,Feuil1!$B35,Feuil1!CT$1),'Risk assessment'!$R$12:$R$100,FALSE),1),""))</f>
        <v/>
      </c>
      <c r="CU35" s="9" t="str">
        <f>IF($G35=0,"",IFERROR(INDEX('Risk assessment'!$B$12:$B$100,MATCH(CONCATENATE(Feuil1!$C35,Feuil1!$B35,Feuil1!CU$1),'Risk assessment'!$R$12:$R$100,FALSE),1),""))</f>
        <v/>
      </c>
      <c r="CV35" s="9" t="str">
        <f>IF($G35=0,"",IFERROR(INDEX('Risk assessment'!$B$12:$B$100,MATCH(CONCATENATE(Feuil1!$C35,Feuil1!$B35,Feuil1!CV$1),'Risk assessment'!$R$12:$R$100,FALSE),1),""))</f>
        <v/>
      </c>
      <c r="CW35" s="9" t="str">
        <f>IF($G35=0,"",IFERROR(INDEX('Risk assessment'!$B$12:$B$100,MATCH(CONCATENATE(Feuil1!$C35,Feuil1!$B35,Feuil1!CW$1),'Risk assessment'!$R$12:$R$100,FALSE),1),""))</f>
        <v/>
      </c>
      <c r="CX35" s="9" t="str">
        <f>IF($G35=0,"",IFERROR(INDEX('Risk assessment'!$B$12:$B$100,MATCH(CONCATENATE(Feuil1!$C35,Feuil1!$B35,Feuil1!CX$1),'Risk assessment'!$R$12:$R$100,FALSE),1),""))</f>
        <v/>
      </c>
      <c r="CY35" s="9" t="str">
        <f>IF($G35=0,"",IFERROR(INDEX('Risk assessment'!$B$12:$B$100,MATCH(CONCATENATE(Feuil1!$C35,Feuil1!$B35,Feuil1!CY$1),'Risk assessment'!$R$12:$R$100,FALSE),1),""))</f>
        <v/>
      </c>
      <c r="CZ35" s="9" t="str">
        <f>IF($G35=0,"",IFERROR(INDEX('Risk assessment'!$B$12:$B$100,MATCH(CONCATENATE(Feuil1!$C35,Feuil1!$B35,Feuil1!CZ$1),'Risk assessment'!$R$12:$R$100,FALSE),1),""))</f>
        <v/>
      </c>
      <c r="DA35" s="9" t="str">
        <f>IF($G35=0,"",IFERROR(INDEX('Risk assessment'!$B$12:$B$100,MATCH(CONCATENATE(Feuil1!$C35,Feuil1!$B35,Feuil1!DA$1),'Risk assessment'!$R$12:$R$100,FALSE),1),""))</f>
        <v/>
      </c>
      <c r="DB35" s="9" t="str">
        <f>IF($G35=0,"",IFERROR(INDEX('Risk assessment'!$B$12:$B$100,MATCH(CONCATENATE(Feuil1!$C35,Feuil1!$B35,Feuil1!DB$1),'Risk assessment'!$R$12:$R$100,FALSE),1),""))</f>
        <v/>
      </c>
      <c r="DC35" s="9" t="str">
        <f>IF($G35=0,"",IFERROR(INDEX('Risk assessment'!$B$12:$B$100,MATCH(CONCATENATE(Feuil1!$C35,Feuil1!$B35,Feuil1!DC$1),'Risk assessment'!$R$12:$R$100,FALSE),1),""))</f>
        <v/>
      </c>
      <c r="DD35" s="9" t="str">
        <f>IF($G35=0,"",IFERROR(INDEX('Risk assessment'!$B$12:$B$100,MATCH(CONCATENATE(Feuil1!$C35,Feuil1!$B35,Feuil1!DD$1),'Risk assessment'!$R$12:$R$100,FALSE),1),""))</f>
        <v/>
      </c>
      <c r="DE35" s="9" t="str">
        <f>IF($G35=0,"",IFERROR(INDEX('Risk assessment'!$B$12:$B$100,MATCH(CONCATENATE(Feuil1!$C35,Feuil1!$B35,Feuil1!DE$1),'Risk assessment'!$R$12:$R$100,FALSE),1),""))</f>
        <v/>
      </c>
      <c r="DF35" s="9" t="str">
        <f>IF($G35=0,"",IFERROR(INDEX('Risk assessment'!$B$12:$B$100,MATCH(CONCATENATE(Feuil1!$C35,Feuil1!$B35,Feuil1!DF$1),'Risk assessment'!$R$12:$R$100,FALSE),1),""))</f>
        <v/>
      </c>
      <c r="DG35" s="9" t="str">
        <f>IF($G35=0,"",IFERROR(INDEX('Risk assessment'!$B$12:$B$100,MATCH(CONCATENATE(Feuil1!$C35,Feuil1!$B35,Feuil1!DG$1),'Risk assessment'!$R$12:$R$100,FALSE),1),""))</f>
        <v/>
      </c>
      <c r="DH35" s="9" t="str">
        <f>IF($G35=0,"",IFERROR(INDEX('Risk assessment'!$B$12:$B$100,MATCH(CONCATENATE(Feuil1!$C35,Feuil1!$B35,Feuil1!DH$1),'Risk assessment'!$R$12:$R$100,FALSE),1),""))</f>
        <v/>
      </c>
      <c r="DI35" s="9" t="str">
        <f>IF($G35=0,"",IFERROR(INDEX('Risk assessment'!$B$12:$B$100,MATCH(CONCATENATE(Feuil1!$C35,Feuil1!$B35,Feuil1!DI$1),'Risk assessment'!$R$12:$R$100,FALSE),1),""))</f>
        <v/>
      </c>
      <c r="DJ35" s="9" t="str">
        <f>IF($G35=0,"",IFERROR(INDEX('Risk assessment'!$B$12:$B$100,MATCH(CONCATENATE(Feuil1!$C35,Feuil1!$B35,Feuil1!DJ$1),'Risk assessment'!$R$12:$R$100,FALSE),1),""))</f>
        <v/>
      </c>
      <c r="DK35" s="9" t="str">
        <f>IF($G35=0,"",IFERROR(INDEX('Risk assessment'!$B$12:$B$100,MATCH(CONCATENATE(Feuil1!$C35,Feuil1!$B35,Feuil1!DK$1),'Risk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assessment'!D$12:D$100,Feuil1!C36,'Risk assessment'!E$12:E$100,B36)</f>
        <v>0</v>
      </c>
      <c r="H36" s="9" t="str">
        <f>IF($G36=0,"",IFERROR(CONCATENATE(INDEX('Risk assessment'!$B$12:$B$100,MATCH(CONCATENATE(Feuil1!$C36,"-",Feuil1!$B36,"-",Feuil1!H$1),'Risk assessment'!$R$12:$R$100,FALSE),1)," ;"),""))</f>
        <v/>
      </c>
      <c r="I36" s="9" t="str">
        <f>IF($G36=0,"",IFERROR(CONCATENATE(INDEX('Risk assessment'!$B$12:$B$100,MATCH(CONCATENATE(Feuil1!$C36,"-",Feuil1!$B36,"-",Feuil1!I$1),'Risk assessment'!$R$12:$R$100,FALSE),1)," ;"),""))</f>
        <v/>
      </c>
      <c r="J36" s="9" t="str">
        <f>IF($G36=0,"",IFERROR(CONCATENATE(INDEX('Risk assessment'!$B$12:$B$100,MATCH(CONCATENATE(Feuil1!$C36,"-",Feuil1!$B36,"-",Feuil1!J$1),'Risk assessment'!$R$12:$R$100,FALSE),1)," ;"),""))</f>
        <v/>
      </c>
      <c r="K36" s="9" t="str">
        <f>IF($G36=0,"",IFERROR(CONCATENATE(INDEX('Risk assessment'!$B$12:$B$100,MATCH(CONCATENATE(Feuil1!$C36,"-",Feuil1!$B36,"-",Feuil1!K$1),'Risk assessment'!$R$12:$R$100,FALSE),1)," ;"),""))</f>
        <v/>
      </c>
      <c r="L36" s="9" t="str">
        <f>IF($G36=0,"",IFERROR(CONCATENATE(INDEX('Risk assessment'!$B$12:$B$100,MATCH(CONCATENATE(Feuil1!$C36,"-",Feuil1!$B36,"-",Feuil1!L$1),'Risk assessment'!$R$12:$R$100,FALSE),1)," ;"),""))</f>
        <v/>
      </c>
      <c r="M36" s="9" t="str">
        <f>IF($G36=0,"",IFERROR(CONCATENATE(INDEX('Risk assessment'!$B$12:$B$100,MATCH(CONCATENATE(Feuil1!$C36,"-",Feuil1!$B36,"-",Feuil1!M$1),'Risk assessment'!$R$12:$R$100,FALSE),1)," ;"),""))</f>
        <v/>
      </c>
      <c r="N36" s="9" t="str">
        <f>IF($G36=0,"",IFERROR(CONCATENATE(INDEX('Risk assessment'!$B$12:$B$100,MATCH(CONCATENATE(Feuil1!$C36,"-",Feuil1!$B36,"-",Feuil1!N$1),'Risk assessment'!$R$12:$R$100,FALSE),1)," ;"),""))</f>
        <v/>
      </c>
      <c r="O36" s="9" t="str">
        <f>IF($G36=0,"",IFERROR(CONCATENATE(INDEX('Risk assessment'!$B$12:$B$100,MATCH(CONCATENATE(Feuil1!$C36,"-",Feuil1!$B36,"-",Feuil1!O$1),'Risk assessment'!$R$12:$R$100,FALSE),1)," ;"),""))</f>
        <v/>
      </c>
      <c r="P36" s="9" t="str">
        <f>IF($G36=0,"",IFERROR(CONCATENATE(INDEX('Risk assessment'!$B$12:$B$100,MATCH(CONCATENATE(Feuil1!$C36,"-",Feuil1!$B36,"-",Feuil1!P$1),'Risk assessment'!$R$12:$R$100,FALSE),1)," ;"),""))</f>
        <v/>
      </c>
      <c r="Q36" s="9" t="str">
        <f>IF($G36=0,"",IFERROR(CONCATENATE(INDEX('Risk assessment'!$B$12:$B$100,MATCH(CONCATENATE(Feuil1!$C36,"-",Feuil1!$B36,"-",Feuil1!Q$1),'Risk assessment'!$R$12:$R$100,FALSE),1)," ;"),""))</f>
        <v/>
      </c>
      <c r="R36" s="9" t="str">
        <f>IF($G36=0,"",IFERROR(CONCATENATE(INDEX('Risk assessment'!$B$12:$B$100,MATCH(CONCATENATE(Feuil1!$C36,"-",Feuil1!$B36,"-",Feuil1!R$1),'Risk assessment'!$R$12:$R$100,FALSE),1)," ;"),""))</f>
        <v/>
      </c>
      <c r="S36" s="9" t="str">
        <f>IF($G36=0,"",IFERROR(CONCATENATE(INDEX('Risk assessment'!$B$12:$B$100,MATCH(CONCATENATE(Feuil1!$C36,"-",Feuil1!$B36,"-",Feuil1!S$1),'Risk assessment'!$R$12:$R$100,FALSE),1)," ;"),""))</f>
        <v/>
      </c>
      <c r="T36" s="9" t="str">
        <f>IF($G36=0,"",IFERROR(CONCATENATE(INDEX('Risk assessment'!$B$12:$B$100,MATCH(CONCATENATE(Feuil1!$C36,"-",Feuil1!$B36,"-",Feuil1!T$1),'Risk assessment'!$R$12:$R$100,FALSE),1)," ;"),""))</f>
        <v/>
      </c>
      <c r="U36" s="9" t="str">
        <f>IF($G36=0,"",IFERROR(CONCATENATE(INDEX('Risk assessment'!$B$12:$B$100,MATCH(CONCATENATE(Feuil1!$C36,"-",Feuil1!$B36,"-",Feuil1!U$1),'Risk assessment'!$R$12:$R$100,FALSE),1)," ;"),""))</f>
        <v/>
      </c>
      <c r="V36" s="9" t="str">
        <f>IF($G36=0,"",IFERROR(CONCATENATE(INDEX('Risk assessment'!$B$12:$B$100,MATCH(CONCATENATE(Feuil1!$C36,"-",Feuil1!$B36,"-",Feuil1!V$1),'Risk assessment'!$R$12:$R$100,FALSE),1)," ;"),""))</f>
        <v/>
      </c>
      <c r="W36" s="9" t="str">
        <f>IF($G36=0,"",IFERROR(CONCATENATE(INDEX('Risk assessment'!$B$12:$B$100,MATCH(CONCATENATE(Feuil1!$C36,"-",Feuil1!$B36,"-",Feuil1!W$1),'Risk assessment'!$R$12:$R$100,FALSE),1)," ;"),""))</f>
        <v/>
      </c>
      <c r="X36" s="9" t="str">
        <f>IF($G36=0,"",IFERROR(CONCATENATE(INDEX('Risk assessment'!$B$12:$B$100,MATCH(CONCATENATE(Feuil1!$C36,"-",Feuil1!$B36,"-",Feuil1!X$1),'Risk assessment'!$R$12:$R$100,FALSE),1)," ;"),""))</f>
        <v/>
      </c>
      <c r="Y36" s="9" t="str">
        <f>IF($G36=0,"",IFERROR(CONCATENATE(INDEX('Risk assessment'!$B$12:$B$100,MATCH(CONCATENATE(Feuil1!$C36,"-",Feuil1!$B36,"-",Feuil1!Y$1),'Risk assessment'!$R$12:$R$100,FALSE),1)," ;"),""))</f>
        <v/>
      </c>
      <c r="Z36" s="9" t="str">
        <f>IF($G36=0,"",IFERROR(CONCATENATE(INDEX('Risk assessment'!$B$12:$B$100,MATCH(CONCATENATE(Feuil1!$C36,"-",Feuil1!$B36,"-",Feuil1!Z$1),'Risk assessment'!$R$12:$R$100,FALSE),1)," ;"),""))</f>
        <v/>
      </c>
      <c r="AA36" s="9" t="str">
        <f>IF($G36=0,"",IFERROR(CONCATENATE(INDEX('Risk assessment'!$B$12:$B$100,MATCH(CONCATENATE(Feuil1!$C36,"-",Feuil1!$B36,"-",Feuil1!AA$1),'Risk assessment'!$R$12:$R$100,FALSE),1)," ;"),""))</f>
        <v/>
      </c>
      <c r="AB36" s="9" t="str">
        <f>IF($G36=0,"",IFERROR(CONCATENATE(INDEX('Risk assessment'!$B$12:$B$100,MATCH(CONCATENATE(Feuil1!$C36,"-",Feuil1!$B36,"-",Feuil1!AB$1),'Risk assessment'!$R$12:$R$100,FALSE),1)," ;"),""))</f>
        <v/>
      </c>
      <c r="AC36" s="9" t="str">
        <f>IF($G36=0,"",IFERROR(CONCATENATE(INDEX('Risk assessment'!$B$12:$B$100,MATCH(CONCATENATE(Feuil1!$C36,"-",Feuil1!$B36,"-",Feuil1!AC$1),'Risk assessment'!$R$12:$R$100,FALSE),1)," ;"),""))</f>
        <v/>
      </c>
      <c r="AD36" s="9" t="str">
        <f>IF($G36=0,"",IFERROR(CONCATENATE(INDEX('Risk assessment'!$B$12:$B$100,MATCH(CONCATENATE(Feuil1!$C36,"-",Feuil1!$B36,"-",Feuil1!AD$1),'Risk assessment'!$R$12:$R$100,FALSE),1)," ;"),""))</f>
        <v/>
      </c>
      <c r="AE36" s="9" t="str">
        <f>IF($G36=0,"",IFERROR(CONCATENATE(INDEX('Risk assessment'!$B$12:$B$100,MATCH(CONCATENATE(Feuil1!$C36,"-",Feuil1!$B36,"-",Feuil1!AE$1),'Risk assessment'!$R$12:$R$100,FALSE),1)," ;"),""))</f>
        <v/>
      </c>
      <c r="AF36" s="9" t="str">
        <f>IF($G36=0,"",IFERROR(CONCATENATE(INDEX('Risk assessment'!$B$12:$B$100,MATCH(CONCATENATE(Feuil1!$C36,"-",Feuil1!$B36,"-",Feuil1!AF$1),'Risk assessment'!$R$12:$R$100,FALSE),1)," ;"),""))</f>
        <v/>
      </c>
      <c r="AG36" s="9" t="str">
        <f>IF($G36=0,"",IFERROR(CONCATENATE(INDEX('Risk assessment'!$B$12:$B$100,MATCH(CONCATENATE(Feuil1!$C36,"-",Feuil1!$B36,"-",Feuil1!AG$1),'Risk assessment'!$R$12:$R$100,FALSE),1)," ;"),""))</f>
        <v/>
      </c>
      <c r="AH36" s="9" t="str">
        <f>IF($G36=0,"",IFERROR(CONCATENATE(INDEX('Risk assessment'!$B$12:$B$100,MATCH(CONCATENATE(Feuil1!$C36,"-",Feuil1!$B36,"-",Feuil1!AH$1),'Risk assessment'!$R$12:$R$100,FALSE),1)," ;"),""))</f>
        <v/>
      </c>
      <c r="AI36" s="9" t="str">
        <f>IF($G36=0,"",IFERROR(CONCATENATE(INDEX('Risk assessment'!$B$12:$B$100,MATCH(CONCATENATE(Feuil1!$C36,"-",Feuil1!$B36,"-",Feuil1!AI$1),'Risk assessment'!$R$12:$R$100,FALSE),1)," ;"),""))</f>
        <v/>
      </c>
      <c r="AJ36" s="9" t="str">
        <f>IF($G36=0,"",IFERROR(CONCATENATE(INDEX('Risk assessment'!$B$12:$B$100,MATCH(CONCATENATE(Feuil1!$C36,"-",Feuil1!$B36,"-",Feuil1!AJ$1),'Risk assessment'!$R$12:$R$100,FALSE),1)," ;"),""))</f>
        <v/>
      </c>
      <c r="AK36" s="9" t="str">
        <f>IF($G36=0,"",IFERROR(CONCATENATE(INDEX('Risk assessment'!$B$12:$B$100,MATCH(CONCATENATE(Feuil1!$C36,"-",Feuil1!$B36,"-",Feuil1!AK$1),'Risk assessment'!$R$12:$R$100,FALSE),1)," ;"),""))</f>
        <v/>
      </c>
      <c r="AL36" s="9" t="str">
        <f>IF($G36=0,"",IFERROR(CONCATENATE(INDEX('Risk assessment'!$B$12:$B$100,MATCH(CONCATENATE(Feuil1!$C36,"-",Feuil1!$B36,"-",Feuil1!AL$1),'Risk assessment'!$R$12:$R$100,FALSE),1)," ;"),""))</f>
        <v/>
      </c>
      <c r="AM36" s="9" t="str">
        <f>IF($G36=0,"",IFERROR(CONCATENATE(INDEX('Risk assessment'!$B$12:$B$100,MATCH(CONCATENATE(Feuil1!$C36,"-",Feuil1!$B36,"-",Feuil1!AM$1),'Risk assessment'!$R$12:$R$100,FALSE),1)," ;"),""))</f>
        <v/>
      </c>
      <c r="AN36" s="9" t="str">
        <f>IF($G36=0,"",IFERROR(CONCATENATE(INDEX('Risk assessment'!$B$12:$B$100,MATCH(CONCATENATE(Feuil1!$C36,"-",Feuil1!$B36,"-",Feuil1!AN$1),'Risk assessment'!$R$12:$R$100,FALSE),1)," ;"),""))</f>
        <v/>
      </c>
      <c r="AO36" s="9" t="str">
        <f>IF($G36=0,"",IFERROR(CONCATENATE(INDEX('Risk assessment'!$B$12:$B$100,MATCH(CONCATENATE(Feuil1!$C36,"-",Feuil1!$B36,"-",Feuil1!AO$1),'Risk assessment'!$R$12:$R$100,FALSE),1)," ;"),""))</f>
        <v/>
      </c>
      <c r="AP36" s="9" t="str">
        <f>IF($G36=0,"",IFERROR(CONCATENATE(INDEX('Risk assessment'!$B$12:$B$100,MATCH(CONCATENATE(Feuil1!$C36,"-",Feuil1!$B36,"-",Feuil1!AP$1),'Risk assessment'!$R$12:$R$100,FALSE),1)," ;"),""))</f>
        <v/>
      </c>
      <c r="AQ36" s="9" t="str">
        <f>IF($G36=0,"",IFERROR(CONCATENATE(INDEX('Risk assessment'!$B$12:$B$100,MATCH(CONCATENATE(Feuil1!$C36,"-",Feuil1!$B36,"-",Feuil1!AQ$1),'Risk assessment'!$R$12:$R$100,FALSE),1)," ;"),""))</f>
        <v/>
      </c>
      <c r="AR36" s="9" t="str">
        <f>IF($G36=0,"",IFERROR(CONCATENATE(INDEX('Risk assessment'!$B$12:$B$100,MATCH(CONCATENATE(Feuil1!$C36,"-",Feuil1!$B36,"-",Feuil1!AR$1),'Risk assessment'!$R$12:$R$100,FALSE),1)," ;"),""))</f>
        <v/>
      </c>
      <c r="AS36" s="9" t="str">
        <f>IF($G36=0,"",IFERROR(CONCATENATE(INDEX('Risk assessment'!$B$12:$B$100,MATCH(CONCATENATE(Feuil1!$C36,"-",Feuil1!$B36,"-",Feuil1!AS$1),'Risk assessment'!$R$12:$R$100,FALSE),1)," ;"),""))</f>
        <v/>
      </c>
      <c r="AT36" s="9" t="str">
        <f>IF($G36=0,"",IFERROR(CONCATENATE(INDEX('Risk assessment'!$B$12:$B$100,MATCH(CONCATENATE(Feuil1!$C36,"-",Feuil1!$B36,"-",Feuil1!AT$1),'Risk assessment'!$R$12:$R$100,FALSE),1)," ;"),""))</f>
        <v/>
      </c>
      <c r="AU36" s="9" t="str">
        <f>IF($G36=0,"",IFERROR(CONCATENATE(INDEX('Risk assessment'!$B$12:$B$100,MATCH(CONCATENATE(Feuil1!$C36,"-",Feuil1!$B36,"-",Feuil1!AU$1),'Risk assessment'!$R$12:$R$100,FALSE),1)," ;"),""))</f>
        <v/>
      </c>
      <c r="AV36" s="9" t="str">
        <f>IF($G36=0,"",IFERROR(CONCATENATE(INDEX('Risk assessment'!$B$12:$B$100,MATCH(CONCATENATE(Feuil1!$C36,"-",Feuil1!$B36,"-",Feuil1!AV$1),'Risk assessment'!$R$12:$R$100,FALSE),1)," ;"),""))</f>
        <v/>
      </c>
      <c r="AW36" s="9" t="str">
        <f>IF($G36=0,"",IFERROR(CONCATENATE(INDEX('Risk assessment'!$B$12:$B$100,MATCH(CONCATENATE(Feuil1!$C36,"-",Feuil1!$B36,"-",Feuil1!AW$1),'Risk assessment'!$R$12:$R$100,FALSE),1)," ;"),""))</f>
        <v/>
      </c>
      <c r="AX36" s="9" t="str">
        <f>IF($G36=0,"",IFERROR(CONCATENATE(INDEX('Risk assessment'!$B$12:$B$100,MATCH(CONCATENATE(Feuil1!$C36,"-",Feuil1!$B36,"-",Feuil1!AX$1),'Risk assessment'!$R$12:$R$100,FALSE),1)," ;"),""))</f>
        <v/>
      </c>
      <c r="AY36" s="9" t="str">
        <f>IF($G36=0,"",IFERROR(CONCATENATE(INDEX('Risk assessment'!$B$12:$B$100,MATCH(CONCATENATE(Feuil1!$C36,"-",Feuil1!$B36,"-",Feuil1!AY$1),'Risk assessment'!$R$12:$R$100,FALSE),1)," ;"),""))</f>
        <v/>
      </c>
      <c r="AZ36" s="9" t="str">
        <f>IF($G36=0,"",IFERROR(CONCATENATE(INDEX('Risk assessment'!$B$12:$B$100,MATCH(CONCATENATE(Feuil1!$C36,"-",Feuil1!$B36,"-",Feuil1!AZ$1),'Risk assessment'!$R$12:$R$100,FALSE),1)," ;"),""))</f>
        <v/>
      </c>
      <c r="BA36" s="9" t="str">
        <f>IF($G36=0,"",IFERROR(CONCATENATE(INDEX('Risk assessment'!$B$12:$B$100,MATCH(CONCATENATE(Feuil1!$C36,"-",Feuil1!$B36,"-",Feuil1!BA$1),'Risk assessment'!$R$12:$R$100,FALSE),1)," ;"),""))</f>
        <v/>
      </c>
      <c r="BB36" s="9" t="str">
        <f>IF($G36=0,"",IFERROR(CONCATENATE(INDEX('Risk assessment'!$B$12:$B$100,MATCH(CONCATENATE(Feuil1!$C36,"-",Feuil1!$B36,"-",Feuil1!BB$1),'Risk assessment'!$R$12:$R$100,FALSE),1)," ;"),""))</f>
        <v/>
      </c>
      <c r="BC36" s="9" t="str">
        <f>IF($G36=0,"",IFERROR(CONCATENATE(INDEX('Risk assessment'!$B$12:$B$100,MATCH(CONCATENATE(Feuil1!$C36,"-",Feuil1!$B36,"-",Feuil1!BC$1),'Risk assessment'!$R$12:$R$100,FALSE),1)," ;"),""))</f>
        <v/>
      </c>
      <c r="BD36" s="9" t="str">
        <f>IF($G36=0,"",IFERROR(CONCATENATE(INDEX('Risk assessment'!$B$12:$B$100,MATCH(CONCATENATE(Feuil1!$C36,"-",Feuil1!$B36,"-",Feuil1!BD$1),'Risk assessment'!$R$12:$R$100,FALSE),1)," ;"),""))</f>
        <v/>
      </c>
      <c r="BE36" s="9" t="str">
        <f>IF($G36=0,"",IFERROR(CONCATENATE(INDEX('Risk assessment'!$B$12:$B$100,MATCH(CONCATENATE(Feuil1!$C36,"-",Feuil1!$B36,"-",Feuil1!BE$1),'Risk assessment'!$R$12:$R$100,FALSE),1)," ;"),""))</f>
        <v/>
      </c>
      <c r="BF36" s="9" t="str">
        <f>IF($G36=0,"",IFERROR(CONCATENATE(INDEX('Risk assessment'!$B$12:$B$100,MATCH(CONCATENATE(Feuil1!$C36,"-",Feuil1!$B36,"-",Feuil1!BF$1),'Risk assessment'!$R$12:$R$100,FALSE),1)," ;"),""))</f>
        <v/>
      </c>
      <c r="BG36" s="9" t="str">
        <f>IF($G36=0,"",IFERROR(CONCATENATE(INDEX('Risk assessment'!$B$12:$B$100,MATCH(CONCATENATE(Feuil1!$C36,"-",Feuil1!$B36,"-",Feuil1!BG$1),'Risk assessment'!$R$12:$R$100,FALSE),1)," ;"),""))</f>
        <v/>
      </c>
      <c r="BH36" s="9" t="str">
        <f>IF($G36=0,"",IFERROR(CONCATENATE(INDEX('Risk assessment'!$B$12:$B$100,MATCH(CONCATENATE(Feuil1!$C36,"-",Feuil1!$B36,"-",Feuil1!BH$1),'Risk assessment'!$R$12:$R$100,FALSE),1)," ;"),""))</f>
        <v/>
      </c>
      <c r="BI36" s="9" t="str">
        <f>IF($G36=0,"",IFERROR(CONCATENATE(INDEX('Risk assessment'!$B$12:$B$100,MATCH(CONCATENATE(Feuil1!$C36,"-",Feuil1!$B36,"-",Feuil1!BI$1),'Risk assessment'!$R$12:$R$100,FALSE),1)," ;"),""))</f>
        <v/>
      </c>
      <c r="BJ36" s="9" t="str">
        <f>IF($G36=0,"",IFERROR(CONCATENATE(INDEX('Risk assessment'!$B$12:$B$100,MATCH(CONCATENATE(Feuil1!$C36,"-",Feuil1!$B36,"-",Feuil1!BJ$1),'Risk assessment'!$R$12:$R$100,FALSE),1)," ;"),""))</f>
        <v/>
      </c>
      <c r="BK36" s="9" t="str">
        <f>IF($G36=0,"",IFERROR(CONCATENATE(INDEX('Risk assessment'!$B$12:$B$100,MATCH(CONCATENATE(Feuil1!$C36,"-",Feuil1!$B36,"-",Feuil1!BK$1),'Risk assessment'!$R$12:$R$100,FALSE),1)," ;"),""))</f>
        <v/>
      </c>
      <c r="BL36" s="9" t="str">
        <f>IF($G36=0,"",IFERROR(CONCATENATE(INDEX('Risk assessment'!$B$12:$B$100,MATCH(CONCATENATE(Feuil1!$C36,"-",Feuil1!$B36,"-",Feuil1!BL$1),'Risk assessment'!$R$12:$R$100,FALSE),1)," ;"),""))</f>
        <v/>
      </c>
      <c r="BM36" s="9" t="str">
        <f>IF($G36=0,"",IFERROR(CONCATENATE(INDEX('Risk assessment'!$B$12:$B$100,MATCH(CONCATENATE(Feuil1!$C36,"-",Feuil1!$B36,"-",Feuil1!BM$1),'Risk assessment'!$R$12:$R$100,FALSE),1)," ;"),""))</f>
        <v/>
      </c>
      <c r="BN36" s="9" t="str">
        <f>IF($G36=0,"",IFERROR(CONCATENATE(INDEX('Risk assessment'!$B$12:$B$100,MATCH(CONCATENATE(Feuil1!$C36,"-",Feuil1!$B36,"-",Feuil1!BN$1),'Risk assessment'!$R$12:$R$100,FALSE),1)," ;"),""))</f>
        <v/>
      </c>
      <c r="BO36" s="9" t="str">
        <f>IF($G36=0,"",IFERROR(CONCATENATE(INDEX('Risk assessment'!$B$12:$B$100,MATCH(CONCATENATE(Feuil1!$C36,"-",Feuil1!$B36,"-",Feuil1!BO$1),'Risk assessment'!$R$12:$R$100,FALSE),1)," ;"),""))</f>
        <v/>
      </c>
      <c r="BP36" s="9" t="str">
        <f>IF($G36=0,"",IFERROR(CONCATENATE(INDEX('Risk assessment'!$B$12:$B$100,MATCH(CONCATENATE(Feuil1!$C36,"-",Feuil1!$B36,"-",Feuil1!BP$1),'Risk assessment'!$R$12:$R$100,FALSE),1)," ;"),""))</f>
        <v/>
      </c>
      <c r="BQ36" s="9" t="str">
        <f>IF($G36=0,"",IFERROR(CONCATENATE(INDEX('Risk assessment'!$B$12:$B$100,MATCH(CONCATENATE(Feuil1!$C36,"-",Feuil1!$B36,"-",Feuil1!BQ$1),'Risk assessment'!$R$12:$R$100,FALSE),1)," ;"),""))</f>
        <v/>
      </c>
      <c r="BR36" s="9" t="str">
        <f>IF($G36=0,"",IFERROR(INDEX('Risk assessment'!$B$12:$B$100,MATCH(CONCATENATE(Feuil1!$C36,Feuil1!$B36,Feuil1!BR$1),'Risk assessment'!$R$12:$R$100,FALSE),1),""))</f>
        <v/>
      </c>
      <c r="BS36" s="9" t="str">
        <f>IF($G36=0,"",IFERROR(INDEX('Risk assessment'!$B$12:$B$100,MATCH(CONCATENATE(Feuil1!$C36,Feuil1!$B36,Feuil1!BS$1),'Risk assessment'!$R$12:$R$100,FALSE),1),""))</f>
        <v/>
      </c>
      <c r="BT36" s="9" t="str">
        <f>IF($G36=0,"",IFERROR(INDEX('Risk assessment'!$B$12:$B$100,MATCH(CONCATENATE(Feuil1!$C36,Feuil1!$B36,Feuil1!BT$1),'Risk assessment'!$R$12:$R$100,FALSE),1),""))</f>
        <v/>
      </c>
      <c r="BU36" s="9" t="str">
        <f>IF($G36=0,"",IFERROR(INDEX('Risk assessment'!$B$12:$B$100,MATCH(CONCATENATE(Feuil1!$C36,Feuil1!$B36,Feuil1!BU$1),'Risk assessment'!$R$12:$R$100,FALSE),1),""))</f>
        <v/>
      </c>
      <c r="BV36" s="9" t="str">
        <f>IF($G36=0,"",IFERROR(INDEX('Risk assessment'!$B$12:$B$100,MATCH(CONCATENATE(Feuil1!$C36,Feuil1!$B36,Feuil1!BV$1),'Risk assessment'!$R$12:$R$100,FALSE),1),""))</f>
        <v/>
      </c>
      <c r="BW36" s="9" t="str">
        <f>IF($G36=0,"",IFERROR(INDEX('Risk assessment'!$B$12:$B$100,MATCH(CONCATENATE(Feuil1!$C36,Feuil1!$B36,Feuil1!BW$1),'Risk assessment'!$R$12:$R$100,FALSE),1),""))</f>
        <v/>
      </c>
      <c r="BX36" s="9" t="str">
        <f>IF($G36=0,"",IFERROR(INDEX('Risk assessment'!$B$12:$B$100,MATCH(CONCATENATE(Feuil1!$C36,Feuil1!$B36,Feuil1!BX$1),'Risk assessment'!$R$12:$R$100,FALSE),1),""))</f>
        <v/>
      </c>
      <c r="BY36" s="9" t="str">
        <f>IF($G36=0,"",IFERROR(INDEX('Risk assessment'!$B$12:$B$100,MATCH(CONCATENATE(Feuil1!$C36,Feuil1!$B36,Feuil1!BY$1),'Risk assessment'!$R$12:$R$100,FALSE),1),""))</f>
        <v/>
      </c>
      <c r="BZ36" s="9" t="str">
        <f>IF($G36=0,"",IFERROR(INDEX('Risk assessment'!$B$12:$B$100,MATCH(CONCATENATE(Feuil1!$C36,Feuil1!$B36,Feuil1!BZ$1),'Risk assessment'!$R$12:$R$100,FALSE),1),""))</f>
        <v/>
      </c>
      <c r="CA36" s="9" t="str">
        <f>IF($G36=0,"",IFERROR(INDEX('Risk assessment'!$B$12:$B$100,MATCH(CONCATENATE(Feuil1!$C36,Feuil1!$B36,Feuil1!CA$1),'Risk assessment'!$R$12:$R$100,FALSE),1),""))</f>
        <v/>
      </c>
      <c r="CB36" s="9" t="str">
        <f>IF($G36=0,"",IFERROR(INDEX('Risk assessment'!$B$12:$B$100,MATCH(CONCATENATE(Feuil1!$C36,Feuil1!$B36,Feuil1!CB$1),'Risk assessment'!$R$12:$R$100,FALSE),1),""))</f>
        <v/>
      </c>
      <c r="CC36" s="9" t="str">
        <f>IF($G36=0,"",IFERROR(INDEX('Risk assessment'!$B$12:$B$100,MATCH(CONCATENATE(Feuil1!$C36,Feuil1!$B36,Feuil1!CC$1),'Risk assessment'!$R$12:$R$100,FALSE),1),""))</f>
        <v/>
      </c>
      <c r="CD36" s="9" t="str">
        <f>IF($G36=0,"",IFERROR(INDEX('Risk assessment'!$B$12:$B$100,MATCH(CONCATENATE(Feuil1!$C36,Feuil1!$B36,Feuil1!CD$1),'Risk assessment'!$R$12:$R$100,FALSE),1),""))</f>
        <v/>
      </c>
      <c r="CE36" s="9" t="str">
        <f>IF($G36=0,"",IFERROR(INDEX('Risk assessment'!$B$12:$B$100,MATCH(CONCATENATE(Feuil1!$C36,Feuil1!$B36,Feuil1!CE$1),'Risk assessment'!$R$12:$R$100,FALSE),1),""))</f>
        <v/>
      </c>
      <c r="CF36" s="9" t="str">
        <f>IF($G36=0,"",IFERROR(INDEX('Risk assessment'!$B$12:$B$100,MATCH(CONCATENATE(Feuil1!$C36,Feuil1!$B36,Feuil1!CF$1),'Risk assessment'!$R$12:$R$100,FALSE),1),""))</f>
        <v/>
      </c>
      <c r="CG36" s="9" t="str">
        <f>IF($G36=0,"",IFERROR(INDEX('Risk assessment'!$B$12:$B$100,MATCH(CONCATENATE(Feuil1!$C36,Feuil1!$B36,Feuil1!CG$1),'Risk assessment'!$R$12:$R$100,FALSE),1),""))</f>
        <v/>
      </c>
      <c r="CH36" s="9" t="str">
        <f>IF($G36=0,"",IFERROR(INDEX('Risk assessment'!$B$12:$B$100,MATCH(CONCATENATE(Feuil1!$C36,Feuil1!$B36,Feuil1!CH$1),'Risk assessment'!$R$12:$R$100,FALSE),1),""))</f>
        <v/>
      </c>
      <c r="CI36" s="9" t="str">
        <f>IF($G36=0,"",IFERROR(INDEX('Risk assessment'!$B$12:$B$100,MATCH(CONCATENATE(Feuil1!$C36,Feuil1!$B36,Feuil1!CI$1),'Risk assessment'!$R$12:$R$100,FALSE),1),""))</f>
        <v/>
      </c>
      <c r="CJ36" s="9" t="str">
        <f>IF($G36=0,"",IFERROR(INDEX('Risk assessment'!$B$12:$B$100,MATCH(CONCATENATE(Feuil1!$C36,Feuil1!$B36,Feuil1!CJ$1),'Risk assessment'!$R$12:$R$100,FALSE),1),""))</f>
        <v/>
      </c>
      <c r="CK36" s="9" t="str">
        <f>IF($G36=0,"",IFERROR(INDEX('Risk assessment'!$B$12:$B$100,MATCH(CONCATENATE(Feuil1!$C36,Feuil1!$B36,Feuil1!CK$1),'Risk assessment'!$R$12:$R$100,FALSE),1),""))</f>
        <v/>
      </c>
      <c r="CL36" s="9" t="str">
        <f>IF($G36=0,"",IFERROR(INDEX('Risk assessment'!$B$12:$B$100,MATCH(CONCATENATE(Feuil1!$C36,Feuil1!$B36,Feuil1!CL$1),'Risk assessment'!$R$12:$R$100,FALSE),1),""))</f>
        <v/>
      </c>
      <c r="CM36" s="9" t="str">
        <f>IF($G36=0,"",IFERROR(INDEX('Risk assessment'!$B$12:$B$100,MATCH(CONCATENATE(Feuil1!$C36,Feuil1!$B36,Feuil1!CM$1),'Risk assessment'!$R$12:$R$100,FALSE),1),""))</f>
        <v/>
      </c>
      <c r="CN36" s="9" t="str">
        <f>IF($G36=0,"",IFERROR(INDEX('Risk assessment'!$B$12:$B$100,MATCH(CONCATENATE(Feuil1!$C36,Feuil1!$B36,Feuil1!CN$1),'Risk assessment'!$R$12:$R$100,FALSE),1),""))</f>
        <v/>
      </c>
      <c r="CO36" s="9" t="str">
        <f>IF($G36=0,"",IFERROR(INDEX('Risk assessment'!$B$12:$B$100,MATCH(CONCATENATE(Feuil1!$C36,Feuil1!$B36,Feuil1!CO$1),'Risk assessment'!$R$12:$R$100,FALSE),1),""))</f>
        <v/>
      </c>
      <c r="CP36" s="9" t="str">
        <f>IF($G36=0,"",IFERROR(INDEX('Risk assessment'!$B$12:$B$100,MATCH(CONCATENATE(Feuil1!$C36,Feuil1!$B36,Feuil1!CP$1),'Risk assessment'!$R$12:$R$100,FALSE),1),""))</f>
        <v/>
      </c>
      <c r="CQ36" s="9" t="str">
        <f>IF($G36=0,"",IFERROR(INDEX('Risk assessment'!$B$12:$B$100,MATCH(CONCATENATE(Feuil1!$C36,Feuil1!$B36,Feuil1!CQ$1),'Risk assessment'!$R$12:$R$100,FALSE),1),""))</f>
        <v/>
      </c>
      <c r="CR36" s="9" t="str">
        <f>IF($G36=0,"",IFERROR(INDEX('Risk assessment'!$B$12:$B$100,MATCH(CONCATENATE(Feuil1!$C36,Feuil1!$B36,Feuil1!CR$1),'Risk assessment'!$R$12:$R$100,FALSE),1),""))</f>
        <v/>
      </c>
      <c r="CS36" s="9" t="str">
        <f>IF($G36=0,"",IFERROR(INDEX('Risk assessment'!$B$12:$B$100,MATCH(CONCATENATE(Feuil1!$C36,Feuil1!$B36,Feuil1!CS$1),'Risk assessment'!$R$12:$R$100,FALSE),1),""))</f>
        <v/>
      </c>
      <c r="CT36" s="9" t="str">
        <f>IF($G36=0,"",IFERROR(INDEX('Risk assessment'!$B$12:$B$100,MATCH(CONCATENATE(Feuil1!$C36,Feuil1!$B36,Feuil1!CT$1),'Risk assessment'!$R$12:$R$100,FALSE),1),""))</f>
        <v/>
      </c>
      <c r="CU36" s="9" t="str">
        <f>IF($G36=0,"",IFERROR(INDEX('Risk assessment'!$B$12:$B$100,MATCH(CONCATENATE(Feuil1!$C36,Feuil1!$B36,Feuil1!CU$1),'Risk assessment'!$R$12:$R$100,FALSE),1),""))</f>
        <v/>
      </c>
      <c r="CV36" s="9" t="str">
        <f>IF($G36=0,"",IFERROR(INDEX('Risk assessment'!$B$12:$B$100,MATCH(CONCATENATE(Feuil1!$C36,Feuil1!$B36,Feuil1!CV$1),'Risk assessment'!$R$12:$R$100,FALSE),1),""))</f>
        <v/>
      </c>
      <c r="CW36" s="9" t="str">
        <f>IF($G36=0,"",IFERROR(INDEX('Risk assessment'!$B$12:$B$100,MATCH(CONCATENATE(Feuil1!$C36,Feuil1!$B36,Feuil1!CW$1),'Risk assessment'!$R$12:$R$100,FALSE),1),""))</f>
        <v/>
      </c>
      <c r="CX36" s="9" t="str">
        <f>IF($G36=0,"",IFERROR(INDEX('Risk assessment'!$B$12:$B$100,MATCH(CONCATENATE(Feuil1!$C36,Feuil1!$B36,Feuil1!CX$1),'Risk assessment'!$R$12:$R$100,FALSE),1),""))</f>
        <v/>
      </c>
      <c r="CY36" s="9" t="str">
        <f>IF($G36=0,"",IFERROR(INDEX('Risk assessment'!$B$12:$B$100,MATCH(CONCATENATE(Feuil1!$C36,Feuil1!$B36,Feuil1!CY$1),'Risk assessment'!$R$12:$R$100,FALSE),1),""))</f>
        <v/>
      </c>
      <c r="CZ36" s="9" t="str">
        <f>IF($G36=0,"",IFERROR(INDEX('Risk assessment'!$B$12:$B$100,MATCH(CONCATENATE(Feuil1!$C36,Feuil1!$B36,Feuil1!CZ$1),'Risk assessment'!$R$12:$R$100,FALSE),1),""))</f>
        <v/>
      </c>
      <c r="DA36" s="9" t="str">
        <f>IF($G36=0,"",IFERROR(INDEX('Risk assessment'!$B$12:$B$100,MATCH(CONCATENATE(Feuil1!$C36,Feuil1!$B36,Feuil1!DA$1),'Risk assessment'!$R$12:$R$100,FALSE),1),""))</f>
        <v/>
      </c>
      <c r="DB36" s="9" t="str">
        <f>IF($G36=0,"",IFERROR(INDEX('Risk assessment'!$B$12:$B$100,MATCH(CONCATENATE(Feuil1!$C36,Feuil1!$B36,Feuil1!DB$1),'Risk assessment'!$R$12:$R$100,FALSE),1),""))</f>
        <v/>
      </c>
      <c r="DC36" s="9" t="str">
        <f>IF($G36=0,"",IFERROR(INDEX('Risk assessment'!$B$12:$B$100,MATCH(CONCATENATE(Feuil1!$C36,Feuil1!$B36,Feuil1!DC$1),'Risk assessment'!$R$12:$R$100,FALSE),1),""))</f>
        <v/>
      </c>
      <c r="DD36" s="9" t="str">
        <f>IF($G36=0,"",IFERROR(INDEX('Risk assessment'!$B$12:$B$100,MATCH(CONCATENATE(Feuil1!$C36,Feuil1!$B36,Feuil1!DD$1),'Risk assessment'!$R$12:$R$100,FALSE),1),""))</f>
        <v/>
      </c>
      <c r="DE36" s="9" t="str">
        <f>IF($G36=0,"",IFERROR(INDEX('Risk assessment'!$B$12:$B$100,MATCH(CONCATENATE(Feuil1!$C36,Feuil1!$B36,Feuil1!DE$1),'Risk assessment'!$R$12:$R$100,FALSE),1),""))</f>
        <v/>
      </c>
      <c r="DF36" s="9" t="str">
        <f>IF($G36=0,"",IFERROR(INDEX('Risk assessment'!$B$12:$B$100,MATCH(CONCATENATE(Feuil1!$C36,Feuil1!$B36,Feuil1!DF$1),'Risk assessment'!$R$12:$R$100,FALSE),1),""))</f>
        <v/>
      </c>
      <c r="DG36" s="9" t="str">
        <f>IF($G36=0,"",IFERROR(INDEX('Risk assessment'!$B$12:$B$100,MATCH(CONCATENATE(Feuil1!$C36,Feuil1!$B36,Feuil1!DG$1),'Risk assessment'!$R$12:$R$100,FALSE),1),""))</f>
        <v/>
      </c>
      <c r="DH36" s="9" t="str">
        <f>IF($G36=0,"",IFERROR(INDEX('Risk assessment'!$B$12:$B$100,MATCH(CONCATENATE(Feuil1!$C36,Feuil1!$B36,Feuil1!DH$1),'Risk assessment'!$R$12:$R$100,FALSE),1),""))</f>
        <v/>
      </c>
      <c r="DI36" s="9" t="str">
        <f>IF($G36=0,"",IFERROR(INDEX('Risk assessment'!$B$12:$B$100,MATCH(CONCATENATE(Feuil1!$C36,Feuil1!$B36,Feuil1!DI$1),'Risk assessment'!$R$12:$R$100,FALSE),1),""))</f>
        <v/>
      </c>
      <c r="DJ36" s="9" t="str">
        <f>IF($G36=0,"",IFERROR(INDEX('Risk assessment'!$B$12:$B$100,MATCH(CONCATENATE(Feuil1!$C36,Feuil1!$B36,Feuil1!DJ$1),'Risk assessment'!$R$12:$R$100,FALSE),1),""))</f>
        <v/>
      </c>
      <c r="DK36" s="9" t="str">
        <f>IF($G36=0,"",IFERROR(INDEX('Risk assessment'!$B$12:$B$100,MATCH(CONCATENATE(Feuil1!$C36,Feuil1!$B36,Feuil1!DK$1),'Risk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assessment'!D$12:D$100,Feuil1!C37,'Risk assessment'!E$12:E$100,B37)</f>
        <v>0</v>
      </c>
      <c r="H37" s="9" t="str">
        <f>IF($G37=0,"",IFERROR(CONCATENATE(INDEX('Risk assessment'!$B$12:$B$100,MATCH(CONCATENATE(Feuil1!$C37,"-",Feuil1!$B37,"-",Feuil1!H$1),'Risk assessment'!$R$12:$R$100,FALSE),1)," ;"),""))</f>
        <v/>
      </c>
      <c r="I37" s="9" t="str">
        <f>IF($G37=0,"",IFERROR(CONCATENATE(INDEX('Risk assessment'!$B$12:$B$100,MATCH(CONCATENATE(Feuil1!$C37,"-",Feuil1!$B37,"-",Feuil1!I$1),'Risk assessment'!$R$12:$R$100,FALSE),1)," ;"),""))</f>
        <v/>
      </c>
      <c r="J37" s="9" t="str">
        <f>IF($G37=0,"",IFERROR(CONCATENATE(INDEX('Risk assessment'!$B$12:$B$100,MATCH(CONCATENATE(Feuil1!$C37,"-",Feuil1!$B37,"-",Feuil1!J$1),'Risk assessment'!$R$12:$R$100,FALSE),1)," ;"),""))</f>
        <v/>
      </c>
      <c r="K37" s="9" t="str">
        <f>IF($G37=0,"",IFERROR(CONCATENATE(INDEX('Risk assessment'!$B$12:$B$100,MATCH(CONCATENATE(Feuil1!$C37,"-",Feuil1!$B37,"-",Feuil1!K$1),'Risk assessment'!$R$12:$R$100,FALSE),1)," ;"),""))</f>
        <v/>
      </c>
      <c r="L37" s="9" t="str">
        <f>IF($G37=0,"",IFERROR(CONCATENATE(INDEX('Risk assessment'!$B$12:$B$100,MATCH(CONCATENATE(Feuil1!$C37,"-",Feuil1!$B37,"-",Feuil1!L$1),'Risk assessment'!$R$12:$R$100,FALSE),1)," ;"),""))</f>
        <v/>
      </c>
      <c r="M37" s="9" t="str">
        <f>IF($G37=0,"",IFERROR(CONCATENATE(INDEX('Risk assessment'!$B$12:$B$100,MATCH(CONCATENATE(Feuil1!$C37,"-",Feuil1!$B37,"-",Feuil1!M$1),'Risk assessment'!$R$12:$R$100,FALSE),1)," ;"),""))</f>
        <v/>
      </c>
      <c r="N37" s="9" t="str">
        <f>IF($G37=0,"",IFERROR(CONCATENATE(INDEX('Risk assessment'!$B$12:$B$100,MATCH(CONCATENATE(Feuil1!$C37,"-",Feuil1!$B37,"-",Feuil1!N$1),'Risk assessment'!$R$12:$R$100,FALSE),1)," ;"),""))</f>
        <v/>
      </c>
      <c r="O37" s="9" t="str">
        <f>IF($G37=0,"",IFERROR(CONCATENATE(INDEX('Risk assessment'!$B$12:$B$100,MATCH(CONCATENATE(Feuil1!$C37,"-",Feuil1!$B37,"-",Feuil1!O$1),'Risk assessment'!$R$12:$R$100,FALSE),1)," ;"),""))</f>
        <v/>
      </c>
      <c r="P37" s="9" t="str">
        <f>IF($G37=0,"",IFERROR(CONCATENATE(INDEX('Risk assessment'!$B$12:$B$100,MATCH(CONCATENATE(Feuil1!$C37,"-",Feuil1!$B37,"-",Feuil1!P$1),'Risk assessment'!$R$12:$R$100,FALSE),1)," ;"),""))</f>
        <v/>
      </c>
      <c r="Q37" s="9" t="str">
        <f>IF($G37=0,"",IFERROR(CONCATENATE(INDEX('Risk assessment'!$B$12:$B$100,MATCH(CONCATENATE(Feuil1!$C37,"-",Feuil1!$B37,"-",Feuil1!Q$1),'Risk assessment'!$R$12:$R$100,FALSE),1)," ;"),""))</f>
        <v/>
      </c>
      <c r="R37" s="9" t="str">
        <f>IF($G37=0,"",IFERROR(CONCATENATE(INDEX('Risk assessment'!$B$12:$B$100,MATCH(CONCATENATE(Feuil1!$C37,"-",Feuil1!$B37,"-",Feuil1!R$1),'Risk assessment'!$R$12:$R$100,FALSE),1)," ;"),""))</f>
        <v/>
      </c>
      <c r="S37" s="9" t="str">
        <f>IF($G37=0,"",IFERROR(CONCATENATE(INDEX('Risk assessment'!$B$12:$B$100,MATCH(CONCATENATE(Feuil1!$C37,"-",Feuil1!$B37,"-",Feuil1!S$1),'Risk assessment'!$R$12:$R$100,FALSE),1)," ;"),""))</f>
        <v/>
      </c>
      <c r="T37" s="9" t="str">
        <f>IF($G37=0,"",IFERROR(CONCATENATE(INDEX('Risk assessment'!$B$12:$B$100,MATCH(CONCATENATE(Feuil1!$C37,"-",Feuil1!$B37,"-",Feuil1!T$1),'Risk assessment'!$R$12:$R$100,FALSE),1)," ;"),""))</f>
        <v/>
      </c>
      <c r="U37" s="9" t="str">
        <f>IF($G37=0,"",IFERROR(CONCATENATE(INDEX('Risk assessment'!$B$12:$B$100,MATCH(CONCATENATE(Feuil1!$C37,"-",Feuil1!$B37,"-",Feuil1!U$1),'Risk assessment'!$R$12:$R$100,FALSE),1)," ;"),""))</f>
        <v/>
      </c>
      <c r="V37" s="9" t="str">
        <f>IF($G37=0,"",IFERROR(CONCATENATE(INDEX('Risk assessment'!$B$12:$B$100,MATCH(CONCATENATE(Feuil1!$C37,"-",Feuil1!$B37,"-",Feuil1!V$1),'Risk assessment'!$R$12:$R$100,FALSE),1)," ;"),""))</f>
        <v/>
      </c>
      <c r="W37" s="9" t="str">
        <f>IF($G37=0,"",IFERROR(CONCATENATE(INDEX('Risk assessment'!$B$12:$B$100,MATCH(CONCATENATE(Feuil1!$C37,"-",Feuil1!$B37,"-",Feuil1!W$1),'Risk assessment'!$R$12:$R$100,FALSE),1)," ;"),""))</f>
        <v/>
      </c>
      <c r="X37" s="9" t="str">
        <f>IF($G37=0,"",IFERROR(CONCATENATE(INDEX('Risk assessment'!$B$12:$B$100,MATCH(CONCATENATE(Feuil1!$C37,"-",Feuil1!$B37,"-",Feuil1!X$1),'Risk assessment'!$R$12:$R$100,FALSE),1)," ;"),""))</f>
        <v/>
      </c>
      <c r="Y37" s="9" t="str">
        <f>IF($G37=0,"",IFERROR(CONCATENATE(INDEX('Risk assessment'!$B$12:$B$100,MATCH(CONCATENATE(Feuil1!$C37,"-",Feuil1!$B37,"-",Feuil1!Y$1),'Risk assessment'!$R$12:$R$100,FALSE),1)," ;"),""))</f>
        <v/>
      </c>
      <c r="Z37" s="9" t="str">
        <f>IF($G37=0,"",IFERROR(CONCATENATE(INDEX('Risk assessment'!$B$12:$B$100,MATCH(CONCATENATE(Feuil1!$C37,"-",Feuil1!$B37,"-",Feuil1!Z$1),'Risk assessment'!$R$12:$R$100,FALSE),1)," ;"),""))</f>
        <v/>
      </c>
      <c r="AA37" s="9" t="str">
        <f>IF($G37=0,"",IFERROR(CONCATENATE(INDEX('Risk assessment'!$B$12:$B$100,MATCH(CONCATENATE(Feuil1!$C37,"-",Feuil1!$B37,"-",Feuil1!AA$1),'Risk assessment'!$R$12:$R$100,FALSE),1)," ;"),""))</f>
        <v/>
      </c>
      <c r="AB37" s="9" t="str">
        <f>IF($G37=0,"",IFERROR(CONCATENATE(INDEX('Risk assessment'!$B$12:$B$100,MATCH(CONCATENATE(Feuil1!$C37,"-",Feuil1!$B37,"-",Feuil1!AB$1),'Risk assessment'!$R$12:$R$100,FALSE),1)," ;"),""))</f>
        <v/>
      </c>
      <c r="AC37" s="9" t="str">
        <f>IF($G37=0,"",IFERROR(CONCATENATE(INDEX('Risk assessment'!$B$12:$B$100,MATCH(CONCATENATE(Feuil1!$C37,"-",Feuil1!$B37,"-",Feuil1!AC$1),'Risk assessment'!$R$12:$R$100,FALSE),1)," ;"),""))</f>
        <v/>
      </c>
      <c r="AD37" s="9" t="str">
        <f>IF($G37=0,"",IFERROR(CONCATENATE(INDEX('Risk assessment'!$B$12:$B$100,MATCH(CONCATENATE(Feuil1!$C37,"-",Feuil1!$B37,"-",Feuil1!AD$1),'Risk assessment'!$R$12:$R$100,FALSE),1)," ;"),""))</f>
        <v/>
      </c>
      <c r="AE37" s="9" t="str">
        <f>IF($G37=0,"",IFERROR(CONCATENATE(INDEX('Risk assessment'!$B$12:$B$100,MATCH(CONCATENATE(Feuil1!$C37,"-",Feuil1!$B37,"-",Feuil1!AE$1),'Risk assessment'!$R$12:$R$100,FALSE),1)," ;"),""))</f>
        <v/>
      </c>
      <c r="AF37" s="9" t="str">
        <f>IF($G37=0,"",IFERROR(CONCATENATE(INDEX('Risk assessment'!$B$12:$B$100,MATCH(CONCATENATE(Feuil1!$C37,"-",Feuil1!$B37,"-",Feuil1!AF$1),'Risk assessment'!$R$12:$R$100,FALSE),1)," ;"),""))</f>
        <v/>
      </c>
      <c r="AG37" s="9" t="str">
        <f>IF($G37=0,"",IFERROR(CONCATENATE(INDEX('Risk assessment'!$B$12:$B$100,MATCH(CONCATENATE(Feuil1!$C37,"-",Feuil1!$B37,"-",Feuil1!AG$1),'Risk assessment'!$R$12:$R$100,FALSE),1)," ;"),""))</f>
        <v/>
      </c>
      <c r="AH37" s="9" t="str">
        <f>IF($G37=0,"",IFERROR(CONCATENATE(INDEX('Risk assessment'!$B$12:$B$100,MATCH(CONCATENATE(Feuil1!$C37,"-",Feuil1!$B37,"-",Feuil1!AH$1),'Risk assessment'!$R$12:$R$100,FALSE),1)," ;"),""))</f>
        <v/>
      </c>
      <c r="AI37" s="9" t="str">
        <f>IF($G37=0,"",IFERROR(CONCATENATE(INDEX('Risk assessment'!$B$12:$B$100,MATCH(CONCATENATE(Feuil1!$C37,"-",Feuil1!$B37,"-",Feuil1!AI$1),'Risk assessment'!$R$12:$R$100,FALSE),1)," ;"),""))</f>
        <v/>
      </c>
      <c r="AJ37" s="9" t="str">
        <f>IF($G37=0,"",IFERROR(CONCATENATE(INDEX('Risk assessment'!$B$12:$B$100,MATCH(CONCATENATE(Feuil1!$C37,"-",Feuil1!$B37,"-",Feuil1!AJ$1),'Risk assessment'!$R$12:$R$100,FALSE),1)," ;"),""))</f>
        <v/>
      </c>
      <c r="AK37" s="9" t="str">
        <f>IF($G37=0,"",IFERROR(CONCATENATE(INDEX('Risk assessment'!$B$12:$B$100,MATCH(CONCATENATE(Feuil1!$C37,"-",Feuil1!$B37,"-",Feuil1!AK$1),'Risk assessment'!$R$12:$R$100,FALSE),1)," ;"),""))</f>
        <v/>
      </c>
      <c r="AL37" s="9" t="str">
        <f>IF($G37=0,"",IFERROR(CONCATENATE(INDEX('Risk assessment'!$B$12:$B$100,MATCH(CONCATENATE(Feuil1!$C37,"-",Feuil1!$B37,"-",Feuil1!AL$1),'Risk assessment'!$R$12:$R$100,FALSE),1)," ;"),""))</f>
        <v/>
      </c>
      <c r="AM37" s="9" t="str">
        <f>IF($G37=0,"",IFERROR(CONCATENATE(INDEX('Risk assessment'!$B$12:$B$100,MATCH(CONCATENATE(Feuil1!$C37,"-",Feuil1!$B37,"-",Feuil1!AM$1),'Risk assessment'!$R$12:$R$100,FALSE),1)," ;"),""))</f>
        <v/>
      </c>
      <c r="AN37" s="9" t="str">
        <f>IF($G37=0,"",IFERROR(CONCATENATE(INDEX('Risk assessment'!$B$12:$B$100,MATCH(CONCATENATE(Feuil1!$C37,"-",Feuil1!$B37,"-",Feuil1!AN$1),'Risk assessment'!$R$12:$R$100,FALSE),1)," ;"),""))</f>
        <v/>
      </c>
      <c r="AO37" s="9" t="str">
        <f>IF($G37=0,"",IFERROR(CONCATENATE(INDEX('Risk assessment'!$B$12:$B$100,MATCH(CONCATENATE(Feuil1!$C37,"-",Feuil1!$B37,"-",Feuil1!AO$1),'Risk assessment'!$R$12:$R$100,FALSE),1)," ;"),""))</f>
        <v/>
      </c>
      <c r="AP37" s="9" t="str">
        <f>IF($G37=0,"",IFERROR(CONCATENATE(INDEX('Risk assessment'!$B$12:$B$100,MATCH(CONCATENATE(Feuil1!$C37,"-",Feuil1!$B37,"-",Feuil1!AP$1),'Risk assessment'!$R$12:$R$100,FALSE),1)," ;"),""))</f>
        <v/>
      </c>
      <c r="AQ37" s="9" t="str">
        <f>IF($G37=0,"",IFERROR(CONCATENATE(INDEX('Risk assessment'!$B$12:$B$100,MATCH(CONCATENATE(Feuil1!$C37,"-",Feuil1!$B37,"-",Feuil1!AQ$1),'Risk assessment'!$R$12:$R$100,FALSE),1)," ;"),""))</f>
        <v/>
      </c>
      <c r="AR37" s="9" t="str">
        <f>IF($G37=0,"",IFERROR(CONCATENATE(INDEX('Risk assessment'!$B$12:$B$100,MATCH(CONCATENATE(Feuil1!$C37,"-",Feuil1!$B37,"-",Feuil1!AR$1),'Risk assessment'!$R$12:$R$100,FALSE),1)," ;"),""))</f>
        <v/>
      </c>
      <c r="AS37" s="9" t="str">
        <f>IF($G37=0,"",IFERROR(CONCATENATE(INDEX('Risk assessment'!$B$12:$B$100,MATCH(CONCATENATE(Feuil1!$C37,"-",Feuil1!$B37,"-",Feuil1!AS$1),'Risk assessment'!$R$12:$R$100,FALSE),1)," ;"),""))</f>
        <v/>
      </c>
      <c r="AT37" s="9" t="str">
        <f>IF($G37=0,"",IFERROR(CONCATENATE(INDEX('Risk assessment'!$B$12:$B$100,MATCH(CONCATENATE(Feuil1!$C37,"-",Feuil1!$B37,"-",Feuil1!AT$1),'Risk assessment'!$R$12:$R$100,FALSE),1)," ;"),""))</f>
        <v/>
      </c>
      <c r="AU37" s="9" t="str">
        <f>IF($G37=0,"",IFERROR(CONCATENATE(INDEX('Risk assessment'!$B$12:$B$100,MATCH(CONCATENATE(Feuil1!$C37,"-",Feuil1!$B37,"-",Feuil1!AU$1),'Risk assessment'!$R$12:$R$100,FALSE),1)," ;"),""))</f>
        <v/>
      </c>
      <c r="AV37" s="9" t="str">
        <f>IF($G37=0,"",IFERROR(CONCATENATE(INDEX('Risk assessment'!$B$12:$B$100,MATCH(CONCATENATE(Feuil1!$C37,"-",Feuil1!$B37,"-",Feuil1!AV$1),'Risk assessment'!$R$12:$R$100,FALSE),1)," ;"),""))</f>
        <v/>
      </c>
      <c r="AW37" s="9" t="str">
        <f>IF($G37=0,"",IFERROR(CONCATENATE(INDEX('Risk assessment'!$B$12:$B$100,MATCH(CONCATENATE(Feuil1!$C37,"-",Feuil1!$B37,"-",Feuil1!AW$1),'Risk assessment'!$R$12:$R$100,FALSE),1)," ;"),""))</f>
        <v/>
      </c>
      <c r="AX37" s="9" t="str">
        <f>IF($G37=0,"",IFERROR(CONCATENATE(INDEX('Risk assessment'!$B$12:$B$100,MATCH(CONCATENATE(Feuil1!$C37,"-",Feuil1!$B37,"-",Feuil1!AX$1),'Risk assessment'!$R$12:$R$100,FALSE),1)," ;"),""))</f>
        <v/>
      </c>
      <c r="AY37" s="9" t="str">
        <f>IF($G37=0,"",IFERROR(CONCATENATE(INDEX('Risk assessment'!$B$12:$B$100,MATCH(CONCATENATE(Feuil1!$C37,"-",Feuil1!$B37,"-",Feuil1!AY$1),'Risk assessment'!$R$12:$R$100,FALSE),1)," ;"),""))</f>
        <v/>
      </c>
      <c r="AZ37" s="9" t="str">
        <f>IF($G37=0,"",IFERROR(CONCATENATE(INDEX('Risk assessment'!$B$12:$B$100,MATCH(CONCATENATE(Feuil1!$C37,"-",Feuil1!$B37,"-",Feuil1!AZ$1),'Risk assessment'!$R$12:$R$100,FALSE),1)," ;"),""))</f>
        <v/>
      </c>
      <c r="BA37" s="9" t="str">
        <f>IF($G37=0,"",IFERROR(CONCATENATE(INDEX('Risk assessment'!$B$12:$B$100,MATCH(CONCATENATE(Feuil1!$C37,"-",Feuil1!$B37,"-",Feuil1!BA$1),'Risk assessment'!$R$12:$R$100,FALSE),1)," ;"),""))</f>
        <v/>
      </c>
      <c r="BB37" s="9" t="str">
        <f>IF($G37=0,"",IFERROR(CONCATENATE(INDEX('Risk assessment'!$B$12:$B$100,MATCH(CONCATENATE(Feuil1!$C37,"-",Feuil1!$B37,"-",Feuil1!BB$1),'Risk assessment'!$R$12:$R$100,FALSE),1)," ;"),""))</f>
        <v/>
      </c>
      <c r="BC37" s="9" t="str">
        <f>IF($G37=0,"",IFERROR(CONCATENATE(INDEX('Risk assessment'!$B$12:$B$100,MATCH(CONCATENATE(Feuil1!$C37,"-",Feuil1!$B37,"-",Feuil1!BC$1),'Risk assessment'!$R$12:$R$100,FALSE),1)," ;"),""))</f>
        <v/>
      </c>
      <c r="BD37" s="9" t="str">
        <f>IF($G37=0,"",IFERROR(CONCATENATE(INDEX('Risk assessment'!$B$12:$B$100,MATCH(CONCATENATE(Feuil1!$C37,"-",Feuil1!$B37,"-",Feuil1!BD$1),'Risk assessment'!$R$12:$R$100,FALSE),1)," ;"),""))</f>
        <v/>
      </c>
      <c r="BE37" s="9" t="str">
        <f>IF($G37=0,"",IFERROR(CONCATENATE(INDEX('Risk assessment'!$B$12:$B$100,MATCH(CONCATENATE(Feuil1!$C37,"-",Feuil1!$B37,"-",Feuil1!BE$1),'Risk assessment'!$R$12:$R$100,FALSE),1)," ;"),""))</f>
        <v/>
      </c>
      <c r="BF37" s="9" t="str">
        <f>IF($G37=0,"",IFERROR(CONCATENATE(INDEX('Risk assessment'!$B$12:$B$100,MATCH(CONCATENATE(Feuil1!$C37,"-",Feuil1!$B37,"-",Feuil1!BF$1),'Risk assessment'!$R$12:$R$100,FALSE),1)," ;"),""))</f>
        <v/>
      </c>
      <c r="BG37" s="9" t="str">
        <f>IF($G37=0,"",IFERROR(CONCATENATE(INDEX('Risk assessment'!$B$12:$B$100,MATCH(CONCATENATE(Feuil1!$C37,"-",Feuil1!$B37,"-",Feuil1!BG$1),'Risk assessment'!$R$12:$R$100,FALSE),1)," ;"),""))</f>
        <v/>
      </c>
      <c r="BH37" s="9" t="str">
        <f>IF($G37=0,"",IFERROR(CONCATENATE(INDEX('Risk assessment'!$B$12:$B$100,MATCH(CONCATENATE(Feuil1!$C37,"-",Feuil1!$B37,"-",Feuil1!BH$1),'Risk assessment'!$R$12:$R$100,FALSE),1)," ;"),""))</f>
        <v/>
      </c>
      <c r="BI37" s="9" t="str">
        <f>IF($G37=0,"",IFERROR(CONCATENATE(INDEX('Risk assessment'!$B$12:$B$100,MATCH(CONCATENATE(Feuil1!$C37,"-",Feuil1!$B37,"-",Feuil1!BI$1),'Risk assessment'!$R$12:$R$100,FALSE),1)," ;"),""))</f>
        <v/>
      </c>
      <c r="BJ37" s="9" t="str">
        <f>IF($G37=0,"",IFERROR(CONCATENATE(INDEX('Risk assessment'!$B$12:$B$100,MATCH(CONCATENATE(Feuil1!$C37,"-",Feuil1!$B37,"-",Feuil1!BJ$1),'Risk assessment'!$R$12:$R$100,FALSE),1)," ;"),""))</f>
        <v/>
      </c>
      <c r="BK37" s="9" t="str">
        <f>IF($G37=0,"",IFERROR(CONCATENATE(INDEX('Risk assessment'!$B$12:$B$100,MATCH(CONCATENATE(Feuil1!$C37,"-",Feuil1!$B37,"-",Feuil1!BK$1),'Risk assessment'!$R$12:$R$100,FALSE),1)," ;"),""))</f>
        <v/>
      </c>
      <c r="BL37" s="9" t="str">
        <f>IF($G37=0,"",IFERROR(CONCATENATE(INDEX('Risk assessment'!$B$12:$B$100,MATCH(CONCATENATE(Feuil1!$C37,"-",Feuil1!$B37,"-",Feuil1!BL$1),'Risk assessment'!$R$12:$R$100,FALSE),1)," ;"),""))</f>
        <v/>
      </c>
      <c r="BM37" s="9" t="str">
        <f>IF($G37=0,"",IFERROR(CONCATENATE(INDEX('Risk assessment'!$B$12:$B$100,MATCH(CONCATENATE(Feuil1!$C37,"-",Feuil1!$B37,"-",Feuil1!BM$1),'Risk assessment'!$R$12:$R$100,FALSE),1)," ;"),""))</f>
        <v/>
      </c>
      <c r="BN37" s="9" t="str">
        <f>IF($G37=0,"",IFERROR(CONCATENATE(INDEX('Risk assessment'!$B$12:$B$100,MATCH(CONCATENATE(Feuil1!$C37,"-",Feuil1!$B37,"-",Feuil1!BN$1),'Risk assessment'!$R$12:$R$100,FALSE),1)," ;"),""))</f>
        <v/>
      </c>
      <c r="BO37" s="9" t="str">
        <f>IF($G37=0,"",IFERROR(CONCATENATE(INDEX('Risk assessment'!$B$12:$B$100,MATCH(CONCATENATE(Feuil1!$C37,"-",Feuil1!$B37,"-",Feuil1!BO$1),'Risk assessment'!$R$12:$R$100,FALSE),1)," ;"),""))</f>
        <v/>
      </c>
      <c r="BP37" s="9" t="str">
        <f>IF($G37=0,"",IFERROR(CONCATENATE(INDEX('Risk assessment'!$B$12:$B$100,MATCH(CONCATENATE(Feuil1!$C37,"-",Feuil1!$B37,"-",Feuil1!BP$1),'Risk assessment'!$R$12:$R$100,FALSE),1)," ;"),""))</f>
        <v/>
      </c>
      <c r="BQ37" s="9" t="str">
        <f>IF($G37=0,"",IFERROR(CONCATENATE(INDEX('Risk assessment'!$B$12:$B$100,MATCH(CONCATENATE(Feuil1!$C37,"-",Feuil1!$B37,"-",Feuil1!BQ$1),'Risk assessment'!$R$12:$R$100,FALSE),1)," ;"),""))</f>
        <v/>
      </c>
      <c r="BR37" s="9" t="str">
        <f>IF($G37=0,"",IFERROR(INDEX('Risk assessment'!$B$12:$B$100,MATCH(CONCATENATE(Feuil1!$C37,Feuil1!$B37,Feuil1!BR$1),'Risk assessment'!$R$12:$R$100,FALSE),1),""))</f>
        <v/>
      </c>
      <c r="BS37" s="9" t="str">
        <f>IF($G37=0,"",IFERROR(INDEX('Risk assessment'!$B$12:$B$100,MATCH(CONCATENATE(Feuil1!$C37,Feuil1!$B37,Feuil1!BS$1),'Risk assessment'!$R$12:$R$100,FALSE),1),""))</f>
        <v/>
      </c>
      <c r="BT37" s="9" t="str">
        <f>IF($G37=0,"",IFERROR(INDEX('Risk assessment'!$B$12:$B$100,MATCH(CONCATENATE(Feuil1!$C37,Feuil1!$B37,Feuil1!BT$1),'Risk assessment'!$R$12:$R$100,FALSE),1),""))</f>
        <v/>
      </c>
      <c r="BU37" s="9" t="str">
        <f>IF($G37=0,"",IFERROR(INDEX('Risk assessment'!$B$12:$B$100,MATCH(CONCATENATE(Feuil1!$C37,Feuil1!$B37,Feuil1!BU$1),'Risk assessment'!$R$12:$R$100,FALSE),1),""))</f>
        <v/>
      </c>
      <c r="BV37" s="9" t="str">
        <f>IF($G37=0,"",IFERROR(INDEX('Risk assessment'!$B$12:$B$100,MATCH(CONCATENATE(Feuil1!$C37,Feuil1!$B37,Feuil1!BV$1),'Risk assessment'!$R$12:$R$100,FALSE),1),""))</f>
        <v/>
      </c>
      <c r="BW37" s="9" t="str">
        <f>IF($G37=0,"",IFERROR(INDEX('Risk assessment'!$B$12:$B$100,MATCH(CONCATENATE(Feuil1!$C37,Feuil1!$B37,Feuil1!BW$1),'Risk assessment'!$R$12:$R$100,FALSE),1),""))</f>
        <v/>
      </c>
      <c r="BX37" s="9" t="str">
        <f>IF($G37=0,"",IFERROR(INDEX('Risk assessment'!$B$12:$B$100,MATCH(CONCATENATE(Feuil1!$C37,Feuil1!$B37,Feuil1!BX$1),'Risk assessment'!$R$12:$R$100,FALSE),1),""))</f>
        <v/>
      </c>
      <c r="BY37" s="9" t="str">
        <f>IF($G37=0,"",IFERROR(INDEX('Risk assessment'!$B$12:$B$100,MATCH(CONCATENATE(Feuil1!$C37,Feuil1!$B37,Feuil1!BY$1),'Risk assessment'!$R$12:$R$100,FALSE),1),""))</f>
        <v/>
      </c>
      <c r="BZ37" s="9" t="str">
        <f>IF($G37=0,"",IFERROR(INDEX('Risk assessment'!$B$12:$B$100,MATCH(CONCATENATE(Feuil1!$C37,Feuil1!$B37,Feuil1!BZ$1),'Risk assessment'!$R$12:$R$100,FALSE),1),""))</f>
        <v/>
      </c>
      <c r="CA37" s="9" t="str">
        <f>IF($G37=0,"",IFERROR(INDEX('Risk assessment'!$B$12:$B$100,MATCH(CONCATENATE(Feuil1!$C37,Feuil1!$B37,Feuil1!CA$1),'Risk assessment'!$R$12:$R$100,FALSE),1),""))</f>
        <v/>
      </c>
      <c r="CB37" s="9" t="str">
        <f>IF($G37=0,"",IFERROR(INDEX('Risk assessment'!$B$12:$B$100,MATCH(CONCATENATE(Feuil1!$C37,Feuil1!$B37,Feuil1!CB$1),'Risk assessment'!$R$12:$R$100,FALSE),1),""))</f>
        <v/>
      </c>
      <c r="CC37" s="9" t="str">
        <f>IF($G37=0,"",IFERROR(INDEX('Risk assessment'!$B$12:$B$100,MATCH(CONCATENATE(Feuil1!$C37,Feuil1!$B37,Feuil1!CC$1),'Risk assessment'!$R$12:$R$100,FALSE),1),""))</f>
        <v/>
      </c>
      <c r="CD37" s="9" t="str">
        <f>IF($G37=0,"",IFERROR(INDEX('Risk assessment'!$B$12:$B$100,MATCH(CONCATENATE(Feuil1!$C37,Feuil1!$B37,Feuil1!CD$1),'Risk assessment'!$R$12:$R$100,FALSE),1),""))</f>
        <v/>
      </c>
      <c r="CE37" s="9" t="str">
        <f>IF($G37=0,"",IFERROR(INDEX('Risk assessment'!$B$12:$B$100,MATCH(CONCATENATE(Feuil1!$C37,Feuil1!$B37,Feuil1!CE$1),'Risk assessment'!$R$12:$R$100,FALSE),1),""))</f>
        <v/>
      </c>
      <c r="CF37" s="9" t="str">
        <f>IF($G37=0,"",IFERROR(INDEX('Risk assessment'!$B$12:$B$100,MATCH(CONCATENATE(Feuil1!$C37,Feuil1!$B37,Feuil1!CF$1),'Risk assessment'!$R$12:$R$100,FALSE),1),""))</f>
        <v/>
      </c>
      <c r="CG37" s="9" t="str">
        <f>IF($G37=0,"",IFERROR(INDEX('Risk assessment'!$B$12:$B$100,MATCH(CONCATENATE(Feuil1!$C37,Feuil1!$B37,Feuil1!CG$1),'Risk assessment'!$R$12:$R$100,FALSE),1),""))</f>
        <v/>
      </c>
      <c r="CH37" s="9" t="str">
        <f>IF($G37=0,"",IFERROR(INDEX('Risk assessment'!$B$12:$B$100,MATCH(CONCATENATE(Feuil1!$C37,Feuil1!$B37,Feuil1!CH$1),'Risk assessment'!$R$12:$R$100,FALSE),1),""))</f>
        <v/>
      </c>
      <c r="CI37" s="9" t="str">
        <f>IF($G37=0,"",IFERROR(INDEX('Risk assessment'!$B$12:$B$100,MATCH(CONCATENATE(Feuil1!$C37,Feuil1!$B37,Feuil1!CI$1),'Risk assessment'!$R$12:$R$100,FALSE),1),""))</f>
        <v/>
      </c>
      <c r="CJ37" s="9" t="str">
        <f>IF($G37=0,"",IFERROR(INDEX('Risk assessment'!$B$12:$B$100,MATCH(CONCATENATE(Feuil1!$C37,Feuil1!$B37,Feuil1!CJ$1),'Risk assessment'!$R$12:$R$100,FALSE),1),""))</f>
        <v/>
      </c>
      <c r="CK37" s="9" t="str">
        <f>IF($G37=0,"",IFERROR(INDEX('Risk assessment'!$B$12:$B$100,MATCH(CONCATENATE(Feuil1!$C37,Feuil1!$B37,Feuil1!CK$1),'Risk assessment'!$R$12:$R$100,FALSE),1),""))</f>
        <v/>
      </c>
      <c r="CL37" s="9" t="str">
        <f>IF($G37=0,"",IFERROR(INDEX('Risk assessment'!$B$12:$B$100,MATCH(CONCATENATE(Feuil1!$C37,Feuil1!$B37,Feuil1!CL$1),'Risk assessment'!$R$12:$R$100,FALSE),1),""))</f>
        <v/>
      </c>
      <c r="CM37" s="9" t="str">
        <f>IF($G37=0,"",IFERROR(INDEX('Risk assessment'!$B$12:$B$100,MATCH(CONCATENATE(Feuil1!$C37,Feuil1!$B37,Feuil1!CM$1),'Risk assessment'!$R$12:$R$100,FALSE),1),""))</f>
        <v/>
      </c>
      <c r="CN37" s="9" t="str">
        <f>IF($G37=0,"",IFERROR(INDEX('Risk assessment'!$B$12:$B$100,MATCH(CONCATENATE(Feuil1!$C37,Feuil1!$B37,Feuil1!CN$1),'Risk assessment'!$R$12:$R$100,FALSE),1),""))</f>
        <v/>
      </c>
      <c r="CO37" s="9" t="str">
        <f>IF($G37=0,"",IFERROR(INDEX('Risk assessment'!$B$12:$B$100,MATCH(CONCATENATE(Feuil1!$C37,Feuil1!$B37,Feuil1!CO$1),'Risk assessment'!$R$12:$R$100,FALSE),1),""))</f>
        <v/>
      </c>
      <c r="CP37" s="9" t="str">
        <f>IF($G37=0,"",IFERROR(INDEX('Risk assessment'!$B$12:$B$100,MATCH(CONCATENATE(Feuil1!$C37,Feuil1!$B37,Feuil1!CP$1),'Risk assessment'!$R$12:$R$100,FALSE),1),""))</f>
        <v/>
      </c>
      <c r="CQ37" s="9" t="str">
        <f>IF($G37=0,"",IFERROR(INDEX('Risk assessment'!$B$12:$B$100,MATCH(CONCATENATE(Feuil1!$C37,Feuil1!$B37,Feuil1!CQ$1),'Risk assessment'!$R$12:$R$100,FALSE),1),""))</f>
        <v/>
      </c>
      <c r="CR37" s="9" t="str">
        <f>IF($G37=0,"",IFERROR(INDEX('Risk assessment'!$B$12:$B$100,MATCH(CONCATENATE(Feuil1!$C37,Feuil1!$B37,Feuil1!CR$1),'Risk assessment'!$R$12:$R$100,FALSE),1),""))</f>
        <v/>
      </c>
      <c r="CS37" s="9" t="str">
        <f>IF($G37=0,"",IFERROR(INDEX('Risk assessment'!$B$12:$B$100,MATCH(CONCATENATE(Feuil1!$C37,Feuil1!$B37,Feuil1!CS$1),'Risk assessment'!$R$12:$R$100,FALSE),1),""))</f>
        <v/>
      </c>
      <c r="CT37" s="9" t="str">
        <f>IF($G37=0,"",IFERROR(INDEX('Risk assessment'!$B$12:$B$100,MATCH(CONCATENATE(Feuil1!$C37,Feuil1!$B37,Feuil1!CT$1),'Risk assessment'!$R$12:$R$100,FALSE),1),""))</f>
        <v/>
      </c>
      <c r="CU37" s="9" t="str">
        <f>IF($G37=0,"",IFERROR(INDEX('Risk assessment'!$B$12:$B$100,MATCH(CONCATENATE(Feuil1!$C37,Feuil1!$B37,Feuil1!CU$1),'Risk assessment'!$R$12:$R$100,FALSE),1),""))</f>
        <v/>
      </c>
      <c r="CV37" s="9" t="str">
        <f>IF($G37=0,"",IFERROR(INDEX('Risk assessment'!$B$12:$B$100,MATCH(CONCATENATE(Feuil1!$C37,Feuil1!$B37,Feuil1!CV$1),'Risk assessment'!$R$12:$R$100,FALSE),1),""))</f>
        <v/>
      </c>
      <c r="CW37" s="9" t="str">
        <f>IF($G37=0,"",IFERROR(INDEX('Risk assessment'!$B$12:$B$100,MATCH(CONCATENATE(Feuil1!$C37,Feuil1!$B37,Feuil1!CW$1),'Risk assessment'!$R$12:$R$100,FALSE),1),""))</f>
        <v/>
      </c>
      <c r="CX37" s="9" t="str">
        <f>IF($G37=0,"",IFERROR(INDEX('Risk assessment'!$B$12:$B$100,MATCH(CONCATENATE(Feuil1!$C37,Feuil1!$B37,Feuil1!CX$1),'Risk assessment'!$R$12:$R$100,FALSE),1),""))</f>
        <v/>
      </c>
      <c r="CY37" s="9" t="str">
        <f>IF($G37=0,"",IFERROR(INDEX('Risk assessment'!$B$12:$B$100,MATCH(CONCATENATE(Feuil1!$C37,Feuil1!$B37,Feuil1!CY$1),'Risk assessment'!$R$12:$R$100,FALSE),1),""))</f>
        <v/>
      </c>
      <c r="CZ37" s="9" t="str">
        <f>IF($G37=0,"",IFERROR(INDEX('Risk assessment'!$B$12:$B$100,MATCH(CONCATENATE(Feuil1!$C37,Feuil1!$B37,Feuil1!CZ$1),'Risk assessment'!$R$12:$R$100,FALSE),1),""))</f>
        <v/>
      </c>
      <c r="DA37" s="9" t="str">
        <f>IF($G37=0,"",IFERROR(INDEX('Risk assessment'!$B$12:$B$100,MATCH(CONCATENATE(Feuil1!$C37,Feuil1!$B37,Feuil1!DA$1),'Risk assessment'!$R$12:$R$100,FALSE),1),""))</f>
        <v/>
      </c>
      <c r="DB37" s="9" t="str">
        <f>IF($G37=0,"",IFERROR(INDEX('Risk assessment'!$B$12:$B$100,MATCH(CONCATENATE(Feuil1!$C37,Feuil1!$B37,Feuil1!DB$1),'Risk assessment'!$R$12:$R$100,FALSE),1),""))</f>
        <v/>
      </c>
      <c r="DC37" s="9" t="str">
        <f>IF($G37=0,"",IFERROR(INDEX('Risk assessment'!$B$12:$B$100,MATCH(CONCATENATE(Feuil1!$C37,Feuil1!$B37,Feuil1!DC$1),'Risk assessment'!$R$12:$R$100,FALSE),1),""))</f>
        <v/>
      </c>
      <c r="DD37" s="9" t="str">
        <f>IF($G37=0,"",IFERROR(INDEX('Risk assessment'!$B$12:$B$100,MATCH(CONCATENATE(Feuil1!$C37,Feuil1!$B37,Feuil1!DD$1),'Risk assessment'!$R$12:$R$100,FALSE),1),""))</f>
        <v/>
      </c>
      <c r="DE37" s="9" t="str">
        <f>IF($G37=0,"",IFERROR(INDEX('Risk assessment'!$B$12:$B$100,MATCH(CONCATENATE(Feuil1!$C37,Feuil1!$B37,Feuil1!DE$1),'Risk assessment'!$R$12:$R$100,FALSE),1),""))</f>
        <v/>
      </c>
      <c r="DF37" s="9" t="str">
        <f>IF($G37=0,"",IFERROR(INDEX('Risk assessment'!$B$12:$B$100,MATCH(CONCATENATE(Feuil1!$C37,Feuil1!$B37,Feuil1!DF$1),'Risk assessment'!$R$12:$R$100,FALSE),1),""))</f>
        <v/>
      </c>
      <c r="DG37" s="9" t="str">
        <f>IF($G37=0,"",IFERROR(INDEX('Risk assessment'!$B$12:$B$100,MATCH(CONCATENATE(Feuil1!$C37,Feuil1!$B37,Feuil1!DG$1),'Risk assessment'!$R$12:$R$100,FALSE),1),""))</f>
        <v/>
      </c>
      <c r="DH37" s="9" t="str">
        <f>IF($G37=0,"",IFERROR(INDEX('Risk assessment'!$B$12:$B$100,MATCH(CONCATENATE(Feuil1!$C37,Feuil1!$B37,Feuil1!DH$1),'Risk assessment'!$R$12:$R$100,FALSE),1),""))</f>
        <v/>
      </c>
      <c r="DI37" s="9" t="str">
        <f>IF($G37=0,"",IFERROR(INDEX('Risk assessment'!$B$12:$B$100,MATCH(CONCATENATE(Feuil1!$C37,Feuil1!$B37,Feuil1!DI$1),'Risk assessment'!$R$12:$R$100,FALSE),1),""))</f>
        <v/>
      </c>
      <c r="DJ37" s="9" t="str">
        <f>IF($G37=0,"",IFERROR(INDEX('Risk assessment'!$B$12:$B$100,MATCH(CONCATENATE(Feuil1!$C37,Feuil1!$B37,Feuil1!DJ$1),'Risk assessment'!$R$12:$R$100,FALSE),1),""))</f>
        <v/>
      </c>
      <c r="DK37" s="9" t="str">
        <f>IF($G37=0,"",IFERROR(INDEX('Risk assessment'!$B$12:$B$100,MATCH(CONCATENATE(Feuil1!$C37,Feuil1!$B37,Feuil1!DK$1),'Risk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assessment'!D$12:D$100,Feuil1!C38,'Risk assessment'!E$12:E$100,B38)</f>
        <v>0</v>
      </c>
      <c r="H38" s="9" t="str">
        <f>IF($G38=0,"",IFERROR(CONCATENATE(INDEX('Risk assessment'!$B$12:$B$100,MATCH(CONCATENATE(Feuil1!$C38,"-",Feuil1!$B38,"-",Feuil1!H$1),'Risk assessment'!$R$12:$R$100,FALSE),1)," ;"),""))</f>
        <v/>
      </c>
      <c r="I38" s="9" t="str">
        <f>IF($G38=0,"",IFERROR(CONCATENATE(INDEX('Risk assessment'!$B$12:$B$100,MATCH(CONCATENATE(Feuil1!$C38,"-",Feuil1!$B38,"-",Feuil1!I$1),'Risk assessment'!$R$12:$R$100,FALSE),1)," ;"),""))</f>
        <v/>
      </c>
      <c r="J38" s="9" t="str">
        <f>IF($G38=0,"",IFERROR(CONCATENATE(INDEX('Risk assessment'!$B$12:$B$100,MATCH(CONCATENATE(Feuil1!$C38,"-",Feuil1!$B38,"-",Feuil1!J$1),'Risk assessment'!$R$12:$R$100,FALSE),1)," ;"),""))</f>
        <v/>
      </c>
      <c r="K38" s="9" t="str">
        <f>IF($G38=0,"",IFERROR(CONCATENATE(INDEX('Risk assessment'!$B$12:$B$100,MATCH(CONCATENATE(Feuil1!$C38,"-",Feuil1!$B38,"-",Feuil1!K$1),'Risk assessment'!$R$12:$R$100,FALSE),1)," ;"),""))</f>
        <v/>
      </c>
      <c r="L38" s="9" t="str">
        <f>IF($G38=0,"",IFERROR(CONCATENATE(INDEX('Risk assessment'!$B$12:$B$100,MATCH(CONCATENATE(Feuil1!$C38,"-",Feuil1!$B38,"-",Feuil1!L$1),'Risk assessment'!$R$12:$R$100,FALSE),1)," ;"),""))</f>
        <v/>
      </c>
      <c r="M38" s="9" t="str">
        <f>IF($G38=0,"",IFERROR(CONCATENATE(INDEX('Risk assessment'!$B$12:$B$100,MATCH(CONCATENATE(Feuil1!$C38,"-",Feuil1!$B38,"-",Feuil1!M$1),'Risk assessment'!$R$12:$R$100,FALSE),1)," ;"),""))</f>
        <v/>
      </c>
      <c r="N38" s="9" t="str">
        <f>IF($G38=0,"",IFERROR(CONCATENATE(INDEX('Risk assessment'!$B$12:$B$100,MATCH(CONCATENATE(Feuil1!$C38,"-",Feuil1!$B38,"-",Feuil1!N$1),'Risk assessment'!$R$12:$R$100,FALSE),1)," ;"),""))</f>
        <v/>
      </c>
      <c r="O38" s="9" t="str">
        <f>IF($G38=0,"",IFERROR(CONCATENATE(INDEX('Risk assessment'!$B$12:$B$100,MATCH(CONCATENATE(Feuil1!$C38,"-",Feuil1!$B38,"-",Feuil1!O$1),'Risk assessment'!$R$12:$R$100,FALSE),1)," ;"),""))</f>
        <v/>
      </c>
      <c r="P38" s="9" t="str">
        <f>IF($G38=0,"",IFERROR(CONCATENATE(INDEX('Risk assessment'!$B$12:$B$100,MATCH(CONCATENATE(Feuil1!$C38,"-",Feuil1!$B38,"-",Feuil1!P$1),'Risk assessment'!$R$12:$R$100,FALSE),1)," ;"),""))</f>
        <v/>
      </c>
      <c r="Q38" s="9" t="str">
        <f>IF($G38=0,"",IFERROR(CONCATENATE(INDEX('Risk assessment'!$B$12:$B$100,MATCH(CONCATENATE(Feuil1!$C38,"-",Feuil1!$B38,"-",Feuil1!Q$1),'Risk assessment'!$R$12:$R$100,FALSE),1)," ;"),""))</f>
        <v/>
      </c>
      <c r="R38" s="9" t="str">
        <f>IF($G38=0,"",IFERROR(CONCATENATE(INDEX('Risk assessment'!$B$12:$B$100,MATCH(CONCATENATE(Feuil1!$C38,"-",Feuil1!$B38,"-",Feuil1!R$1),'Risk assessment'!$R$12:$R$100,FALSE),1)," ;"),""))</f>
        <v/>
      </c>
      <c r="S38" s="9" t="str">
        <f>IF($G38=0,"",IFERROR(CONCATENATE(INDEX('Risk assessment'!$B$12:$B$100,MATCH(CONCATENATE(Feuil1!$C38,"-",Feuil1!$B38,"-",Feuil1!S$1),'Risk assessment'!$R$12:$R$100,FALSE),1)," ;"),""))</f>
        <v/>
      </c>
      <c r="T38" s="9" t="str">
        <f>IF($G38=0,"",IFERROR(CONCATENATE(INDEX('Risk assessment'!$B$12:$B$100,MATCH(CONCATENATE(Feuil1!$C38,"-",Feuil1!$B38,"-",Feuil1!T$1),'Risk assessment'!$R$12:$R$100,FALSE),1)," ;"),""))</f>
        <v/>
      </c>
      <c r="U38" s="9" t="str">
        <f>IF($G38=0,"",IFERROR(CONCATENATE(INDEX('Risk assessment'!$B$12:$B$100,MATCH(CONCATENATE(Feuil1!$C38,"-",Feuil1!$B38,"-",Feuil1!U$1),'Risk assessment'!$R$12:$R$100,FALSE),1)," ;"),""))</f>
        <v/>
      </c>
      <c r="V38" s="9" t="str">
        <f>IF($G38=0,"",IFERROR(CONCATENATE(INDEX('Risk assessment'!$B$12:$B$100,MATCH(CONCATENATE(Feuil1!$C38,"-",Feuil1!$B38,"-",Feuil1!V$1),'Risk assessment'!$R$12:$R$100,FALSE),1)," ;"),""))</f>
        <v/>
      </c>
      <c r="W38" s="9" t="str">
        <f>IF($G38=0,"",IFERROR(CONCATENATE(INDEX('Risk assessment'!$B$12:$B$100,MATCH(CONCATENATE(Feuil1!$C38,"-",Feuil1!$B38,"-",Feuil1!W$1),'Risk assessment'!$R$12:$R$100,FALSE),1)," ;"),""))</f>
        <v/>
      </c>
      <c r="X38" s="9" t="str">
        <f>IF($G38=0,"",IFERROR(CONCATENATE(INDEX('Risk assessment'!$B$12:$B$100,MATCH(CONCATENATE(Feuil1!$C38,"-",Feuil1!$B38,"-",Feuil1!X$1),'Risk assessment'!$R$12:$R$100,FALSE),1)," ;"),""))</f>
        <v/>
      </c>
      <c r="Y38" s="9" t="str">
        <f>IF($G38=0,"",IFERROR(CONCATENATE(INDEX('Risk assessment'!$B$12:$B$100,MATCH(CONCATENATE(Feuil1!$C38,"-",Feuil1!$B38,"-",Feuil1!Y$1),'Risk assessment'!$R$12:$R$100,FALSE),1)," ;"),""))</f>
        <v/>
      </c>
      <c r="Z38" s="9" t="str">
        <f>IF($G38=0,"",IFERROR(CONCATENATE(INDEX('Risk assessment'!$B$12:$B$100,MATCH(CONCATENATE(Feuil1!$C38,"-",Feuil1!$B38,"-",Feuil1!Z$1),'Risk assessment'!$R$12:$R$100,FALSE),1)," ;"),""))</f>
        <v/>
      </c>
      <c r="AA38" s="9" t="str">
        <f>IF($G38=0,"",IFERROR(CONCATENATE(INDEX('Risk assessment'!$B$12:$B$100,MATCH(CONCATENATE(Feuil1!$C38,"-",Feuil1!$B38,"-",Feuil1!AA$1),'Risk assessment'!$R$12:$R$100,FALSE),1)," ;"),""))</f>
        <v/>
      </c>
      <c r="AB38" s="9" t="str">
        <f>IF($G38=0,"",IFERROR(CONCATENATE(INDEX('Risk assessment'!$B$12:$B$100,MATCH(CONCATENATE(Feuil1!$C38,"-",Feuil1!$B38,"-",Feuil1!AB$1),'Risk assessment'!$R$12:$R$100,FALSE),1)," ;"),""))</f>
        <v/>
      </c>
      <c r="AC38" s="9" t="str">
        <f>IF($G38=0,"",IFERROR(CONCATENATE(INDEX('Risk assessment'!$B$12:$B$100,MATCH(CONCATENATE(Feuil1!$C38,"-",Feuil1!$B38,"-",Feuil1!AC$1),'Risk assessment'!$R$12:$R$100,FALSE),1)," ;"),""))</f>
        <v/>
      </c>
      <c r="AD38" s="9" t="str">
        <f>IF($G38=0,"",IFERROR(CONCATENATE(INDEX('Risk assessment'!$B$12:$B$100,MATCH(CONCATENATE(Feuil1!$C38,"-",Feuil1!$B38,"-",Feuil1!AD$1),'Risk assessment'!$R$12:$R$100,FALSE),1)," ;"),""))</f>
        <v/>
      </c>
      <c r="AE38" s="9" t="str">
        <f>IF($G38=0,"",IFERROR(CONCATENATE(INDEX('Risk assessment'!$B$12:$B$100,MATCH(CONCATENATE(Feuil1!$C38,"-",Feuil1!$B38,"-",Feuil1!AE$1),'Risk assessment'!$R$12:$R$100,FALSE),1)," ;"),""))</f>
        <v/>
      </c>
      <c r="AF38" s="9" t="str">
        <f>IF($G38=0,"",IFERROR(CONCATENATE(INDEX('Risk assessment'!$B$12:$B$100,MATCH(CONCATENATE(Feuil1!$C38,"-",Feuil1!$B38,"-",Feuil1!AF$1),'Risk assessment'!$R$12:$R$100,FALSE),1)," ;"),""))</f>
        <v/>
      </c>
      <c r="AG38" s="9" t="str">
        <f>IF($G38=0,"",IFERROR(CONCATENATE(INDEX('Risk assessment'!$B$12:$B$100,MATCH(CONCATENATE(Feuil1!$C38,"-",Feuil1!$B38,"-",Feuil1!AG$1),'Risk assessment'!$R$12:$R$100,FALSE),1)," ;"),""))</f>
        <v/>
      </c>
      <c r="AH38" s="9" t="str">
        <f>IF($G38=0,"",IFERROR(CONCATENATE(INDEX('Risk assessment'!$B$12:$B$100,MATCH(CONCATENATE(Feuil1!$C38,"-",Feuil1!$B38,"-",Feuil1!AH$1),'Risk assessment'!$R$12:$R$100,FALSE),1)," ;"),""))</f>
        <v/>
      </c>
      <c r="AI38" s="9" t="str">
        <f>IF($G38=0,"",IFERROR(CONCATENATE(INDEX('Risk assessment'!$B$12:$B$100,MATCH(CONCATENATE(Feuil1!$C38,"-",Feuil1!$B38,"-",Feuil1!AI$1),'Risk assessment'!$R$12:$R$100,FALSE),1)," ;"),""))</f>
        <v/>
      </c>
      <c r="AJ38" s="9" t="str">
        <f>IF($G38=0,"",IFERROR(CONCATENATE(INDEX('Risk assessment'!$B$12:$B$100,MATCH(CONCATENATE(Feuil1!$C38,"-",Feuil1!$B38,"-",Feuil1!AJ$1),'Risk assessment'!$R$12:$R$100,FALSE),1)," ;"),""))</f>
        <v/>
      </c>
      <c r="AK38" s="9" t="str">
        <f>IF($G38=0,"",IFERROR(CONCATENATE(INDEX('Risk assessment'!$B$12:$B$100,MATCH(CONCATENATE(Feuil1!$C38,"-",Feuil1!$B38,"-",Feuil1!AK$1),'Risk assessment'!$R$12:$R$100,FALSE),1)," ;"),""))</f>
        <v/>
      </c>
      <c r="AL38" s="9" t="str">
        <f>IF($G38=0,"",IFERROR(CONCATENATE(INDEX('Risk assessment'!$B$12:$B$100,MATCH(CONCATENATE(Feuil1!$C38,"-",Feuil1!$B38,"-",Feuil1!AL$1),'Risk assessment'!$R$12:$R$100,FALSE),1)," ;"),""))</f>
        <v/>
      </c>
      <c r="AM38" s="9" t="str">
        <f>IF($G38=0,"",IFERROR(CONCATENATE(INDEX('Risk assessment'!$B$12:$B$100,MATCH(CONCATENATE(Feuil1!$C38,"-",Feuil1!$B38,"-",Feuil1!AM$1),'Risk assessment'!$R$12:$R$100,FALSE),1)," ;"),""))</f>
        <v/>
      </c>
      <c r="AN38" s="9" t="str">
        <f>IF($G38=0,"",IFERROR(CONCATENATE(INDEX('Risk assessment'!$B$12:$B$100,MATCH(CONCATENATE(Feuil1!$C38,"-",Feuil1!$B38,"-",Feuil1!AN$1),'Risk assessment'!$R$12:$R$100,FALSE),1)," ;"),""))</f>
        <v/>
      </c>
      <c r="AO38" s="9" t="str">
        <f>IF($G38=0,"",IFERROR(CONCATENATE(INDEX('Risk assessment'!$B$12:$B$100,MATCH(CONCATENATE(Feuil1!$C38,"-",Feuil1!$B38,"-",Feuil1!AO$1),'Risk assessment'!$R$12:$R$100,FALSE),1)," ;"),""))</f>
        <v/>
      </c>
      <c r="AP38" s="9" t="str">
        <f>IF($G38=0,"",IFERROR(CONCATENATE(INDEX('Risk assessment'!$B$12:$B$100,MATCH(CONCATENATE(Feuil1!$C38,"-",Feuil1!$B38,"-",Feuil1!AP$1),'Risk assessment'!$R$12:$R$100,FALSE),1)," ;"),""))</f>
        <v/>
      </c>
      <c r="AQ38" s="9" t="str">
        <f>IF($G38=0,"",IFERROR(CONCATENATE(INDEX('Risk assessment'!$B$12:$B$100,MATCH(CONCATENATE(Feuil1!$C38,"-",Feuil1!$B38,"-",Feuil1!AQ$1),'Risk assessment'!$R$12:$R$100,FALSE),1)," ;"),""))</f>
        <v/>
      </c>
      <c r="AR38" s="9" t="str">
        <f>IF($G38=0,"",IFERROR(CONCATENATE(INDEX('Risk assessment'!$B$12:$B$100,MATCH(CONCATENATE(Feuil1!$C38,"-",Feuil1!$B38,"-",Feuil1!AR$1),'Risk assessment'!$R$12:$R$100,FALSE),1)," ;"),""))</f>
        <v/>
      </c>
      <c r="AS38" s="9" t="str">
        <f>IF($G38=0,"",IFERROR(CONCATENATE(INDEX('Risk assessment'!$B$12:$B$100,MATCH(CONCATENATE(Feuil1!$C38,"-",Feuil1!$B38,"-",Feuil1!AS$1),'Risk assessment'!$R$12:$R$100,FALSE),1)," ;"),""))</f>
        <v/>
      </c>
      <c r="AT38" s="9" t="str">
        <f>IF($G38=0,"",IFERROR(CONCATENATE(INDEX('Risk assessment'!$B$12:$B$100,MATCH(CONCATENATE(Feuil1!$C38,"-",Feuil1!$B38,"-",Feuil1!AT$1),'Risk assessment'!$R$12:$R$100,FALSE),1)," ;"),""))</f>
        <v/>
      </c>
      <c r="AU38" s="9" t="str">
        <f>IF($G38=0,"",IFERROR(CONCATENATE(INDEX('Risk assessment'!$B$12:$B$100,MATCH(CONCATENATE(Feuil1!$C38,"-",Feuil1!$B38,"-",Feuil1!AU$1),'Risk assessment'!$R$12:$R$100,FALSE),1)," ;"),""))</f>
        <v/>
      </c>
      <c r="AV38" s="9" t="str">
        <f>IF($G38=0,"",IFERROR(CONCATENATE(INDEX('Risk assessment'!$B$12:$B$100,MATCH(CONCATENATE(Feuil1!$C38,"-",Feuil1!$B38,"-",Feuil1!AV$1),'Risk assessment'!$R$12:$R$100,FALSE),1)," ;"),""))</f>
        <v/>
      </c>
      <c r="AW38" s="9" t="str">
        <f>IF($G38=0,"",IFERROR(CONCATENATE(INDEX('Risk assessment'!$B$12:$B$100,MATCH(CONCATENATE(Feuil1!$C38,"-",Feuil1!$B38,"-",Feuil1!AW$1),'Risk assessment'!$R$12:$R$100,FALSE),1)," ;"),""))</f>
        <v/>
      </c>
      <c r="AX38" s="9" t="str">
        <f>IF($G38=0,"",IFERROR(CONCATENATE(INDEX('Risk assessment'!$B$12:$B$100,MATCH(CONCATENATE(Feuil1!$C38,"-",Feuil1!$B38,"-",Feuil1!AX$1),'Risk assessment'!$R$12:$R$100,FALSE),1)," ;"),""))</f>
        <v/>
      </c>
      <c r="AY38" s="9" t="str">
        <f>IF($G38=0,"",IFERROR(CONCATENATE(INDEX('Risk assessment'!$B$12:$B$100,MATCH(CONCATENATE(Feuil1!$C38,"-",Feuil1!$B38,"-",Feuil1!AY$1),'Risk assessment'!$R$12:$R$100,FALSE),1)," ;"),""))</f>
        <v/>
      </c>
      <c r="AZ38" s="9" t="str">
        <f>IF($G38=0,"",IFERROR(CONCATENATE(INDEX('Risk assessment'!$B$12:$B$100,MATCH(CONCATENATE(Feuil1!$C38,"-",Feuil1!$B38,"-",Feuil1!AZ$1),'Risk assessment'!$R$12:$R$100,FALSE),1)," ;"),""))</f>
        <v/>
      </c>
      <c r="BA38" s="9" t="str">
        <f>IF($G38=0,"",IFERROR(CONCATENATE(INDEX('Risk assessment'!$B$12:$B$100,MATCH(CONCATENATE(Feuil1!$C38,"-",Feuil1!$B38,"-",Feuil1!BA$1),'Risk assessment'!$R$12:$R$100,FALSE),1)," ;"),""))</f>
        <v/>
      </c>
      <c r="BB38" s="9" t="str">
        <f>IF($G38=0,"",IFERROR(CONCATENATE(INDEX('Risk assessment'!$B$12:$B$100,MATCH(CONCATENATE(Feuil1!$C38,"-",Feuil1!$B38,"-",Feuil1!BB$1),'Risk assessment'!$R$12:$R$100,FALSE),1)," ;"),""))</f>
        <v/>
      </c>
      <c r="BC38" s="9" t="str">
        <f>IF($G38=0,"",IFERROR(CONCATENATE(INDEX('Risk assessment'!$B$12:$B$100,MATCH(CONCATENATE(Feuil1!$C38,"-",Feuil1!$B38,"-",Feuil1!BC$1),'Risk assessment'!$R$12:$R$100,FALSE),1)," ;"),""))</f>
        <v/>
      </c>
      <c r="BD38" s="9" t="str">
        <f>IF($G38=0,"",IFERROR(CONCATENATE(INDEX('Risk assessment'!$B$12:$B$100,MATCH(CONCATENATE(Feuil1!$C38,"-",Feuil1!$B38,"-",Feuil1!BD$1),'Risk assessment'!$R$12:$R$100,FALSE),1)," ;"),""))</f>
        <v/>
      </c>
      <c r="BE38" s="9" t="str">
        <f>IF($G38=0,"",IFERROR(CONCATENATE(INDEX('Risk assessment'!$B$12:$B$100,MATCH(CONCATENATE(Feuil1!$C38,"-",Feuil1!$B38,"-",Feuil1!BE$1),'Risk assessment'!$R$12:$R$100,FALSE),1)," ;"),""))</f>
        <v/>
      </c>
      <c r="BF38" s="9" t="str">
        <f>IF($G38=0,"",IFERROR(CONCATENATE(INDEX('Risk assessment'!$B$12:$B$100,MATCH(CONCATENATE(Feuil1!$C38,"-",Feuil1!$B38,"-",Feuil1!BF$1),'Risk assessment'!$R$12:$R$100,FALSE),1)," ;"),""))</f>
        <v/>
      </c>
      <c r="BG38" s="9" t="str">
        <f>IF($G38=0,"",IFERROR(CONCATENATE(INDEX('Risk assessment'!$B$12:$B$100,MATCH(CONCATENATE(Feuil1!$C38,"-",Feuil1!$B38,"-",Feuil1!BG$1),'Risk assessment'!$R$12:$R$100,FALSE),1)," ;"),""))</f>
        <v/>
      </c>
      <c r="BH38" s="9" t="str">
        <f>IF($G38=0,"",IFERROR(CONCATENATE(INDEX('Risk assessment'!$B$12:$B$100,MATCH(CONCATENATE(Feuil1!$C38,"-",Feuil1!$B38,"-",Feuil1!BH$1),'Risk assessment'!$R$12:$R$100,FALSE),1)," ;"),""))</f>
        <v/>
      </c>
      <c r="BI38" s="9" t="str">
        <f>IF($G38=0,"",IFERROR(CONCATENATE(INDEX('Risk assessment'!$B$12:$B$100,MATCH(CONCATENATE(Feuil1!$C38,"-",Feuil1!$B38,"-",Feuil1!BI$1),'Risk assessment'!$R$12:$R$100,FALSE),1)," ;"),""))</f>
        <v/>
      </c>
      <c r="BJ38" s="9" t="str">
        <f>IF($G38=0,"",IFERROR(CONCATENATE(INDEX('Risk assessment'!$B$12:$B$100,MATCH(CONCATENATE(Feuil1!$C38,"-",Feuil1!$B38,"-",Feuil1!BJ$1),'Risk assessment'!$R$12:$R$100,FALSE),1)," ;"),""))</f>
        <v/>
      </c>
      <c r="BK38" s="9" t="str">
        <f>IF($G38=0,"",IFERROR(CONCATENATE(INDEX('Risk assessment'!$B$12:$B$100,MATCH(CONCATENATE(Feuil1!$C38,"-",Feuil1!$B38,"-",Feuil1!BK$1),'Risk assessment'!$R$12:$R$100,FALSE),1)," ;"),""))</f>
        <v/>
      </c>
      <c r="BL38" s="9" t="str">
        <f>IF($G38=0,"",IFERROR(CONCATENATE(INDEX('Risk assessment'!$B$12:$B$100,MATCH(CONCATENATE(Feuil1!$C38,"-",Feuil1!$B38,"-",Feuil1!BL$1),'Risk assessment'!$R$12:$R$100,FALSE),1)," ;"),""))</f>
        <v/>
      </c>
      <c r="BM38" s="9" t="str">
        <f>IF($G38=0,"",IFERROR(CONCATENATE(INDEX('Risk assessment'!$B$12:$B$100,MATCH(CONCATENATE(Feuil1!$C38,"-",Feuil1!$B38,"-",Feuil1!BM$1),'Risk assessment'!$R$12:$R$100,FALSE),1)," ;"),""))</f>
        <v/>
      </c>
      <c r="BN38" s="9" t="str">
        <f>IF($G38=0,"",IFERROR(CONCATENATE(INDEX('Risk assessment'!$B$12:$B$100,MATCH(CONCATENATE(Feuil1!$C38,"-",Feuil1!$B38,"-",Feuil1!BN$1),'Risk assessment'!$R$12:$R$100,FALSE),1)," ;"),""))</f>
        <v/>
      </c>
      <c r="BO38" s="9" t="str">
        <f>IF($G38=0,"",IFERROR(CONCATENATE(INDEX('Risk assessment'!$B$12:$B$100,MATCH(CONCATENATE(Feuil1!$C38,"-",Feuil1!$B38,"-",Feuil1!BO$1),'Risk assessment'!$R$12:$R$100,FALSE),1)," ;"),""))</f>
        <v/>
      </c>
      <c r="BP38" s="9" t="str">
        <f>IF($G38=0,"",IFERROR(CONCATENATE(INDEX('Risk assessment'!$B$12:$B$100,MATCH(CONCATENATE(Feuil1!$C38,"-",Feuil1!$B38,"-",Feuil1!BP$1),'Risk assessment'!$R$12:$R$100,FALSE),1)," ;"),""))</f>
        <v/>
      </c>
      <c r="BQ38" s="9" t="str">
        <f>IF($G38=0,"",IFERROR(CONCATENATE(INDEX('Risk assessment'!$B$12:$B$100,MATCH(CONCATENATE(Feuil1!$C38,"-",Feuil1!$B38,"-",Feuil1!BQ$1),'Risk assessment'!$R$12:$R$100,FALSE),1)," ;"),""))</f>
        <v/>
      </c>
      <c r="BR38" s="9" t="str">
        <f>IF($G38=0,"",IFERROR(INDEX('Risk assessment'!$B$12:$B$100,MATCH(CONCATENATE(Feuil1!$C38,Feuil1!$B38,Feuil1!BR$1),'Risk assessment'!$R$12:$R$100,FALSE),1),""))</f>
        <v/>
      </c>
      <c r="BS38" s="9" t="str">
        <f>IF($G38=0,"",IFERROR(INDEX('Risk assessment'!$B$12:$B$100,MATCH(CONCATENATE(Feuil1!$C38,Feuil1!$B38,Feuil1!BS$1),'Risk assessment'!$R$12:$R$100,FALSE),1),""))</f>
        <v/>
      </c>
      <c r="BT38" s="9" t="str">
        <f>IF($G38=0,"",IFERROR(INDEX('Risk assessment'!$B$12:$B$100,MATCH(CONCATENATE(Feuil1!$C38,Feuil1!$B38,Feuil1!BT$1),'Risk assessment'!$R$12:$R$100,FALSE),1),""))</f>
        <v/>
      </c>
      <c r="BU38" s="9" t="str">
        <f>IF($G38=0,"",IFERROR(INDEX('Risk assessment'!$B$12:$B$100,MATCH(CONCATENATE(Feuil1!$C38,Feuil1!$B38,Feuil1!BU$1),'Risk assessment'!$R$12:$R$100,FALSE),1),""))</f>
        <v/>
      </c>
      <c r="BV38" s="9" t="str">
        <f>IF($G38=0,"",IFERROR(INDEX('Risk assessment'!$B$12:$B$100,MATCH(CONCATENATE(Feuil1!$C38,Feuil1!$B38,Feuil1!BV$1),'Risk assessment'!$R$12:$R$100,FALSE),1),""))</f>
        <v/>
      </c>
      <c r="BW38" s="9" t="str">
        <f>IF($G38=0,"",IFERROR(INDEX('Risk assessment'!$B$12:$B$100,MATCH(CONCATENATE(Feuil1!$C38,Feuil1!$B38,Feuil1!BW$1),'Risk assessment'!$R$12:$R$100,FALSE),1),""))</f>
        <v/>
      </c>
      <c r="BX38" s="9" t="str">
        <f>IF($G38=0,"",IFERROR(INDEX('Risk assessment'!$B$12:$B$100,MATCH(CONCATENATE(Feuil1!$C38,Feuil1!$B38,Feuil1!BX$1),'Risk assessment'!$R$12:$R$100,FALSE),1),""))</f>
        <v/>
      </c>
      <c r="BY38" s="9" t="str">
        <f>IF($G38=0,"",IFERROR(INDEX('Risk assessment'!$B$12:$B$100,MATCH(CONCATENATE(Feuil1!$C38,Feuil1!$B38,Feuil1!BY$1),'Risk assessment'!$R$12:$R$100,FALSE),1),""))</f>
        <v/>
      </c>
      <c r="BZ38" s="9" t="str">
        <f>IF($G38=0,"",IFERROR(INDEX('Risk assessment'!$B$12:$B$100,MATCH(CONCATENATE(Feuil1!$C38,Feuil1!$B38,Feuil1!BZ$1),'Risk assessment'!$R$12:$R$100,FALSE),1),""))</f>
        <v/>
      </c>
      <c r="CA38" s="9" t="str">
        <f>IF($G38=0,"",IFERROR(INDEX('Risk assessment'!$B$12:$B$100,MATCH(CONCATENATE(Feuil1!$C38,Feuil1!$B38,Feuil1!CA$1),'Risk assessment'!$R$12:$R$100,FALSE),1),""))</f>
        <v/>
      </c>
      <c r="CB38" s="9" t="str">
        <f>IF($G38=0,"",IFERROR(INDEX('Risk assessment'!$B$12:$B$100,MATCH(CONCATENATE(Feuil1!$C38,Feuil1!$B38,Feuil1!CB$1),'Risk assessment'!$R$12:$R$100,FALSE),1),""))</f>
        <v/>
      </c>
      <c r="CC38" s="9" t="str">
        <f>IF($G38=0,"",IFERROR(INDEX('Risk assessment'!$B$12:$B$100,MATCH(CONCATENATE(Feuil1!$C38,Feuil1!$B38,Feuil1!CC$1),'Risk assessment'!$R$12:$R$100,FALSE),1),""))</f>
        <v/>
      </c>
      <c r="CD38" s="9" t="str">
        <f>IF($G38=0,"",IFERROR(INDEX('Risk assessment'!$B$12:$B$100,MATCH(CONCATENATE(Feuil1!$C38,Feuil1!$B38,Feuil1!CD$1),'Risk assessment'!$R$12:$R$100,FALSE),1),""))</f>
        <v/>
      </c>
      <c r="CE38" s="9" t="str">
        <f>IF($G38=0,"",IFERROR(INDEX('Risk assessment'!$B$12:$B$100,MATCH(CONCATENATE(Feuil1!$C38,Feuil1!$B38,Feuil1!CE$1),'Risk assessment'!$R$12:$R$100,FALSE),1),""))</f>
        <v/>
      </c>
      <c r="CF38" s="9" t="str">
        <f>IF($G38=0,"",IFERROR(INDEX('Risk assessment'!$B$12:$B$100,MATCH(CONCATENATE(Feuil1!$C38,Feuil1!$B38,Feuil1!CF$1),'Risk assessment'!$R$12:$R$100,FALSE),1),""))</f>
        <v/>
      </c>
      <c r="CG38" s="9" t="str">
        <f>IF($G38=0,"",IFERROR(INDEX('Risk assessment'!$B$12:$B$100,MATCH(CONCATENATE(Feuil1!$C38,Feuil1!$B38,Feuil1!CG$1),'Risk assessment'!$R$12:$R$100,FALSE),1),""))</f>
        <v/>
      </c>
      <c r="CH38" s="9" t="str">
        <f>IF($G38=0,"",IFERROR(INDEX('Risk assessment'!$B$12:$B$100,MATCH(CONCATENATE(Feuil1!$C38,Feuil1!$B38,Feuil1!CH$1),'Risk assessment'!$R$12:$R$100,FALSE),1),""))</f>
        <v/>
      </c>
      <c r="CI38" s="9" t="str">
        <f>IF($G38=0,"",IFERROR(INDEX('Risk assessment'!$B$12:$B$100,MATCH(CONCATENATE(Feuil1!$C38,Feuil1!$B38,Feuil1!CI$1),'Risk assessment'!$R$12:$R$100,FALSE),1),""))</f>
        <v/>
      </c>
      <c r="CJ38" s="9" t="str">
        <f>IF($G38=0,"",IFERROR(INDEX('Risk assessment'!$B$12:$B$100,MATCH(CONCATENATE(Feuil1!$C38,Feuil1!$B38,Feuil1!CJ$1),'Risk assessment'!$R$12:$R$100,FALSE),1),""))</f>
        <v/>
      </c>
      <c r="CK38" s="9" t="str">
        <f>IF($G38=0,"",IFERROR(INDEX('Risk assessment'!$B$12:$B$100,MATCH(CONCATENATE(Feuil1!$C38,Feuil1!$B38,Feuil1!CK$1),'Risk assessment'!$R$12:$R$100,FALSE),1),""))</f>
        <v/>
      </c>
      <c r="CL38" s="9" t="str">
        <f>IF($G38=0,"",IFERROR(INDEX('Risk assessment'!$B$12:$B$100,MATCH(CONCATENATE(Feuil1!$C38,Feuil1!$B38,Feuil1!CL$1),'Risk assessment'!$R$12:$R$100,FALSE),1),""))</f>
        <v/>
      </c>
      <c r="CM38" s="9" t="str">
        <f>IF($G38=0,"",IFERROR(INDEX('Risk assessment'!$B$12:$B$100,MATCH(CONCATENATE(Feuil1!$C38,Feuil1!$B38,Feuil1!CM$1),'Risk assessment'!$R$12:$R$100,FALSE),1),""))</f>
        <v/>
      </c>
      <c r="CN38" s="9" t="str">
        <f>IF($G38=0,"",IFERROR(INDEX('Risk assessment'!$B$12:$B$100,MATCH(CONCATENATE(Feuil1!$C38,Feuil1!$B38,Feuil1!CN$1),'Risk assessment'!$R$12:$R$100,FALSE),1),""))</f>
        <v/>
      </c>
      <c r="CO38" s="9" t="str">
        <f>IF($G38=0,"",IFERROR(INDEX('Risk assessment'!$B$12:$B$100,MATCH(CONCATENATE(Feuil1!$C38,Feuil1!$B38,Feuil1!CO$1),'Risk assessment'!$R$12:$R$100,FALSE),1),""))</f>
        <v/>
      </c>
      <c r="CP38" s="9" t="str">
        <f>IF($G38=0,"",IFERROR(INDEX('Risk assessment'!$B$12:$B$100,MATCH(CONCATENATE(Feuil1!$C38,Feuil1!$B38,Feuil1!CP$1),'Risk assessment'!$R$12:$R$100,FALSE),1),""))</f>
        <v/>
      </c>
      <c r="CQ38" s="9" t="str">
        <f>IF($G38=0,"",IFERROR(INDEX('Risk assessment'!$B$12:$B$100,MATCH(CONCATENATE(Feuil1!$C38,Feuil1!$B38,Feuil1!CQ$1),'Risk assessment'!$R$12:$R$100,FALSE),1),""))</f>
        <v/>
      </c>
      <c r="CR38" s="9" t="str">
        <f>IF($G38=0,"",IFERROR(INDEX('Risk assessment'!$B$12:$B$100,MATCH(CONCATENATE(Feuil1!$C38,Feuil1!$B38,Feuil1!CR$1),'Risk assessment'!$R$12:$R$100,FALSE),1),""))</f>
        <v/>
      </c>
      <c r="CS38" s="9" t="str">
        <f>IF($G38=0,"",IFERROR(INDEX('Risk assessment'!$B$12:$B$100,MATCH(CONCATENATE(Feuil1!$C38,Feuil1!$B38,Feuil1!CS$1),'Risk assessment'!$R$12:$R$100,FALSE),1),""))</f>
        <v/>
      </c>
      <c r="CT38" s="9" t="str">
        <f>IF($G38=0,"",IFERROR(INDEX('Risk assessment'!$B$12:$B$100,MATCH(CONCATENATE(Feuil1!$C38,Feuil1!$B38,Feuil1!CT$1),'Risk assessment'!$R$12:$R$100,FALSE),1),""))</f>
        <v/>
      </c>
      <c r="CU38" s="9" t="str">
        <f>IF($G38=0,"",IFERROR(INDEX('Risk assessment'!$B$12:$B$100,MATCH(CONCATENATE(Feuil1!$C38,Feuil1!$B38,Feuil1!CU$1),'Risk assessment'!$R$12:$R$100,FALSE),1),""))</f>
        <v/>
      </c>
      <c r="CV38" s="9" t="str">
        <f>IF($G38=0,"",IFERROR(INDEX('Risk assessment'!$B$12:$B$100,MATCH(CONCATENATE(Feuil1!$C38,Feuil1!$B38,Feuil1!CV$1),'Risk assessment'!$R$12:$R$100,FALSE),1),""))</f>
        <v/>
      </c>
      <c r="CW38" s="9" t="str">
        <f>IF($G38=0,"",IFERROR(INDEX('Risk assessment'!$B$12:$B$100,MATCH(CONCATENATE(Feuil1!$C38,Feuil1!$B38,Feuil1!CW$1),'Risk assessment'!$R$12:$R$100,FALSE),1),""))</f>
        <v/>
      </c>
      <c r="CX38" s="9" t="str">
        <f>IF($G38=0,"",IFERROR(INDEX('Risk assessment'!$B$12:$B$100,MATCH(CONCATENATE(Feuil1!$C38,Feuil1!$B38,Feuil1!CX$1),'Risk assessment'!$R$12:$R$100,FALSE),1),""))</f>
        <v/>
      </c>
      <c r="CY38" s="9" t="str">
        <f>IF($G38=0,"",IFERROR(INDEX('Risk assessment'!$B$12:$B$100,MATCH(CONCATENATE(Feuil1!$C38,Feuil1!$B38,Feuil1!CY$1),'Risk assessment'!$R$12:$R$100,FALSE),1),""))</f>
        <v/>
      </c>
      <c r="CZ38" s="9" t="str">
        <f>IF($G38=0,"",IFERROR(INDEX('Risk assessment'!$B$12:$B$100,MATCH(CONCATENATE(Feuil1!$C38,Feuil1!$B38,Feuil1!CZ$1),'Risk assessment'!$R$12:$R$100,FALSE),1),""))</f>
        <v/>
      </c>
      <c r="DA38" s="9" t="str">
        <f>IF($G38=0,"",IFERROR(INDEX('Risk assessment'!$B$12:$B$100,MATCH(CONCATENATE(Feuil1!$C38,Feuil1!$B38,Feuil1!DA$1),'Risk assessment'!$R$12:$R$100,FALSE),1),""))</f>
        <v/>
      </c>
      <c r="DB38" s="9" t="str">
        <f>IF($G38=0,"",IFERROR(INDEX('Risk assessment'!$B$12:$B$100,MATCH(CONCATENATE(Feuil1!$C38,Feuil1!$B38,Feuil1!DB$1),'Risk assessment'!$R$12:$R$100,FALSE),1),""))</f>
        <v/>
      </c>
      <c r="DC38" s="9" t="str">
        <f>IF($G38=0,"",IFERROR(INDEX('Risk assessment'!$B$12:$B$100,MATCH(CONCATENATE(Feuil1!$C38,Feuil1!$B38,Feuil1!DC$1),'Risk assessment'!$R$12:$R$100,FALSE),1),""))</f>
        <v/>
      </c>
      <c r="DD38" s="9" t="str">
        <f>IF($G38=0,"",IFERROR(INDEX('Risk assessment'!$B$12:$B$100,MATCH(CONCATENATE(Feuil1!$C38,Feuil1!$B38,Feuil1!DD$1),'Risk assessment'!$R$12:$R$100,FALSE),1),""))</f>
        <v/>
      </c>
      <c r="DE38" s="9" t="str">
        <f>IF($G38=0,"",IFERROR(INDEX('Risk assessment'!$B$12:$B$100,MATCH(CONCATENATE(Feuil1!$C38,Feuil1!$B38,Feuil1!DE$1),'Risk assessment'!$R$12:$R$100,FALSE),1),""))</f>
        <v/>
      </c>
      <c r="DF38" s="9" t="str">
        <f>IF($G38=0,"",IFERROR(INDEX('Risk assessment'!$B$12:$B$100,MATCH(CONCATENATE(Feuil1!$C38,Feuil1!$B38,Feuil1!DF$1),'Risk assessment'!$R$12:$R$100,FALSE),1),""))</f>
        <v/>
      </c>
      <c r="DG38" s="9" t="str">
        <f>IF($G38=0,"",IFERROR(INDEX('Risk assessment'!$B$12:$B$100,MATCH(CONCATENATE(Feuil1!$C38,Feuil1!$B38,Feuil1!DG$1),'Risk assessment'!$R$12:$R$100,FALSE),1),""))</f>
        <v/>
      </c>
      <c r="DH38" s="9" t="str">
        <f>IF($G38=0,"",IFERROR(INDEX('Risk assessment'!$B$12:$B$100,MATCH(CONCATENATE(Feuil1!$C38,Feuil1!$B38,Feuil1!DH$1),'Risk assessment'!$R$12:$R$100,FALSE),1),""))</f>
        <v/>
      </c>
      <c r="DI38" s="9" t="str">
        <f>IF($G38=0,"",IFERROR(INDEX('Risk assessment'!$B$12:$B$100,MATCH(CONCATENATE(Feuil1!$C38,Feuil1!$B38,Feuil1!DI$1),'Risk assessment'!$R$12:$R$100,FALSE),1),""))</f>
        <v/>
      </c>
      <c r="DJ38" s="9" t="str">
        <f>IF($G38=0,"",IFERROR(INDEX('Risk assessment'!$B$12:$B$100,MATCH(CONCATENATE(Feuil1!$C38,Feuil1!$B38,Feuil1!DJ$1),'Risk assessment'!$R$12:$R$100,FALSE),1),""))</f>
        <v/>
      </c>
      <c r="DK38" s="9" t="str">
        <f>IF($G38=0,"",IFERROR(INDEX('Risk assessment'!$B$12:$B$100,MATCH(CONCATENATE(Feuil1!$C38,Feuil1!$B38,Feuil1!DK$1),'Risk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assessment'!D$12:D$100,Feuil1!C39,'Risk assessment'!E$12:E$100,B39)</f>
        <v>0</v>
      </c>
      <c r="H39" s="9" t="str">
        <f>IF($G39=0,"",IFERROR(CONCATENATE(INDEX('Risk assessment'!$B$12:$B$100,MATCH(CONCATENATE(Feuil1!$C39,"-",Feuil1!$B39,"-",Feuil1!H$1),'Risk assessment'!$R$12:$R$100,FALSE),1)," ;"),""))</f>
        <v/>
      </c>
      <c r="I39" s="9" t="str">
        <f>IF($G39=0,"",IFERROR(CONCATENATE(INDEX('Risk assessment'!$B$12:$B$100,MATCH(CONCATENATE(Feuil1!$C39,"-",Feuil1!$B39,"-",Feuil1!I$1),'Risk assessment'!$R$12:$R$100,FALSE),1)," ;"),""))</f>
        <v/>
      </c>
      <c r="J39" s="9" t="str">
        <f>IF($G39=0,"",IFERROR(CONCATENATE(INDEX('Risk assessment'!$B$12:$B$100,MATCH(CONCATENATE(Feuil1!$C39,"-",Feuil1!$B39,"-",Feuil1!J$1),'Risk assessment'!$R$12:$R$100,FALSE),1)," ;"),""))</f>
        <v/>
      </c>
      <c r="K39" s="9" t="str">
        <f>IF($G39=0,"",IFERROR(CONCATENATE(INDEX('Risk assessment'!$B$12:$B$100,MATCH(CONCATENATE(Feuil1!$C39,"-",Feuil1!$B39,"-",Feuil1!K$1),'Risk assessment'!$R$12:$R$100,FALSE),1)," ;"),""))</f>
        <v/>
      </c>
      <c r="L39" s="9" t="str">
        <f>IF($G39=0,"",IFERROR(CONCATENATE(INDEX('Risk assessment'!$B$12:$B$100,MATCH(CONCATENATE(Feuil1!$C39,"-",Feuil1!$B39,"-",Feuil1!L$1),'Risk assessment'!$R$12:$R$100,FALSE),1)," ;"),""))</f>
        <v/>
      </c>
      <c r="M39" s="9" t="str">
        <f>IF($G39=0,"",IFERROR(CONCATENATE(INDEX('Risk assessment'!$B$12:$B$100,MATCH(CONCATENATE(Feuil1!$C39,"-",Feuil1!$B39,"-",Feuil1!M$1),'Risk assessment'!$R$12:$R$100,FALSE),1)," ;"),""))</f>
        <v/>
      </c>
      <c r="N39" s="9" t="str">
        <f>IF($G39=0,"",IFERROR(CONCATENATE(INDEX('Risk assessment'!$B$12:$B$100,MATCH(CONCATENATE(Feuil1!$C39,"-",Feuil1!$B39,"-",Feuil1!N$1),'Risk assessment'!$R$12:$R$100,FALSE),1)," ;"),""))</f>
        <v/>
      </c>
      <c r="O39" s="9" t="str">
        <f>IF($G39=0,"",IFERROR(CONCATENATE(INDEX('Risk assessment'!$B$12:$B$100,MATCH(CONCATENATE(Feuil1!$C39,"-",Feuil1!$B39,"-",Feuil1!O$1),'Risk assessment'!$R$12:$R$100,FALSE),1)," ;"),""))</f>
        <v/>
      </c>
      <c r="P39" s="9" t="str">
        <f>IF($G39=0,"",IFERROR(CONCATENATE(INDEX('Risk assessment'!$B$12:$B$100,MATCH(CONCATENATE(Feuil1!$C39,"-",Feuil1!$B39,"-",Feuil1!P$1),'Risk assessment'!$R$12:$R$100,FALSE),1)," ;"),""))</f>
        <v/>
      </c>
      <c r="Q39" s="9" t="str">
        <f>IF($G39=0,"",IFERROR(CONCATENATE(INDEX('Risk assessment'!$B$12:$B$100,MATCH(CONCATENATE(Feuil1!$C39,"-",Feuil1!$B39,"-",Feuil1!Q$1),'Risk assessment'!$R$12:$R$100,FALSE),1)," ;"),""))</f>
        <v/>
      </c>
      <c r="R39" s="9" t="str">
        <f>IF($G39=0,"",IFERROR(CONCATENATE(INDEX('Risk assessment'!$B$12:$B$100,MATCH(CONCATENATE(Feuil1!$C39,"-",Feuil1!$B39,"-",Feuil1!R$1),'Risk assessment'!$R$12:$R$100,FALSE),1)," ;"),""))</f>
        <v/>
      </c>
      <c r="S39" s="9" t="str">
        <f>IF($G39=0,"",IFERROR(CONCATENATE(INDEX('Risk assessment'!$B$12:$B$100,MATCH(CONCATENATE(Feuil1!$C39,"-",Feuil1!$B39,"-",Feuil1!S$1),'Risk assessment'!$R$12:$R$100,FALSE),1)," ;"),""))</f>
        <v/>
      </c>
      <c r="T39" s="9" t="str">
        <f>IF($G39=0,"",IFERROR(CONCATENATE(INDEX('Risk assessment'!$B$12:$B$100,MATCH(CONCATENATE(Feuil1!$C39,"-",Feuil1!$B39,"-",Feuil1!T$1),'Risk assessment'!$R$12:$R$100,FALSE),1)," ;"),""))</f>
        <v/>
      </c>
      <c r="U39" s="9" t="str">
        <f>IF($G39=0,"",IFERROR(CONCATENATE(INDEX('Risk assessment'!$B$12:$B$100,MATCH(CONCATENATE(Feuil1!$C39,"-",Feuil1!$B39,"-",Feuil1!U$1),'Risk assessment'!$R$12:$R$100,FALSE),1)," ;"),""))</f>
        <v/>
      </c>
      <c r="V39" s="9" t="str">
        <f>IF($G39=0,"",IFERROR(CONCATENATE(INDEX('Risk assessment'!$B$12:$B$100,MATCH(CONCATENATE(Feuil1!$C39,"-",Feuil1!$B39,"-",Feuil1!V$1),'Risk assessment'!$R$12:$R$100,FALSE),1)," ;"),""))</f>
        <v/>
      </c>
      <c r="W39" s="9" t="str">
        <f>IF($G39=0,"",IFERROR(CONCATENATE(INDEX('Risk assessment'!$B$12:$B$100,MATCH(CONCATENATE(Feuil1!$C39,"-",Feuil1!$B39,"-",Feuil1!W$1),'Risk assessment'!$R$12:$R$100,FALSE),1)," ;"),""))</f>
        <v/>
      </c>
      <c r="X39" s="9" t="str">
        <f>IF($G39=0,"",IFERROR(CONCATENATE(INDEX('Risk assessment'!$B$12:$B$100,MATCH(CONCATENATE(Feuil1!$C39,"-",Feuil1!$B39,"-",Feuil1!X$1),'Risk assessment'!$R$12:$R$100,FALSE),1)," ;"),""))</f>
        <v/>
      </c>
      <c r="Y39" s="9" t="str">
        <f>IF($G39=0,"",IFERROR(CONCATENATE(INDEX('Risk assessment'!$B$12:$B$100,MATCH(CONCATENATE(Feuil1!$C39,"-",Feuil1!$B39,"-",Feuil1!Y$1),'Risk assessment'!$R$12:$R$100,FALSE),1)," ;"),""))</f>
        <v/>
      </c>
      <c r="Z39" s="9" t="str">
        <f>IF($G39=0,"",IFERROR(CONCATENATE(INDEX('Risk assessment'!$B$12:$B$100,MATCH(CONCATENATE(Feuil1!$C39,"-",Feuil1!$B39,"-",Feuil1!Z$1),'Risk assessment'!$R$12:$R$100,FALSE),1)," ;"),""))</f>
        <v/>
      </c>
      <c r="AA39" s="9" t="str">
        <f>IF($G39=0,"",IFERROR(CONCATENATE(INDEX('Risk assessment'!$B$12:$B$100,MATCH(CONCATENATE(Feuil1!$C39,"-",Feuil1!$B39,"-",Feuil1!AA$1),'Risk assessment'!$R$12:$R$100,FALSE),1)," ;"),""))</f>
        <v/>
      </c>
      <c r="AB39" s="9" t="str">
        <f>IF($G39=0,"",IFERROR(CONCATENATE(INDEX('Risk assessment'!$B$12:$B$100,MATCH(CONCATENATE(Feuil1!$C39,"-",Feuil1!$B39,"-",Feuil1!AB$1),'Risk assessment'!$R$12:$R$100,FALSE),1)," ;"),""))</f>
        <v/>
      </c>
      <c r="AC39" s="9" t="str">
        <f>IF($G39=0,"",IFERROR(CONCATENATE(INDEX('Risk assessment'!$B$12:$B$100,MATCH(CONCATENATE(Feuil1!$C39,"-",Feuil1!$B39,"-",Feuil1!AC$1),'Risk assessment'!$R$12:$R$100,FALSE),1)," ;"),""))</f>
        <v/>
      </c>
      <c r="AD39" s="9" t="str">
        <f>IF($G39=0,"",IFERROR(CONCATENATE(INDEX('Risk assessment'!$B$12:$B$100,MATCH(CONCATENATE(Feuil1!$C39,"-",Feuil1!$B39,"-",Feuil1!AD$1),'Risk assessment'!$R$12:$R$100,FALSE),1)," ;"),""))</f>
        <v/>
      </c>
      <c r="AE39" s="9" t="str">
        <f>IF($G39=0,"",IFERROR(CONCATENATE(INDEX('Risk assessment'!$B$12:$B$100,MATCH(CONCATENATE(Feuil1!$C39,"-",Feuil1!$B39,"-",Feuil1!AE$1),'Risk assessment'!$R$12:$R$100,FALSE),1)," ;"),""))</f>
        <v/>
      </c>
      <c r="AF39" s="9" t="str">
        <f>IF($G39=0,"",IFERROR(CONCATENATE(INDEX('Risk assessment'!$B$12:$B$100,MATCH(CONCATENATE(Feuil1!$C39,"-",Feuil1!$B39,"-",Feuil1!AF$1),'Risk assessment'!$R$12:$R$100,FALSE),1)," ;"),""))</f>
        <v/>
      </c>
      <c r="AG39" s="9" t="str">
        <f>IF($G39=0,"",IFERROR(CONCATENATE(INDEX('Risk assessment'!$B$12:$B$100,MATCH(CONCATENATE(Feuil1!$C39,"-",Feuil1!$B39,"-",Feuil1!AG$1),'Risk assessment'!$R$12:$R$100,FALSE),1)," ;"),""))</f>
        <v/>
      </c>
      <c r="AH39" s="9" t="str">
        <f>IF($G39=0,"",IFERROR(CONCATENATE(INDEX('Risk assessment'!$B$12:$B$100,MATCH(CONCATENATE(Feuil1!$C39,"-",Feuil1!$B39,"-",Feuil1!AH$1),'Risk assessment'!$R$12:$R$100,FALSE),1)," ;"),""))</f>
        <v/>
      </c>
      <c r="AI39" s="9" t="str">
        <f>IF($G39=0,"",IFERROR(CONCATENATE(INDEX('Risk assessment'!$B$12:$B$100,MATCH(CONCATENATE(Feuil1!$C39,"-",Feuil1!$B39,"-",Feuil1!AI$1),'Risk assessment'!$R$12:$R$100,FALSE),1)," ;"),""))</f>
        <v/>
      </c>
      <c r="AJ39" s="9" t="str">
        <f>IF($G39=0,"",IFERROR(CONCATENATE(INDEX('Risk assessment'!$B$12:$B$100,MATCH(CONCATENATE(Feuil1!$C39,"-",Feuil1!$B39,"-",Feuil1!AJ$1),'Risk assessment'!$R$12:$R$100,FALSE),1)," ;"),""))</f>
        <v/>
      </c>
      <c r="AK39" s="9" t="str">
        <f>IF($G39=0,"",IFERROR(CONCATENATE(INDEX('Risk assessment'!$B$12:$B$100,MATCH(CONCATENATE(Feuil1!$C39,"-",Feuil1!$B39,"-",Feuil1!AK$1),'Risk assessment'!$R$12:$R$100,FALSE),1)," ;"),""))</f>
        <v/>
      </c>
      <c r="AL39" s="9" t="str">
        <f>IF($G39=0,"",IFERROR(CONCATENATE(INDEX('Risk assessment'!$B$12:$B$100,MATCH(CONCATENATE(Feuil1!$C39,"-",Feuil1!$B39,"-",Feuil1!AL$1),'Risk assessment'!$R$12:$R$100,FALSE),1)," ;"),""))</f>
        <v/>
      </c>
      <c r="AM39" s="9" t="str">
        <f>IF($G39=0,"",IFERROR(CONCATENATE(INDEX('Risk assessment'!$B$12:$B$100,MATCH(CONCATENATE(Feuil1!$C39,"-",Feuil1!$B39,"-",Feuil1!AM$1),'Risk assessment'!$R$12:$R$100,FALSE),1)," ;"),""))</f>
        <v/>
      </c>
      <c r="AN39" s="9" t="str">
        <f>IF($G39=0,"",IFERROR(CONCATENATE(INDEX('Risk assessment'!$B$12:$B$100,MATCH(CONCATENATE(Feuil1!$C39,"-",Feuil1!$B39,"-",Feuil1!AN$1),'Risk assessment'!$R$12:$R$100,FALSE),1)," ;"),""))</f>
        <v/>
      </c>
      <c r="AO39" s="9" t="str">
        <f>IF($G39=0,"",IFERROR(CONCATENATE(INDEX('Risk assessment'!$B$12:$B$100,MATCH(CONCATENATE(Feuil1!$C39,"-",Feuil1!$B39,"-",Feuil1!AO$1),'Risk assessment'!$R$12:$R$100,FALSE),1)," ;"),""))</f>
        <v/>
      </c>
      <c r="AP39" s="9" t="str">
        <f>IF($G39=0,"",IFERROR(CONCATENATE(INDEX('Risk assessment'!$B$12:$B$100,MATCH(CONCATENATE(Feuil1!$C39,"-",Feuil1!$B39,"-",Feuil1!AP$1),'Risk assessment'!$R$12:$R$100,FALSE),1)," ;"),""))</f>
        <v/>
      </c>
      <c r="AQ39" s="9" t="str">
        <f>IF($G39=0,"",IFERROR(CONCATENATE(INDEX('Risk assessment'!$B$12:$B$100,MATCH(CONCATENATE(Feuil1!$C39,"-",Feuil1!$B39,"-",Feuil1!AQ$1),'Risk assessment'!$R$12:$R$100,FALSE),1)," ;"),""))</f>
        <v/>
      </c>
      <c r="AR39" s="9" t="str">
        <f>IF($G39=0,"",IFERROR(CONCATENATE(INDEX('Risk assessment'!$B$12:$B$100,MATCH(CONCATENATE(Feuil1!$C39,"-",Feuil1!$B39,"-",Feuil1!AR$1),'Risk assessment'!$R$12:$R$100,FALSE),1)," ;"),""))</f>
        <v/>
      </c>
      <c r="AS39" s="9" t="str">
        <f>IF($G39=0,"",IFERROR(CONCATENATE(INDEX('Risk assessment'!$B$12:$B$100,MATCH(CONCATENATE(Feuil1!$C39,"-",Feuil1!$B39,"-",Feuil1!AS$1),'Risk assessment'!$R$12:$R$100,FALSE),1)," ;"),""))</f>
        <v/>
      </c>
      <c r="AT39" s="9" t="str">
        <f>IF($G39=0,"",IFERROR(CONCATENATE(INDEX('Risk assessment'!$B$12:$B$100,MATCH(CONCATENATE(Feuil1!$C39,"-",Feuil1!$B39,"-",Feuil1!AT$1),'Risk assessment'!$R$12:$R$100,FALSE),1)," ;"),""))</f>
        <v/>
      </c>
      <c r="AU39" s="9" t="str">
        <f>IF($G39=0,"",IFERROR(CONCATENATE(INDEX('Risk assessment'!$B$12:$B$100,MATCH(CONCATENATE(Feuil1!$C39,"-",Feuil1!$B39,"-",Feuil1!AU$1),'Risk assessment'!$R$12:$R$100,FALSE),1)," ;"),""))</f>
        <v/>
      </c>
      <c r="AV39" s="9" t="str">
        <f>IF($G39=0,"",IFERROR(CONCATENATE(INDEX('Risk assessment'!$B$12:$B$100,MATCH(CONCATENATE(Feuil1!$C39,"-",Feuil1!$B39,"-",Feuil1!AV$1),'Risk assessment'!$R$12:$R$100,FALSE),1)," ;"),""))</f>
        <v/>
      </c>
      <c r="AW39" s="9" t="str">
        <f>IF($G39=0,"",IFERROR(CONCATENATE(INDEX('Risk assessment'!$B$12:$B$100,MATCH(CONCATENATE(Feuil1!$C39,"-",Feuil1!$B39,"-",Feuil1!AW$1),'Risk assessment'!$R$12:$R$100,FALSE),1)," ;"),""))</f>
        <v/>
      </c>
      <c r="AX39" s="9" t="str">
        <f>IF($G39=0,"",IFERROR(CONCATENATE(INDEX('Risk assessment'!$B$12:$B$100,MATCH(CONCATENATE(Feuil1!$C39,"-",Feuil1!$B39,"-",Feuil1!AX$1),'Risk assessment'!$R$12:$R$100,FALSE),1)," ;"),""))</f>
        <v/>
      </c>
      <c r="AY39" s="9" t="str">
        <f>IF($G39=0,"",IFERROR(CONCATENATE(INDEX('Risk assessment'!$B$12:$B$100,MATCH(CONCATENATE(Feuil1!$C39,"-",Feuil1!$B39,"-",Feuil1!AY$1),'Risk assessment'!$R$12:$R$100,FALSE),1)," ;"),""))</f>
        <v/>
      </c>
      <c r="AZ39" s="9" t="str">
        <f>IF($G39=0,"",IFERROR(CONCATENATE(INDEX('Risk assessment'!$B$12:$B$100,MATCH(CONCATENATE(Feuil1!$C39,"-",Feuil1!$B39,"-",Feuil1!AZ$1),'Risk assessment'!$R$12:$R$100,FALSE),1)," ;"),""))</f>
        <v/>
      </c>
      <c r="BA39" s="9" t="str">
        <f>IF($G39=0,"",IFERROR(CONCATENATE(INDEX('Risk assessment'!$B$12:$B$100,MATCH(CONCATENATE(Feuil1!$C39,"-",Feuil1!$B39,"-",Feuil1!BA$1),'Risk assessment'!$R$12:$R$100,FALSE),1)," ;"),""))</f>
        <v/>
      </c>
      <c r="BB39" s="9" t="str">
        <f>IF($G39=0,"",IFERROR(CONCATENATE(INDEX('Risk assessment'!$B$12:$B$100,MATCH(CONCATENATE(Feuil1!$C39,"-",Feuil1!$B39,"-",Feuil1!BB$1),'Risk assessment'!$R$12:$R$100,FALSE),1)," ;"),""))</f>
        <v/>
      </c>
      <c r="BC39" s="9" t="str">
        <f>IF($G39=0,"",IFERROR(CONCATENATE(INDEX('Risk assessment'!$B$12:$B$100,MATCH(CONCATENATE(Feuil1!$C39,"-",Feuil1!$B39,"-",Feuil1!BC$1),'Risk assessment'!$R$12:$R$100,FALSE),1)," ;"),""))</f>
        <v/>
      </c>
      <c r="BD39" s="9" t="str">
        <f>IF($G39=0,"",IFERROR(CONCATENATE(INDEX('Risk assessment'!$B$12:$B$100,MATCH(CONCATENATE(Feuil1!$C39,"-",Feuil1!$B39,"-",Feuil1!BD$1),'Risk assessment'!$R$12:$R$100,FALSE),1)," ;"),""))</f>
        <v/>
      </c>
      <c r="BE39" s="9" t="str">
        <f>IF($G39=0,"",IFERROR(CONCATENATE(INDEX('Risk assessment'!$B$12:$B$100,MATCH(CONCATENATE(Feuil1!$C39,"-",Feuil1!$B39,"-",Feuil1!BE$1),'Risk assessment'!$R$12:$R$100,FALSE),1)," ;"),""))</f>
        <v/>
      </c>
      <c r="BF39" s="9" t="str">
        <f>IF($G39=0,"",IFERROR(CONCATENATE(INDEX('Risk assessment'!$B$12:$B$100,MATCH(CONCATENATE(Feuil1!$C39,"-",Feuil1!$B39,"-",Feuil1!BF$1),'Risk assessment'!$R$12:$R$100,FALSE),1)," ;"),""))</f>
        <v/>
      </c>
      <c r="BG39" s="9" t="str">
        <f>IF($G39=0,"",IFERROR(CONCATENATE(INDEX('Risk assessment'!$B$12:$B$100,MATCH(CONCATENATE(Feuil1!$C39,"-",Feuil1!$B39,"-",Feuil1!BG$1),'Risk assessment'!$R$12:$R$100,FALSE),1)," ;"),""))</f>
        <v/>
      </c>
      <c r="BH39" s="9" t="str">
        <f>IF($G39=0,"",IFERROR(CONCATENATE(INDEX('Risk assessment'!$B$12:$B$100,MATCH(CONCATENATE(Feuil1!$C39,"-",Feuil1!$B39,"-",Feuil1!BH$1),'Risk assessment'!$R$12:$R$100,FALSE),1)," ;"),""))</f>
        <v/>
      </c>
      <c r="BI39" s="9" t="str">
        <f>IF($G39=0,"",IFERROR(CONCATENATE(INDEX('Risk assessment'!$B$12:$B$100,MATCH(CONCATENATE(Feuil1!$C39,"-",Feuil1!$B39,"-",Feuil1!BI$1),'Risk assessment'!$R$12:$R$100,FALSE),1)," ;"),""))</f>
        <v/>
      </c>
      <c r="BJ39" s="9" t="str">
        <f>IF($G39=0,"",IFERROR(CONCATENATE(INDEX('Risk assessment'!$B$12:$B$100,MATCH(CONCATENATE(Feuil1!$C39,"-",Feuil1!$B39,"-",Feuil1!BJ$1),'Risk assessment'!$R$12:$R$100,FALSE),1)," ;"),""))</f>
        <v/>
      </c>
      <c r="BK39" s="9" t="str">
        <f>IF($G39=0,"",IFERROR(CONCATENATE(INDEX('Risk assessment'!$B$12:$B$100,MATCH(CONCATENATE(Feuil1!$C39,"-",Feuil1!$B39,"-",Feuil1!BK$1),'Risk assessment'!$R$12:$R$100,FALSE),1)," ;"),""))</f>
        <v/>
      </c>
      <c r="BL39" s="9" t="str">
        <f>IF($G39=0,"",IFERROR(CONCATENATE(INDEX('Risk assessment'!$B$12:$B$100,MATCH(CONCATENATE(Feuil1!$C39,"-",Feuil1!$B39,"-",Feuil1!BL$1),'Risk assessment'!$R$12:$R$100,FALSE),1)," ;"),""))</f>
        <v/>
      </c>
      <c r="BM39" s="9" t="str">
        <f>IF($G39=0,"",IFERROR(CONCATENATE(INDEX('Risk assessment'!$B$12:$B$100,MATCH(CONCATENATE(Feuil1!$C39,"-",Feuil1!$B39,"-",Feuil1!BM$1),'Risk assessment'!$R$12:$R$100,FALSE),1)," ;"),""))</f>
        <v/>
      </c>
      <c r="BN39" s="9" t="str">
        <f>IF($G39=0,"",IFERROR(CONCATENATE(INDEX('Risk assessment'!$B$12:$B$100,MATCH(CONCATENATE(Feuil1!$C39,"-",Feuil1!$B39,"-",Feuil1!BN$1),'Risk assessment'!$R$12:$R$100,FALSE),1)," ;"),""))</f>
        <v/>
      </c>
      <c r="BO39" s="9" t="str">
        <f>IF($G39=0,"",IFERROR(CONCATENATE(INDEX('Risk assessment'!$B$12:$B$100,MATCH(CONCATENATE(Feuil1!$C39,"-",Feuil1!$B39,"-",Feuil1!BO$1),'Risk assessment'!$R$12:$R$100,FALSE),1)," ;"),""))</f>
        <v/>
      </c>
      <c r="BP39" s="9" t="str">
        <f>IF($G39=0,"",IFERROR(CONCATENATE(INDEX('Risk assessment'!$B$12:$B$100,MATCH(CONCATENATE(Feuil1!$C39,"-",Feuil1!$B39,"-",Feuil1!BP$1),'Risk assessment'!$R$12:$R$100,FALSE),1)," ;"),""))</f>
        <v/>
      </c>
      <c r="BQ39" s="9" t="str">
        <f>IF($G39=0,"",IFERROR(CONCATENATE(INDEX('Risk assessment'!$B$12:$B$100,MATCH(CONCATENATE(Feuil1!$C39,"-",Feuil1!$B39,"-",Feuil1!BQ$1),'Risk assessment'!$R$12:$R$100,FALSE),1)," ;"),""))</f>
        <v/>
      </c>
      <c r="BR39" s="9" t="str">
        <f>IF($G39=0,"",IFERROR(INDEX('Risk assessment'!$B$12:$B$100,MATCH(CONCATENATE(Feuil1!$C39,Feuil1!$B39,Feuil1!BR$1),'Risk assessment'!$R$12:$R$100,FALSE),1),""))</f>
        <v/>
      </c>
      <c r="BS39" s="9" t="str">
        <f>IF($G39=0,"",IFERROR(INDEX('Risk assessment'!$B$12:$B$100,MATCH(CONCATENATE(Feuil1!$C39,Feuil1!$B39,Feuil1!BS$1),'Risk assessment'!$R$12:$R$100,FALSE),1),""))</f>
        <v/>
      </c>
      <c r="BT39" s="9" t="str">
        <f>IF($G39=0,"",IFERROR(INDEX('Risk assessment'!$B$12:$B$100,MATCH(CONCATENATE(Feuil1!$C39,Feuil1!$B39,Feuil1!BT$1),'Risk assessment'!$R$12:$R$100,FALSE),1),""))</f>
        <v/>
      </c>
      <c r="BU39" s="9" t="str">
        <f>IF($G39=0,"",IFERROR(INDEX('Risk assessment'!$B$12:$B$100,MATCH(CONCATENATE(Feuil1!$C39,Feuil1!$B39,Feuil1!BU$1),'Risk assessment'!$R$12:$R$100,FALSE),1),""))</f>
        <v/>
      </c>
      <c r="BV39" s="9" t="str">
        <f>IF($G39=0,"",IFERROR(INDEX('Risk assessment'!$B$12:$B$100,MATCH(CONCATENATE(Feuil1!$C39,Feuil1!$B39,Feuil1!BV$1),'Risk assessment'!$R$12:$R$100,FALSE),1),""))</f>
        <v/>
      </c>
      <c r="BW39" s="9" t="str">
        <f>IF($G39=0,"",IFERROR(INDEX('Risk assessment'!$B$12:$B$100,MATCH(CONCATENATE(Feuil1!$C39,Feuil1!$B39,Feuil1!BW$1),'Risk assessment'!$R$12:$R$100,FALSE),1),""))</f>
        <v/>
      </c>
      <c r="BX39" s="9" t="str">
        <f>IF($G39=0,"",IFERROR(INDEX('Risk assessment'!$B$12:$B$100,MATCH(CONCATENATE(Feuil1!$C39,Feuil1!$B39,Feuil1!BX$1),'Risk assessment'!$R$12:$R$100,FALSE),1),""))</f>
        <v/>
      </c>
      <c r="BY39" s="9" t="str">
        <f>IF($G39=0,"",IFERROR(INDEX('Risk assessment'!$B$12:$B$100,MATCH(CONCATENATE(Feuil1!$C39,Feuil1!$B39,Feuil1!BY$1),'Risk assessment'!$R$12:$R$100,FALSE),1),""))</f>
        <v/>
      </c>
      <c r="BZ39" s="9" t="str">
        <f>IF($G39=0,"",IFERROR(INDEX('Risk assessment'!$B$12:$B$100,MATCH(CONCATENATE(Feuil1!$C39,Feuil1!$B39,Feuil1!BZ$1),'Risk assessment'!$R$12:$R$100,FALSE),1),""))</f>
        <v/>
      </c>
      <c r="CA39" s="9" t="str">
        <f>IF($G39=0,"",IFERROR(INDEX('Risk assessment'!$B$12:$B$100,MATCH(CONCATENATE(Feuil1!$C39,Feuil1!$B39,Feuil1!CA$1),'Risk assessment'!$R$12:$R$100,FALSE),1),""))</f>
        <v/>
      </c>
      <c r="CB39" s="9" t="str">
        <f>IF($G39=0,"",IFERROR(INDEX('Risk assessment'!$B$12:$B$100,MATCH(CONCATENATE(Feuil1!$C39,Feuil1!$B39,Feuil1!CB$1),'Risk assessment'!$R$12:$R$100,FALSE),1),""))</f>
        <v/>
      </c>
      <c r="CC39" s="9" t="str">
        <f>IF($G39=0,"",IFERROR(INDEX('Risk assessment'!$B$12:$B$100,MATCH(CONCATENATE(Feuil1!$C39,Feuil1!$B39,Feuil1!CC$1),'Risk assessment'!$R$12:$R$100,FALSE),1),""))</f>
        <v/>
      </c>
      <c r="CD39" s="9" t="str">
        <f>IF($G39=0,"",IFERROR(INDEX('Risk assessment'!$B$12:$B$100,MATCH(CONCATENATE(Feuil1!$C39,Feuil1!$B39,Feuil1!CD$1),'Risk assessment'!$R$12:$R$100,FALSE),1),""))</f>
        <v/>
      </c>
      <c r="CE39" s="9" t="str">
        <f>IF($G39=0,"",IFERROR(INDEX('Risk assessment'!$B$12:$B$100,MATCH(CONCATENATE(Feuil1!$C39,Feuil1!$B39,Feuil1!CE$1),'Risk assessment'!$R$12:$R$100,FALSE),1),""))</f>
        <v/>
      </c>
      <c r="CF39" s="9" t="str">
        <f>IF($G39=0,"",IFERROR(INDEX('Risk assessment'!$B$12:$B$100,MATCH(CONCATENATE(Feuil1!$C39,Feuil1!$B39,Feuil1!CF$1),'Risk assessment'!$R$12:$R$100,FALSE),1),""))</f>
        <v/>
      </c>
      <c r="CG39" s="9" t="str">
        <f>IF($G39=0,"",IFERROR(INDEX('Risk assessment'!$B$12:$B$100,MATCH(CONCATENATE(Feuil1!$C39,Feuil1!$B39,Feuil1!CG$1),'Risk assessment'!$R$12:$R$100,FALSE),1),""))</f>
        <v/>
      </c>
      <c r="CH39" s="9" t="str">
        <f>IF($G39=0,"",IFERROR(INDEX('Risk assessment'!$B$12:$B$100,MATCH(CONCATENATE(Feuil1!$C39,Feuil1!$B39,Feuil1!CH$1),'Risk assessment'!$R$12:$R$100,FALSE),1),""))</f>
        <v/>
      </c>
      <c r="CI39" s="9" t="str">
        <f>IF($G39=0,"",IFERROR(INDEX('Risk assessment'!$B$12:$B$100,MATCH(CONCATENATE(Feuil1!$C39,Feuil1!$B39,Feuil1!CI$1),'Risk assessment'!$R$12:$R$100,FALSE),1),""))</f>
        <v/>
      </c>
      <c r="CJ39" s="9" t="str">
        <f>IF($G39=0,"",IFERROR(INDEX('Risk assessment'!$B$12:$B$100,MATCH(CONCATENATE(Feuil1!$C39,Feuil1!$B39,Feuil1!CJ$1),'Risk assessment'!$R$12:$R$100,FALSE),1),""))</f>
        <v/>
      </c>
      <c r="CK39" s="9" t="str">
        <f>IF($G39=0,"",IFERROR(INDEX('Risk assessment'!$B$12:$B$100,MATCH(CONCATENATE(Feuil1!$C39,Feuil1!$B39,Feuil1!CK$1),'Risk assessment'!$R$12:$R$100,FALSE),1),""))</f>
        <v/>
      </c>
      <c r="CL39" s="9" t="str">
        <f>IF($G39=0,"",IFERROR(INDEX('Risk assessment'!$B$12:$B$100,MATCH(CONCATENATE(Feuil1!$C39,Feuil1!$B39,Feuil1!CL$1),'Risk assessment'!$R$12:$R$100,FALSE),1),""))</f>
        <v/>
      </c>
      <c r="CM39" s="9" t="str">
        <f>IF($G39=0,"",IFERROR(INDEX('Risk assessment'!$B$12:$B$100,MATCH(CONCATENATE(Feuil1!$C39,Feuil1!$B39,Feuil1!CM$1),'Risk assessment'!$R$12:$R$100,FALSE),1),""))</f>
        <v/>
      </c>
      <c r="CN39" s="9" t="str">
        <f>IF($G39=0,"",IFERROR(INDEX('Risk assessment'!$B$12:$B$100,MATCH(CONCATENATE(Feuil1!$C39,Feuil1!$B39,Feuil1!CN$1),'Risk assessment'!$R$12:$R$100,FALSE),1),""))</f>
        <v/>
      </c>
      <c r="CO39" s="9" t="str">
        <f>IF($G39=0,"",IFERROR(INDEX('Risk assessment'!$B$12:$B$100,MATCH(CONCATENATE(Feuil1!$C39,Feuil1!$B39,Feuil1!CO$1),'Risk assessment'!$R$12:$R$100,FALSE),1),""))</f>
        <v/>
      </c>
      <c r="CP39" s="9" t="str">
        <f>IF($G39=0,"",IFERROR(INDEX('Risk assessment'!$B$12:$B$100,MATCH(CONCATENATE(Feuil1!$C39,Feuil1!$B39,Feuil1!CP$1),'Risk assessment'!$R$12:$R$100,FALSE),1),""))</f>
        <v/>
      </c>
      <c r="CQ39" s="9" t="str">
        <f>IF($G39=0,"",IFERROR(INDEX('Risk assessment'!$B$12:$B$100,MATCH(CONCATENATE(Feuil1!$C39,Feuil1!$B39,Feuil1!CQ$1),'Risk assessment'!$R$12:$R$100,FALSE),1),""))</f>
        <v/>
      </c>
      <c r="CR39" s="9" t="str">
        <f>IF($G39=0,"",IFERROR(INDEX('Risk assessment'!$B$12:$B$100,MATCH(CONCATENATE(Feuil1!$C39,Feuil1!$B39,Feuil1!CR$1),'Risk assessment'!$R$12:$R$100,FALSE),1),""))</f>
        <v/>
      </c>
      <c r="CS39" s="9" t="str">
        <f>IF($G39=0,"",IFERROR(INDEX('Risk assessment'!$B$12:$B$100,MATCH(CONCATENATE(Feuil1!$C39,Feuil1!$B39,Feuil1!CS$1),'Risk assessment'!$R$12:$R$100,FALSE),1),""))</f>
        <v/>
      </c>
      <c r="CT39" s="9" t="str">
        <f>IF($G39=0,"",IFERROR(INDEX('Risk assessment'!$B$12:$B$100,MATCH(CONCATENATE(Feuil1!$C39,Feuil1!$B39,Feuil1!CT$1),'Risk assessment'!$R$12:$R$100,FALSE),1),""))</f>
        <v/>
      </c>
      <c r="CU39" s="9" t="str">
        <f>IF($G39=0,"",IFERROR(INDEX('Risk assessment'!$B$12:$B$100,MATCH(CONCATENATE(Feuil1!$C39,Feuil1!$B39,Feuil1!CU$1),'Risk assessment'!$R$12:$R$100,FALSE),1),""))</f>
        <v/>
      </c>
      <c r="CV39" s="9" t="str">
        <f>IF($G39=0,"",IFERROR(INDEX('Risk assessment'!$B$12:$B$100,MATCH(CONCATENATE(Feuil1!$C39,Feuil1!$B39,Feuil1!CV$1),'Risk assessment'!$R$12:$R$100,FALSE),1),""))</f>
        <v/>
      </c>
      <c r="CW39" s="9" t="str">
        <f>IF($G39=0,"",IFERROR(INDEX('Risk assessment'!$B$12:$B$100,MATCH(CONCATENATE(Feuil1!$C39,Feuil1!$B39,Feuil1!CW$1),'Risk assessment'!$R$12:$R$100,FALSE),1),""))</f>
        <v/>
      </c>
      <c r="CX39" s="9" t="str">
        <f>IF($G39=0,"",IFERROR(INDEX('Risk assessment'!$B$12:$B$100,MATCH(CONCATENATE(Feuil1!$C39,Feuil1!$B39,Feuil1!CX$1),'Risk assessment'!$R$12:$R$100,FALSE),1),""))</f>
        <v/>
      </c>
      <c r="CY39" s="9" t="str">
        <f>IF($G39=0,"",IFERROR(INDEX('Risk assessment'!$B$12:$B$100,MATCH(CONCATENATE(Feuil1!$C39,Feuil1!$B39,Feuil1!CY$1),'Risk assessment'!$R$12:$R$100,FALSE),1),""))</f>
        <v/>
      </c>
      <c r="CZ39" s="9" t="str">
        <f>IF($G39=0,"",IFERROR(INDEX('Risk assessment'!$B$12:$B$100,MATCH(CONCATENATE(Feuil1!$C39,Feuil1!$B39,Feuil1!CZ$1),'Risk assessment'!$R$12:$R$100,FALSE),1),""))</f>
        <v/>
      </c>
      <c r="DA39" s="9" t="str">
        <f>IF($G39=0,"",IFERROR(INDEX('Risk assessment'!$B$12:$B$100,MATCH(CONCATENATE(Feuil1!$C39,Feuil1!$B39,Feuil1!DA$1),'Risk assessment'!$R$12:$R$100,FALSE),1),""))</f>
        <v/>
      </c>
      <c r="DB39" s="9" t="str">
        <f>IF($G39=0,"",IFERROR(INDEX('Risk assessment'!$B$12:$B$100,MATCH(CONCATENATE(Feuil1!$C39,Feuil1!$B39,Feuil1!DB$1),'Risk assessment'!$R$12:$R$100,FALSE),1),""))</f>
        <v/>
      </c>
      <c r="DC39" s="9" t="str">
        <f>IF($G39=0,"",IFERROR(INDEX('Risk assessment'!$B$12:$B$100,MATCH(CONCATENATE(Feuil1!$C39,Feuil1!$B39,Feuil1!DC$1),'Risk assessment'!$R$12:$R$100,FALSE),1),""))</f>
        <v/>
      </c>
      <c r="DD39" s="9" t="str">
        <f>IF($G39=0,"",IFERROR(INDEX('Risk assessment'!$B$12:$B$100,MATCH(CONCATENATE(Feuil1!$C39,Feuil1!$B39,Feuil1!DD$1),'Risk assessment'!$R$12:$R$100,FALSE),1),""))</f>
        <v/>
      </c>
      <c r="DE39" s="9" t="str">
        <f>IF($G39=0,"",IFERROR(INDEX('Risk assessment'!$B$12:$B$100,MATCH(CONCATENATE(Feuil1!$C39,Feuil1!$B39,Feuil1!DE$1),'Risk assessment'!$R$12:$R$100,FALSE),1),""))</f>
        <v/>
      </c>
      <c r="DF39" s="9" t="str">
        <f>IF($G39=0,"",IFERROR(INDEX('Risk assessment'!$B$12:$B$100,MATCH(CONCATENATE(Feuil1!$C39,Feuil1!$B39,Feuil1!DF$1),'Risk assessment'!$R$12:$R$100,FALSE),1),""))</f>
        <v/>
      </c>
      <c r="DG39" s="9" t="str">
        <f>IF($G39=0,"",IFERROR(INDEX('Risk assessment'!$B$12:$B$100,MATCH(CONCATENATE(Feuil1!$C39,Feuil1!$B39,Feuil1!DG$1),'Risk assessment'!$R$12:$R$100,FALSE),1),""))</f>
        <v/>
      </c>
      <c r="DH39" s="9" t="str">
        <f>IF($G39=0,"",IFERROR(INDEX('Risk assessment'!$B$12:$B$100,MATCH(CONCATENATE(Feuil1!$C39,Feuil1!$B39,Feuil1!DH$1),'Risk assessment'!$R$12:$R$100,FALSE),1),""))</f>
        <v/>
      </c>
      <c r="DI39" s="9" t="str">
        <f>IF($G39=0,"",IFERROR(INDEX('Risk assessment'!$B$12:$B$100,MATCH(CONCATENATE(Feuil1!$C39,Feuil1!$B39,Feuil1!DI$1),'Risk assessment'!$R$12:$R$100,FALSE),1),""))</f>
        <v/>
      </c>
      <c r="DJ39" s="9" t="str">
        <f>IF($G39=0,"",IFERROR(INDEX('Risk assessment'!$B$12:$B$100,MATCH(CONCATENATE(Feuil1!$C39,Feuil1!$B39,Feuil1!DJ$1),'Risk assessment'!$R$12:$R$100,FALSE),1),""))</f>
        <v/>
      </c>
      <c r="DK39" s="9" t="str">
        <f>IF($G39=0,"",IFERROR(INDEX('Risk assessment'!$B$12:$B$100,MATCH(CONCATENATE(Feuil1!$C39,Feuil1!$B39,Feuil1!DK$1),'Risk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assessment'!D$12:D$100,Feuil1!C40,'Risk assessment'!E$12:E$100,B40)</f>
        <v>0</v>
      </c>
      <c r="H40" s="9" t="str">
        <f>IF($G40=0,"",IFERROR(CONCATENATE(INDEX('Risk assessment'!$B$12:$B$100,MATCH(CONCATENATE(Feuil1!$C40,"-",Feuil1!$B40,"-",Feuil1!H$1),'Risk assessment'!$R$12:$R$100,FALSE),1)," ;"),""))</f>
        <v/>
      </c>
      <c r="I40" s="9" t="str">
        <f>IF($G40=0,"",IFERROR(CONCATENATE(INDEX('Risk assessment'!$B$12:$B$100,MATCH(CONCATENATE(Feuil1!$C40,"-",Feuil1!$B40,"-",Feuil1!I$1),'Risk assessment'!$R$12:$R$100,FALSE),1)," ;"),""))</f>
        <v/>
      </c>
      <c r="J40" s="9" t="str">
        <f>IF($G40=0,"",IFERROR(CONCATENATE(INDEX('Risk assessment'!$B$12:$B$100,MATCH(CONCATENATE(Feuil1!$C40,"-",Feuil1!$B40,"-",Feuil1!J$1),'Risk assessment'!$R$12:$R$100,FALSE),1)," ;"),""))</f>
        <v/>
      </c>
      <c r="K40" s="9" t="str">
        <f>IF($G40=0,"",IFERROR(CONCATENATE(INDEX('Risk assessment'!$B$12:$B$100,MATCH(CONCATENATE(Feuil1!$C40,"-",Feuil1!$B40,"-",Feuil1!K$1),'Risk assessment'!$R$12:$R$100,FALSE),1)," ;"),""))</f>
        <v/>
      </c>
      <c r="L40" s="9" t="str">
        <f>IF($G40=0,"",IFERROR(CONCATENATE(INDEX('Risk assessment'!$B$12:$B$100,MATCH(CONCATENATE(Feuil1!$C40,"-",Feuil1!$B40,"-",Feuil1!L$1),'Risk assessment'!$R$12:$R$100,FALSE),1)," ;"),""))</f>
        <v/>
      </c>
      <c r="M40" s="9" t="str">
        <f>IF($G40=0,"",IFERROR(CONCATENATE(INDEX('Risk assessment'!$B$12:$B$100,MATCH(CONCATENATE(Feuil1!$C40,"-",Feuil1!$B40,"-",Feuil1!M$1),'Risk assessment'!$R$12:$R$100,FALSE),1)," ;"),""))</f>
        <v/>
      </c>
      <c r="N40" s="9" t="str">
        <f>IF($G40=0,"",IFERROR(CONCATENATE(INDEX('Risk assessment'!$B$12:$B$100,MATCH(CONCATENATE(Feuil1!$C40,"-",Feuil1!$B40,"-",Feuil1!N$1),'Risk assessment'!$R$12:$R$100,FALSE),1)," ;"),""))</f>
        <v/>
      </c>
      <c r="O40" s="9" t="str">
        <f>IF($G40=0,"",IFERROR(CONCATENATE(INDEX('Risk assessment'!$B$12:$B$100,MATCH(CONCATENATE(Feuil1!$C40,"-",Feuil1!$B40,"-",Feuil1!O$1),'Risk assessment'!$R$12:$R$100,FALSE),1)," ;"),""))</f>
        <v/>
      </c>
      <c r="P40" s="9" t="str">
        <f>IF($G40=0,"",IFERROR(CONCATENATE(INDEX('Risk assessment'!$B$12:$B$100,MATCH(CONCATENATE(Feuil1!$C40,"-",Feuil1!$B40,"-",Feuil1!P$1),'Risk assessment'!$R$12:$R$100,FALSE),1)," ;"),""))</f>
        <v/>
      </c>
      <c r="Q40" s="9" t="str">
        <f>IF($G40=0,"",IFERROR(CONCATENATE(INDEX('Risk assessment'!$B$12:$B$100,MATCH(CONCATENATE(Feuil1!$C40,"-",Feuil1!$B40,"-",Feuil1!Q$1),'Risk assessment'!$R$12:$R$100,FALSE),1)," ;"),""))</f>
        <v/>
      </c>
      <c r="R40" s="9" t="str">
        <f>IF($G40=0,"",IFERROR(CONCATENATE(INDEX('Risk assessment'!$B$12:$B$100,MATCH(CONCATENATE(Feuil1!$C40,"-",Feuil1!$B40,"-",Feuil1!R$1),'Risk assessment'!$R$12:$R$100,FALSE),1)," ;"),""))</f>
        <v/>
      </c>
      <c r="S40" s="9" t="str">
        <f>IF($G40=0,"",IFERROR(CONCATENATE(INDEX('Risk assessment'!$B$12:$B$100,MATCH(CONCATENATE(Feuil1!$C40,"-",Feuil1!$B40,"-",Feuil1!S$1),'Risk assessment'!$R$12:$R$100,FALSE),1)," ;"),""))</f>
        <v/>
      </c>
      <c r="T40" s="9" t="str">
        <f>IF($G40=0,"",IFERROR(CONCATENATE(INDEX('Risk assessment'!$B$12:$B$100,MATCH(CONCATENATE(Feuil1!$C40,"-",Feuil1!$B40,"-",Feuil1!T$1),'Risk assessment'!$R$12:$R$100,FALSE),1)," ;"),""))</f>
        <v/>
      </c>
      <c r="U40" s="9" t="str">
        <f>IF($G40=0,"",IFERROR(CONCATENATE(INDEX('Risk assessment'!$B$12:$B$100,MATCH(CONCATENATE(Feuil1!$C40,"-",Feuil1!$B40,"-",Feuil1!U$1),'Risk assessment'!$R$12:$R$100,FALSE),1)," ;"),""))</f>
        <v/>
      </c>
      <c r="V40" s="9" t="str">
        <f>IF($G40=0,"",IFERROR(CONCATENATE(INDEX('Risk assessment'!$B$12:$B$100,MATCH(CONCATENATE(Feuil1!$C40,"-",Feuil1!$B40,"-",Feuil1!V$1),'Risk assessment'!$R$12:$R$100,FALSE),1)," ;"),""))</f>
        <v/>
      </c>
      <c r="W40" s="9" t="str">
        <f>IF($G40=0,"",IFERROR(CONCATENATE(INDEX('Risk assessment'!$B$12:$B$100,MATCH(CONCATENATE(Feuil1!$C40,"-",Feuil1!$B40,"-",Feuil1!W$1),'Risk assessment'!$R$12:$R$100,FALSE),1)," ;"),""))</f>
        <v/>
      </c>
      <c r="X40" s="9" t="str">
        <f>IF($G40=0,"",IFERROR(CONCATENATE(INDEX('Risk assessment'!$B$12:$B$100,MATCH(CONCATENATE(Feuil1!$C40,"-",Feuil1!$B40,"-",Feuil1!X$1),'Risk assessment'!$R$12:$R$100,FALSE),1)," ;"),""))</f>
        <v/>
      </c>
      <c r="Y40" s="9" t="str">
        <f>IF($G40=0,"",IFERROR(CONCATENATE(INDEX('Risk assessment'!$B$12:$B$100,MATCH(CONCATENATE(Feuil1!$C40,"-",Feuil1!$B40,"-",Feuil1!Y$1),'Risk assessment'!$R$12:$R$100,FALSE),1)," ;"),""))</f>
        <v/>
      </c>
      <c r="Z40" s="9" t="str">
        <f>IF($G40=0,"",IFERROR(CONCATENATE(INDEX('Risk assessment'!$B$12:$B$100,MATCH(CONCATENATE(Feuil1!$C40,"-",Feuil1!$B40,"-",Feuil1!Z$1),'Risk assessment'!$R$12:$R$100,FALSE),1)," ;"),""))</f>
        <v/>
      </c>
      <c r="AA40" s="9" t="str">
        <f>IF($G40=0,"",IFERROR(CONCATENATE(INDEX('Risk assessment'!$B$12:$B$100,MATCH(CONCATENATE(Feuil1!$C40,"-",Feuil1!$B40,"-",Feuil1!AA$1),'Risk assessment'!$R$12:$R$100,FALSE),1)," ;"),""))</f>
        <v/>
      </c>
      <c r="AB40" s="9" t="str">
        <f>IF($G40=0,"",IFERROR(CONCATENATE(INDEX('Risk assessment'!$B$12:$B$100,MATCH(CONCATENATE(Feuil1!$C40,"-",Feuil1!$B40,"-",Feuil1!AB$1),'Risk assessment'!$R$12:$R$100,FALSE),1)," ;"),""))</f>
        <v/>
      </c>
      <c r="AC40" s="9" t="str">
        <f>IF($G40=0,"",IFERROR(CONCATENATE(INDEX('Risk assessment'!$B$12:$B$100,MATCH(CONCATENATE(Feuil1!$C40,"-",Feuil1!$B40,"-",Feuil1!AC$1),'Risk assessment'!$R$12:$R$100,FALSE),1)," ;"),""))</f>
        <v/>
      </c>
      <c r="AD40" s="9" t="str">
        <f>IF($G40=0,"",IFERROR(CONCATENATE(INDEX('Risk assessment'!$B$12:$B$100,MATCH(CONCATENATE(Feuil1!$C40,"-",Feuil1!$B40,"-",Feuil1!AD$1),'Risk assessment'!$R$12:$R$100,FALSE),1)," ;"),""))</f>
        <v/>
      </c>
      <c r="AE40" s="9" t="str">
        <f>IF($G40=0,"",IFERROR(CONCATENATE(INDEX('Risk assessment'!$B$12:$B$100,MATCH(CONCATENATE(Feuil1!$C40,"-",Feuil1!$B40,"-",Feuil1!AE$1),'Risk assessment'!$R$12:$R$100,FALSE),1)," ;"),""))</f>
        <v/>
      </c>
      <c r="AF40" s="9" t="str">
        <f>IF($G40=0,"",IFERROR(CONCATENATE(INDEX('Risk assessment'!$B$12:$B$100,MATCH(CONCATENATE(Feuil1!$C40,"-",Feuil1!$B40,"-",Feuil1!AF$1),'Risk assessment'!$R$12:$R$100,FALSE),1)," ;"),""))</f>
        <v/>
      </c>
      <c r="AG40" s="9" t="str">
        <f>IF($G40=0,"",IFERROR(CONCATENATE(INDEX('Risk assessment'!$B$12:$B$100,MATCH(CONCATENATE(Feuil1!$C40,"-",Feuil1!$B40,"-",Feuil1!AG$1),'Risk assessment'!$R$12:$R$100,FALSE),1)," ;"),""))</f>
        <v/>
      </c>
      <c r="AH40" s="9" t="str">
        <f>IF($G40=0,"",IFERROR(CONCATENATE(INDEX('Risk assessment'!$B$12:$B$100,MATCH(CONCATENATE(Feuil1!$C40,"-",Feuil1!$B40,"-",Feuil1!AH$1),'Risk assessment'!$R$12:$R$100,FALSE),1)," ;"),""))</f>
        <v/>
      </c>
      <c r="AI40" s="9" t="str">
        <f>IF($G40=0,"",IFERROR(CONCATENATE(INDEX('Risk assessment'!$B$12:$B$100,MATCH(CONCATENATE(Feuil1!$C40,"-",Feuil1!$B40,"-",Feuil1!AI$1),'Risk assessment'!$R$12:$R$100,FALSE),1)," ;"),""))</f>
        <v/>
      </c>
      <c r="AJ40" s="9" t="str">
        <f>IF($G40=0,"",IFERROR(CONCATENATE(INDEX('Risk assessment'!$B$12:$B$100,MATCH(CONCATENATE(Feuil1!$C40,"-",Feuil1!$B40,"-",Feuil1!AJ$1),'Risk assessment'!$R$12:$R$100,FALSE),1)," ;"),""))</f>
        <v/>
      </c>
      <c r="AK40" s="9" t="str">
        <f>IF($G40=0,"",IFERROR(CONCATENATE(INDEX('Risk assessment'!$B$12:$B$100,MATCH(CONCATENATE(Feuil1!$C40,"-",Feuil1!$B40,"-",Feuil1!AK$1),'Risk assessment'!$R$12:$R$100,FALSE),1)," ;"),""))</f>
        <v/>
      </c>
      <c r="AL40" s="9" t="str">
        <f>IF($G40=0,"",IFERROR(CONCATENATE(INDEX('Risk assessment'!$B$12:$B$100,MATCH(CONCATENATE(Feuil1!$C40,"-",Feuil1!$B40,"-",Feuil1!AL$1),'Risk assessment'!$R$12:$R$100,FALSE),1)," ;"),""))</f>
        <v/>
      </c>
      <c r="AM40" s="9" t="str">
        <f>IF($G40=0,"",IFERROR(CONCATENATE(INDEX('Risk assessment'!$B$12:$B$100,MATCH(CONCATENATE(Feuil1!$C40,"-",Feuil1!$B40,"-",Feuil1!AM$1),'Risk assessment'!$R$12:$R$100,FALSE),1)," ;"),""))</f>
        <v/>
      </c>
      <c r="AN40" s="9" t="str">
        <f>IF($G40=0,"",IFERROR(CONCATENATE(INDEX('Risk assessment'!$B$12:$B$100,MATCH(CONCATENATE(Feuil1!$C40,"-",Feuil1!$B40,"-",Feuil1!AN$1),'Risk assessment'!$R$12:$R$100,FALSE),1)," ;"),""))</f>
        <v/>
      </c>
      <c r="AO40" s="9" t="str">
        <f>IF($G40=0,"",IFERROR(CONCATENATE(INDEX('Risk assessment'!$B$12:$B$100,MATCH(CONCATENATE(Feuil1!$C40,"-",Feuil1!$B40,"-",Feuil1!AO$1),'Risk assessment'!$R$12:$R$100,FALSE),1)," ;"),""))</f>
        <v/>
      </c>
      <c r="AP40" s="9" t="str">
        <f>IF($G40=0,"",IFERROR(CONCATENATE(INDEX('Risk assessment'!$B$12:$B$100,MATCH(CONCATENATE(Feuil1!$C40,"-",Feuil1!$B40,"-",Feuil1!AP$1),'Risk assessment'!$R$12:$R$100,FALSE),1)," ;"),""))</f>
        <v/>
      </c>
      <c r="AQ40" s="9" t="str">
        <f>IF($G40=0,"",IFERROR(CONCATENATE(INDEX('Risk assessment'!$B$12:$B$100,MATCH(CONCATENATE(Feuil1!$C40,"-",Feuil1!$B40,"-",Feuil1!AQ$1),'Risk assessment'!$R$12:$R$100,FALSE),1)," ;"),""))</f>
        <v/>
      </c>
      <c r="AR40" s="9" t="str">
        <f>IF($G40=0,"",IFERROR(CONCATENATE(INDEX('Risk assessment'!$B$12:$B$100,MATCH(CONCATENATE(Feuil1!$C40,"-",Feuil1!$B40,"-",Feuil1!AR$1),'Risk assessment'!$R$12:$R$100,FALSE),1)," ;"),""))</f>
        <v/>
      </c>
      <c r="AS40" s="9" t="str">
        <f>IF($G40=0,"",IFERROR(CONCATENATE(INDEX('Risk assessment'!$B$12:$B$100,MATCH(CONCATENATE(Feuil1!$C40,"-",Feuil1!$B40,"-",Feuil1!AS$1),'Risk assessment'!$R$12:$R$100,FALSE),1)," ;"),""))</f>
        <v/>
      </c>
      <c r="AT40" s="9" t="str">
        <f>IF($G40=0,"",IFERROR(CONCATENATE(INDEX('Risk assessment'!$B$12:$B$100,MATCH(CONCATENATE(Feuil1!$C40,"-",Feuil1!$B40,"-",Feuil1!AT$1),'Risk assessment'!$R$12:$R$100,FALSE),1)," ;"),""))</f>
        <v/>
      </c>
      <c r="AU40" s="9" t="str">
        <f>IF($G40=0,"",IFERROR(CONCATENATE(INDEX('Risk assessment'!$B$12:$B$100,MATCH(CONCATENATE(Feuil1!$C40,"-",Feuil1!$B40,"-",Feuil1!AU$1),'Risk assessment'!$R$12:$R$100,FALSE),1)," ;"),""))</f>
        <v/>
      </c>
      <c r="AV40" s="9" t="str">
        <f>IF($G40=0,"",IFERROR(CONCATENATE(INDEX('Risk assessment'!$B$12:$B$100,MATCH(CONCATENATE(Feuil1!$C40,"-",Feuil1!$B40,"-",Feuil1!AV$1),'Risk assessment'!$R$12:$R$100,FALSE),1)," ;"),""))</f>
        <v/>
      </c>
      <c r="AW40" s="9" t="str">
        <f>IF($G40=0,"",IFERROR(CONCATENATE(INDEX('Risk assessment'!$B$12:$B$100,MATCH(CONCATENATE(Feuil1!$C40,"-",Feuil1!$B40,"-",Feuil1!AW$1),'Risk assessment'!$R$12:$R$100,FALSE),1)," ;"),""))</f>
        <v/>
      </c>
      <c r="AX40" s="9" t="str">
        <f>IF($G40=0,"",IFERROR(CONCATENATE(INDEX('Risk assessment'!$B$12:$B$100,MATCH(CONCATENATE(Feuil1!$C40,"-",Feuil1!$B40,"-",Feuil1!AX$1),'Risk assessment'!$R$12:$R$100,FALSE),1)," ;"),""))</f>
        <v/>
      </c>
      <c r="AY40" s="9" t="str">
        <f>IF($G40=0,"",IFERROR(CONCATENATE(INDEX('Risk assessment'!$B$12:$B$100,MATCH(CONCATENATE(Feuil1!$C40,"-",Feuil1!$B40,"-",Feuil1!AY$1),'Risk assessment'!$R$12:$R$100,FALSE),1)," ;"),""))</f>
        <v/>
      </c>
      <c r="AZ40" s="9" t="str">
        <f>IF($G40=0,"",IFERROR(CONCATENATE(INDEX('Risk assessment'!$B$12:$B$100,MATCH(CONCATENATE(Feuil1!$C40,"-",Feuil1!$B40,"-",Feuil1!AZ$1),'Risk assessment'!$R$12:$R$100,FALSE),1)," ;"),""))</f>
        <v/>
      </c>
      <c r="BA40" s="9" t="str">
        <f>IF($G40=0,"",IFERROR(CONCATENATE(INDEX('Risk assessment'!$B$12:$B$100,MATCH(CONCATENATE(Feuil1!$C40,"-",Feuil1!$B40,"-",Feuil1!BA$1),'Risk assessment'!$R$12:$R$100,FALSE),1)," ;"),""))</f>
        <v/>
      </c>
      <c r="BB40" s="9" t="str">
        <f>IF($G40=0,"",IFERROR(CONCATENATE(INDEX('Risk assessment'!$B$12:$B$100,MATCH(CONCATENATE(Feuil1!$C40,"-",Feuil1!$B40,"-",Feuil1!BB$1),'Risk assessment'!$R$12:$R$100,FALSE),1)," ;"),""))</f>
        <v/>
      </c>
      <c r="BC40" s="9" t="str">
        <f>IF($G40=0,"",IFERROR(CONCATENATE(INDEX('Risk assessment'!$B$12:$B$100,MATCH(CONCATENATE(Feuil1!$C40,"-",Feuil1!$B40,"-",Feuil1!BC$1),'Risk assessment'!$R$12:$R$100,FALSE),1)," ;"),""))</f>
        <v/>
      </c>
      <c r="BD40" s="9" t="str">
        <f>IF($G40=0,"",IFERROR(CONCATENATE(INDEX('Risk assessment'!$B$12:$B$100,MATCH(CONCATENATE(Feuil1!$C40,"-",Feuil1!$B40,"-",Feuil1!BD$1),'Risk assessment'!$R$12:$R$100,FALSE),1)," ;"),""))</f>
        <v/>
      </c>
      <c r="BE40" s="9" t="str">
        <f>IF($G40=0,"",IFERROR(CONCATENATE(INDEX('Risk assessment'!$B$12:$B$100,MATCH(CONCATENATE(Feuil1!$C40,"-",Feuil1!$B40,"-",Feuil1!BE$1),'Risk assessment'!$R$12:$R$100,FALSE),1)," ;"),""))</f>
        <v/>
      </c>
      <c r="BF40" s="9" t="str">
        <f>IF($G40=0,"",IFERROR(CONCATENATE(INDEX('Risk assessment'!$B$12:$B$100,MATCH(CONCATENATE(Feuil1!$C40,"-",Feuil1!$B40,"-",Feuil1!BF$1),'Risk assessment'!$R$12:$R$100,FALSE),1)," ;"),""))</f>
        <v/>
      </c>
      <c r="BG40" s="9" t="str">
        <f>IF($G40=0,"",IFERROR(CONCATENATE(INDEX('Risk assessment'!$B$12:$B$100,MATCH(CONCATENATE(Feuil1!$C40,"-",Feuil1!$B40,"-",Feuil1!BG$1),'Risk assessment'!$R$12:$R$100,FALSE),1)," ;"),""))</f>
        <v/>
      </c>
      <c r="BH40" s="9" t="str">
        <f>IF($G40=0,"",IFERROR(CONCATENATE(INDEX('Risk assessment'!$B$12:$B$100,MATCH(CONCATENATE(Feuil1!$C40,"-",Feuil1!$B40,"-",Feuil1!BH$1),'Risk assessment'!$R$12:$R$100,FALSE),1)," ;"),""))</f>
        <v/>
      </c>
      <c r="BI40" s="9" t="str">
        <f>IF($G40=0,"",IFERROR(CONCATENATE(INDEX('Risk assessment'!$B$12:$B$100,MATCH(CONCATENATE(Feuil1!$C40,"-",Feuil1!$B40,"-",Feuil1!BI$1),'Risk assessment'!$R$12:$R$100,FALSE),1)," ;"),""))</f>
        <v/>
      </c>
      <c r="BJ40" s="9" t="str">
        <f>IF($G40=0,"",IFERROR(CONCATENATE(INDEX('Risk assessment'!$B$12:$B$100,MATCH(CONCATENATE(Feuil1!$C40,"-",Feuil1!$B40,"-",Feuil1!BJ$1),'Risk assessment'!$R$12:$R$100,FALSE),1)," ;"),""))</f>
        <v/>
      </c>
      <c r="BK40" s="9" t="str">
        <f>IF($G40=0,"",IFERROR(CONCATENATE(INDEX('Risk assessment'!$B$12:$B$100,MATCH(CONCATENATE(Feuil1!$C40,"-",Feuil1!$B40,"-",Feuil1!BK$1),'Risk assessment'!$R$12:$R$100,FALSE),1)," ;"),""))</f>
        <v/>
      </c>
      <c r="BL40" s="9" t="str">
        <f>IF($G40=0,"",IFERROR(CONCATENATE(INDEX('Risk assessment'!$B$12:$B$100,MATCH(CONCATENATE(Feuil1!$C40,"-",Feuil1!$B40,"-",Feuil1!BL$1),'Risk assessment'!$R$12:$R$100,FALSE),1)," ;"),""))</f>
        <v/>
      </c>
      <c r="BM40" s="9" t="str">
        <f>IF($G40=0,"",IFERROR(CONCATENATE(INDEX('Risk assessment'!$B$12:$B$100,MATCH(CONCATENATE(Feuil1!$C40,"-",Feuil1!$B40,"-",Feuil1!BM$1),'Risk assessment'!$R$12:$R$100,FALSE),1)," ;"),""))</f>
        <v/>
      </c>
      <c r="BN40" s="9" t="str">
        <f>IF($G40=0,"",IFERROR(CONCATENATE(INDEX('Risk assessment'!$B$12:$B$100,MATCH(CONCATENATE(Feuil1!$C40,"-",Feuil1!$B40,"-",Feuil1!BN$1),'Risk assessment'!$R$12:$R$100,FALSE),1)," ;"),""))</f>
        <v/>
      </c>
      <c r="BO40" s="9" t="str">
        <f>IF($G40=0,"",IFERROR(CONCATENATE(INDEX('Risk assessment'!$B$12:$B$100,MATCH(CONCATENATE(Feuil1!$C40,"-",Feuil1!$B40,"-",Feuil1!BO$1),'Risk assessment'!$R$12:$R$100,FALSE),1)," ;"),""))</f>
        <v/>
      </c>
      <c r="BP40" s="9" t="str">
        <f>IF($G40=0,"",IFERROR(CONCATENATE(INDEX('Risk assessment'!$B$12:$B$100,MATCH(CONCATENATE(Feuil1!$C40,"-",Feuil1!$B40,"-",Feuil1!BP$1),'Risk assessment'!$R$12:$R$100,FALSE),1)," ;"),""))</f>
        <v/>
      </c>
      <c r="BQ40" s="9" t="str">
        <f>IF($G40=0,"",IFERROR(CONCATENATE(INDEX('Risk assessment'!$B$12:$B$100,MATCH(CONCATENATE(Feuil1!$C40,"-",Feuil1!$B40,"-",Feuil1!BQ$1),'Risk assessment'!$R$12:$R$100,FALSE),1)," ;"),""))</f>
        <v/>
      </c>
      <c r="BR40" s="9" t="str">
        <f>IF($G40=0,"",IFERROR(INDEX('Risk assessment'!$B$12:$B$100,MATCH(CONCATENATE(Feuil1!$C40,Feuil1!$B40,Feuil1!BR$1),'Risk assessment'!$R$12:$R$100,FALSE),1),""))</f>
        <v/>
      </c>
      <c r="BS40" s="9" t="str">
        <f>IF($G40=0,"",IFERROR(INDEX('Risk assessment'!$B$12:$B$100,MATCH(CONCATENATE(Feuil1!$C40,Feuil1!$B40,Feuil1!BS$1),'Risk assessment'!$R$12:$R$100,FALSE),1),""))</f>
        <v/>
      </c>
      <c r="BT40" s="9" t="str">
        <f>IF($G40=0,"",IFERROR(INDEX('Risk assessment'!$B$12:$B$100,MATCH(CONCATENATE(Feuil1!$C40,Feuil1!$B40,Feuil1!BT$1),'Risk assessment'!$R$12:$R$100,FALSE),1),""))</f>
        <v/>
      </c>
      <c r="BU40" s="9" t="str">
        <f>IF($G40=0,"",IFERROR(INDEX('Risk assessment'!$B$12:$B$100,MATCH(CONCATENATE(Feuil1!$C40,Feuil1!$B40,Feuil1!BU$1),'Risk assessment'!$R$12:$R$100,FALSE),1),""))</f>
        <v/>
      </c>
      <c r="BV40" s="9" t="str">
        <f>IF($G40=0,"",IFERROR(INDEX('Risk assessment'!$B$12:$B$100,MATCH(CONCATENATE(Feuil1!$C40,Feuil1!$B40,Feuil1!BV$1),'Risk assessment'!$R$12:$R$100,FALSE),1),""))</f>
        <v/>
      </c>
      <c r="BW40" s="9" t="str">
        <f>IF($G40=0,"",IFERROR(INDEX('Risk assessment'!$B$12:$B$100,MATCH(CONCATENATE(Feuil1!$C40,Feuil1!$B40,Feuil1!BW$1),'Risk assessment'!$R$12:$R$100,FALSE),1),""))</f>
        <v/>
      </c>
      <c r="BX40" s="9" t="str">
        <f>IF($G40=0,"",IFERROR(INDEX('Risk assessment'!$B$12:$B$100,MATCH(CONCATENATE(Feuil1!$C40,Feuil1!$B40,Feuil1!BX$1),'Risk assessment'!$R$12:$R$100,FALSE),1),""))</f>
        <v/>
      </c>
      <c r="BY40" s="9" t="str">
        <f>IF($G40=0,"",IFERROR(INDEX('Risk assessment'!$B$12:$B$100,MATCH(CONCATENATE(Feuil1!$C40,Feuil1!$B40,Feuil1!BY$1),'Risk assessment'!$R$12:$R$100,FALSE),1),""))</f>
        <v/>
      </c>
      <c r="BZ40" s="9" t="str">
        <f>IF($G40=0,"",IFERROR(INDEX('Risk assessment'!$B$12:$B$100,MATCH(CONCATENATE(Feuil1!$C40,Feuil1!$B40,Feuil1!BZ$1),'Risk assessment'!$R$12:$R$100,FALSE),1),""))</f>
        <v/>
      </c>
      <c r="CA40" s="9" t="str">
        <f>IF($G40=0,"",IFERROR(INDEX('Risk assessment'!$B$12:$B$100,MATCH(CONCATENATE(Feuil1!$C40,Feuil1!$B40,Feuil1!CA$1),'Risk assessment'!$R$12:$R$100,FALSE),1),""))</f>
        <v/>
      </c>
      <c r="CB40" s="9" t="str">
        <f>IF($G40=0,"",IFERROR(INDEX('Risk assessment'!$B$12:$B$100,MATCH(CONCATENATE(Feuil1!$C40,Feuil1!$B40,Feuil1!CB$1),'Risk assessment'!$R$12:$R$100,FALSE),1),""))</f>
        <v/>
      </c>
      <c r="CC40" s="9" t="str">
        <f>IF($G40=0,"",IFERROR(INDEX('Risk assessment'!$B$12:$B$100,MATCH(CONCATENATE(Feuil1!$C40,Feuil1!$B40,Feuil1!CC$1),'Risk assessment'!$R$12:$R$100,FALSE),1),""))</f>
        <v/>
      </c>
      <c r="CD40" s="9" t="str">
        <f>IF($G40=0,"",IFERROR(INDEX('Risk assessment'!$B$12:$B$100,MATCH(CONCATENATE(Feuil1!$C40,Feuil1!$B40,Feuil1!CD$1),'Risk assessment'!$R$12:$R$100,FALSE),1),""))</f>
        <v/>
      </c>
      <c r="CE40" s="9" t="str">
        <f>IF($G40=0,"",IFERROR(INDEX('Risk assessment'!$B$12:$B$100,MATCH(CONCATENATE(Feuil1!$C40,Feuil1!$B40,Feuil1!CE$1),'Risk assessment'!$R$12:$R$100,FALSE),1),""))</f>
        <v/>
      </c>
      <c r="CF40" s="9" t="str">
        <f>IF($G40=0,"",IFERROR(INDEX('Risk assessment'!$B$12:$B$100,MATCH(CONCATENATE(Feuil1!$C40,Feuil1!$B40,Feuil1!CF$1),'Risk assessment'!$R$12:$R$100,FALSE),1),""))</f>
        <v/>
      </c>
      <c r="CG40" s="9" t="str">
        <f>IF($G40=0,"",IFERROR(INDEX('Risk assessment'!$B$12:$B$100,MATCH(CONCATENATE(Feuil1!$C40,Feuil1!$B40,Feuil1!CG$1),'Risk assessment'!$R$12:$R$100,FALSE),1),""))</f>
        <v/>
      </c>
      <c r="CH40" s="9" t="str">
        <f>IF($G40=0,"",IFERROR(INDEX('Risk assessment'!$B$12:$B$100,MATCH(CONCATENATE(Feuil1!$C40,Feuil1!$B40,Feuil1!CH$1),'Risk assessment'!$R$12:$R$100,FALSE),1),""))</f>
        <v/>
      </c>
      <c r="CI40" s="9" t="str">
        <f>IF($G40=0,"",IFERROR(INDEX('Risk assessment'!$B$12:$B$100,MATCH(CONCATENATE(Feuil1!$C40,Feuil1!$B40,Feuil1!CI$1),'Risk assessment'!$R$12:$R$100,FALSE),1),""))</f>
        <v/>
      </c>
      <c r="CJ40" s="9" t="str">
        <f>IF($G40=0,"",IFERROR(INDEX('Risk assessment'!$B$12:$B$100,MATCH(CONCATENATE(Feuil1!$C40,Feuil1!$B40,Feuil1!CJ$1),'Risk assessment'!$R$12:$R$100,FALSE),1),""))</f>
        <v/>
      </c>
      <c r="CK40" s="9" t="str">
        <f>IF($G40=0,"",IFERROR(INDEX('Risk assessment'!$B$12:$B$100,MATCH(CONCATENATE(Feuil1!$C40,Feuil1!$B40,Feuil1!CK$1),'Risk assessment'!$R$12:$R$100,FALSE),1),""))</f>
        <v/>
      </c>
      <c r="CL40" s="9" t="str">
        <f>IF($G40=0,"",IFERROR(INDEX('Risk assessment'!$B$12:$B$100,MATCH(CONCATENATE(Feuil1!$C40,Feuil1!$B40,Feuil1!CL$1),'Risk assessment'!$R$12:$R$100,FALSE),1),""))</f>
        <v/>
      </c>
      <c r="CM40" s="9" t="str">
        <f>IF($G40=0,"",IFERROR(INDEX('Risk assessment'!$B$12:$B$100,MATCH(CONCATENATE(Feuil1!$C40,Feuil1!$B40,Feuil1!CM$1),'Risk assessment'!$R$12:$R$100,FALSE),1),""))</f>
        <v/>
      </c>
      <c r="CN40" s="9" t="str">
        <f>IF($G40=0,"",IFERROR(INDEX('Risk assessment'!$B$12:$B$100,MATCH(CONCATENATE(Feuil1!$C40,Feuil1!$B40,Feuil1!CN$1),'Risk assessment'!$R$12:$R$100,FALSE),1),""))</f>
        <v/>
      </c>
      <c r="CO40" s="9" t="str">
        <f>IF($G40=0,"",IFERROR(INDEX('Risk assessment'!$B$12:$B$100,MATCH(CONCATENATE(Feuil1!$C40,Feuil1!$B40,Feuil1!CO$1),'Risk assessment'!$R$12:$R$100,FALSE),1),""))</f>
        <v/>
      </c>
      <c r="CP40" s="9" t="str">
        <f>IF($G40=0,"",IFERROR(INDEX('Risk assessment'!$B$12:$B$100,MATCH(CONCATENATE(Feuil1!$C40,Feuil1!$B40,Feuil1!CP$1),'Risk assessment'!$R$12:$R$100,FALSE),1),""))</f>
        <v/>
      </c>
      <c r="CQ40" s="9" t="str">
        <f>IF($G40=0,"",IFERROR(INDEX('Risk assessment'!$B$12:$B$100,MATCH(CONCATENATE(Feuil1!$C40,Feuil1!$B40,Feuil1!CQ$1),'Risk assessment'!$R$12:$R$100,FALSE),1),""))</f>
        <v/>
      </c>
      <c r="CR40" s="9" t="str">
        <f>IF($G40=0,"",IFERROR(INDEX('Risk assessment'!$B$12:$B$100,MATCH(CONCATENATE(Feuil1!$C40,Feuil1!$B40,Feuil1!CR$1),'Risk assessment'!$R$12:$R$100,FALSE),1),""))</f>
        <v/>
      </c>
      <c r="CS40" s="9" t="str">
        <f>IF($G40=0,"",IFERROR(INDEX('Risk assessment'!$B$12:$B$100,MATCH(CONCATENATE(Feuil1!$C40,Feuil1!$B40,Feuil1!CS$1),'Risk assessment'!$R$12:$R$100,FALSE),1),""))</f>
        <v/>
      </c>
      <c r="CT40" s="9" t="str">
        <f>IF($G40=0,"",IFERROR(INDEX('Risk assessment'!$B$12:$B$100,MATCH(CONCATENATE(Feuil1!$C40,Feuil1!$B40,Feuil1!CT$1),'Risk assessment'!$R$12:$R$100,FALSE),1),""))</f>
        <v/>
      </c>
      <c r="CU40" s="9" t="str">
        <f>IF($G40=0,"",IFERROR(INDEX('Risk assessment'!$B$12:$B$100,MATCH(CONCATENATE(Feuil1!$C40,Feuil1!$B40,Feuil1!CU$1),'Risk assessment'!$R$12:$R$100,FALSE),1),""))</f>
        <v/>
      </c>
      <c r="CV40" s="9" t="str">
        <f>IF($G40=0,"",IFERROR(INDEX('Risk assessment'!$B$12:$B$100,MATCH(CONCATENATE(Feuil1!$C40,Feuil1!$B40,Feuil1!CV$1),'Risk assessment'!$R$12:$R$100,FALSE),1),""))</f>
        <v/>
      </c>
      <c r="CW40" s="9" t="str">
        <f>IF($G40=0,"",IFERROR(INDEX('Risk assessment'!$B$12:$B$100,MATCH(CONCATENATE(Feuil1!$C40,Feuil1!$B40,Feuil1!CW$1),'Risk assessment'!$R$12:$R$100,FALSE),1),""))</f>
        <v/>
      </c>
      <c r="CX40" s="9" t="str">
        <f>IF($G40=0,"",IFERROR(INDEX('Risk assessment'!$B$12:$B$100,MATCH(CONCATENATE(Feuil1!$C40,Feuil1!$B40,Feuil1!CX$1),'Risk assessment'!$R$12:$R$100,FALSE),1),""))</f>
        <v/>
      </c>
      <c r="CY40" s="9" t="str">
        <f>IF($G40=0,"",IFERROR(INDEX('Risk assessment'!$B$12:$B$100,MATCH(CONCATENATE(Feuil1!$C40,Feuil1!$B40,Feuil1!CY$1),'Risk assessment'!$R$12:$R$100,FALSE),1),""))</f>
        <v/>
      </c>
      <c r="CZ40" s="9" t="str">
        <f>IF($G40=0,"",IFERROR(INDEX('Risk assessment'!$B$12:$B$100,MATCH(CONCATENATE(Feuil1!$C40,Feuil1!$B40,Feuil1!CZ$1),'Risk assessment'!$R$12:$R$100,FALSE),1),""))</f>
        <v/>
      </c>
      <c r="DA40" s="9" t="str">
        <f>IF($G40=0,"",IFERROR(INDEX('Risk assessment'!$B$12:$B$100,MATCH(CONCATENATE(Feuil1!$C40,Feuil1!$B40,Feuil1!DA$1),'Risk assessment'!$R$12:$R$100,FALSE),1),""))</f>
        <v/>
      </c>
      <c r="DB40" s="9" t="str">
        <f>IF($G40=0,"",IFERROR(INDEX('Risk assessment'!$B$12:$B$100,MATCH(CONCATENATE(Feuil1!$C40,Feuil1!$B40,Feuil1!DB$1),'Risk assessment'!$R$12:$R$100,FALSE),1),""))</f>
        <v/>
      </c>
      <c r="DC40" s="9" t="str">
        <f>IF($G40=0,"",IFERROR(INDEX('Risk assessment'!$B$12:$B$100,MATCH(CONCATENATE(Feuil1!$C40,Feuil1!$B40,Feuil1!DC$1),'Risk assessment'!$R$12:$R$100,FALSE),1),""))</f>
        <v/>
      </c>
      <c r="DD40" s="9" t="str">
        <f>IF($G40=0,"",IFERROR(INDEX('Risk assessment'!$B$12:$B$100,MATCH(CONCATENATE(Feuil1!$C40,Feuil1!$B40,Feuil1!DD$1),'Risk assessment'!$R$12:$R$100,FALSE),1),""))</f>
        <v/>
      </c>
      <c r="DE40" s="9" t="str">
        <f>IF($G40=0,"",IFERROR(INDEX('Risk assessment'!$B$12:$B$100,MATCH(CONCATENATE(Feuil1!$C40,Feuil1!$B40,Feuil1!DE$1),'Risk assessment'!$R$12:$R$100,FALSE),1),""))</f>
        <v/>
      </c>
      <c r="DF40" s="9" t="str">
        <f>IF($G40=0,"",IFERROR(INDEX('Risk assessment'!$B$12:$B$100,MATCH(CONCATENATE(Feuil1!$C40,Feuil1!$B40,Feuil1!DF$1),'Risk assessment'!$R$12:$R$100,FALSE),1),""))</f>
        <v/>
      </c>
      <c r="DG40" s="9" t="str">
        <f>IF($G40=0,"",IFERROR(INDEX('Risk assessment'!$B$12:$B$100,MATCH(CONCATENATE(Feuil1!$C40,Feuil1!$B40,Feuil1!DG$1),'Risk assessment'!$R$12:$R$100,FALSE),1),""))</f>
        <v/>
      </c>
      <c r="DH40" s="9" t="str">
        <f>IF($G40=0,"",IFERROR(INDEX('Risk assessment'!$B$12:$B$100,MATCH(CONCATENATE(Feuil1!$C40,Feuil1!$B40,Feuil1!DH$1),'Risk assessment'!$R$12:$R$100,FALSE),1),""))</f>
        <v/>
      </c>
      <c r="DI40" s="9" t="str">
        <f>IF($G40=0,"",IFERROR(INDEX('Risk assessment'!$B$12:$B$100,MATCH(CONCATENATE(Feuil1!$C40,Feuil1!$B40,Feuil1!DI$1),'Risk assessment'!$R$12:$R$100,FALSE),1),""))</f>
        <v/>
      </c>
      <c r="DJ40" s="9" t="str">
        <f>IF($G40=0,"",IFERROR(INDEX('Risk assessment'!$B$12:$B$100,MATCH(CONCATENATE(Feuil1!$C40,Feuil1!$B40,Feuil1!DJ$1),'Risk assessment'!$R$12:$R$100,FALSE),1),""))</f>
        <v/>
      </c>
      <c r="DK40" s="9" t="str">
        <f>IF($G40=0,"",IFERROR(INDEX('Risk assessment'!$B$12:$B$100,MATCH(CONCATENATE(Feuil1!$C40,Feuil1!$B40,Feuil1!DK$1),'Risk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assessment'!D$12:D$100,Feuil1!C41,'Risk assessment'!E$12:E$100,B41)</f>
        <v>0</v>
      </c>
      <c r="H41" s="9" t="str">
        <f>IF($G41=0,"",IFERROR(CONCATENATE(INDEX('Risk assessment'!$B$12:$B$100,MATCH(CONCATENATE(Feuil1!$C41,"-",Feuil1!$B41,"-",Feuil1!H$1),'Risk assessment'!$R$12:$R$100,FALSE),1)," ;"),""))</f>
        <v/>
      </c>
      <c r="I41" s="9" t="str">
        <f>IF($G41=0,"",IFERROR(CONCATENATE(INDEX('Risk assessment'!$B$12:$B$100,MATCH(CONCATENATE(Feuil1!$C41,"-",Feuil1!$B41,"-",Feuil1!I$1),'Risk assessment'!$R$12:$R$100,FALSE),1)," ;"),""))</f>
        <v/>
      </c>
      <c r="J41" s="9" t="str">
        <f>IF($G41=0,"",IFERROR(CONCATENATE(INDEX('Risk assessment'!$B$12:$B$100,MATCH(CONCATENATE(Feuil1!$C41,"-",Feuil1!$B41,"-",Feuil1!J$1),'Risk assessment'!$R$12:$R$100,FALSE),1)," ;"),""))</f>
        <v/>
      </c>
      <c r="K41" s="9" t="str">
        <f>IF($G41=0,"",IFERROR(CONCATENATE(INDEX('Risk assessment'!$B$12:$B$100,MATCH(CONCATENATE(Feuil1!$C41,"-",Feuil1!$B41,"-",Feuil1!K$1),'Risk assessment'!$R$12:$R$100,FALSE),1)," ;"),""))</f>
        <v/>
      </c>
      <c r="L41" s="9" t="str">
        <f>IF($G41=0,"",IFERROR(CONCATENATE(INDEX('Risk assessment'!$B$12:$B$100,MATCH(CONCATENATE(Feuil1!$C41,"-",Feuil1!$B41,"-",Feuil1!L$1),'Risk assessment'!$R$12:$R$100,FALSE),1)," ;"),""))</f>
        <v/>
      </c>
      <c r="M41" s="9" t="str">
        <f>IF($G41=0,"",IFERROR(CONCATENATE(INDEX('Risk assessment'!$B$12:$B$100,MATCH(CONCATENATE(Feuil1!$C41,"-",Feuil1!$B41,"-",Feuil1!M$1),'Risk assessment'!$R$12:$R$100,FALSE),1)," ;"),""))</f>
        <v/>
      </c>
      <c r="N41" s="9" t="str">
        <f>IF($G41=0,"",IFERROR(CONCATENATE(INDEX('Risk assessment'!$B$12:$B$100,MATCH(CONCATENATE(Feuil1!$C41,"-",Feuil1!$B41,"-",Feuil1!N$1),'Risk assessment'!$R$12:$R$100,FALSE),1)," ;"),""))</f>
        <v/>
      </c>
      <c r="O41" s="9" t="str">
        <f>IF($G41=0,"",IFERROR(CONCATENATE(INDEX('Risk assessment'!$B$12:$B$100,MATCH(CONCATENATE(Feuil1!$C41,"-",Feuil1!$B41,"-",Feuil1!O$1),'Risk assessment'!$R$12:$R$100,FALSE),1)," ;"),""))</f>
        <v/>
      </c>
      <c r="P41" s="9" t="str">
        <f>IF($G41=0,"",IFERROR(CONCATENATE(INDEX('Risk assessment'!$B$12:$B$100,MATCH(CONCATENATE(Feuil1!$C41,"-",Feuil1!$B41,"-",Feuil1!P$1),'Risk assessment'!$R$12:$R$100,FALSE),1)," ;"),""))</f>
        <v/>
      </c>
      <c r="Q41" s="9" t="str">
        <f>IF($G41=0,"",IFERROR(CONCATENATE(INDEX('Risk assessment'!$B$12:$B$100,MATCH(CONCATENATE(Feuil1!$C41,"-",Feuil1!$B41,"-",Feuil1!Q$1),'Risk assessment'!$R$12:$R$100,FALSE),1)," ;"),""))</f>
        <v/>
      </c>
      <c r="R41" s="9" t="str">
        <f>IF($G41=0,"",IFERROR(CONCATENATE(INDEX('Risk assessment'!$B$12:$B$100,MATCH(CONCATENATE(Feuil1!$C41,"-",Feuil1!$B41,"-",Feuil1!R$1),'Risk assessment'!$R$12:$R$100,FALSE),1)," ;"),""))</f>
        <v/>
      </c>
      <c r="S41" s="9" t="str">
        <f>IF($G41=0,"",IFERROR(CONCATENATE(INDEX('Risk assessment'!$B$12:$B$100,MATCH(CONCATENATE(Feuil1!$C41,"-",Feuil1!$B41,"-",Feuil1!S$1),'Risk assessment'!$R$12:$R$100,FALSE),1)," ;"),""))</f>
        <v/>
      </c>
      <c r="T41" s="9" t="str">
        <f>IF($G41=0,"",IFERROR(CONCATENATE(INDEX('Risk assessment'!$B$12:$B$100,MATCH(CONCATENATE(Feuil1!$C41,"-",Feuil1!$B41,"-",Feuil1!T$1),'Risk assessment'!$R$12:$R$100,FALSE),1)," ;"),""))</f>
        <v/>
      </c>
      <c r="U41" s="9" t="str">
        <f>IF($G41=0,"",IFERROR(CONCATENATE(INDEX('Risk assessment'!$B$12:$B$100,MATCH(CONCATENATE(Feuil1!$C41,"-",Feuil1!$B41,"-",Feuil1!U$1),'Risk assessment'!$R$12:$R$100,FALSE),1)," ;"),""))</f>
        <v/>
      </c>
      <c r="V41" s="9" t="str">
        <f>IF($G41=0,"",IFERROR(CONCATENATE(INDEX('Risk assessment'!$B$12:$B$100,MATCH(CONCATENATE(Feuil1!$C41,"-",Feuil1!$B41,"-",Feuil1!V$1),'Risk assessment'!$R$12:$R$100,FALSE),1)," ;"),""))</f>
        <v/>
      </c>
      <c r="W41" s="9" t="str">
        <f>IF($G41=0,"",IFERROR(CONCATENATE(INDEX('Risk assessment'!$B$12:$B$100,MATCH(CONCATENATE(Feuil1!$C41,"-",Feuil1!$B41,"-",Feuil1!W$1),'Risk assessment'!$R$12:$R$100,FALSE),1)," ;"),""))</f>
        <v/>
      </c>
      <c r="X41" s="9" t="str">
        <f>IF($G41=0,"",IFERROR(CONCATENATE(INDEX('Risk assessment'!$B$12:$B$100,MATCH(CONCATENATE(Feuil1!$C41,"-",Feuil1!$B41,"-",Feuil1!X$1),'Risk assessment'!$R$12:$R$100,FALSE),1)," ;"),""))</f>
        <v/>
      </c>
      <c r="Y41" s="9" t="str">
        <f>IF($G41=0,"",IFERROR(CONCATENATE(INDEX('Risk assessment'!$B$12:$B$100,MATCH(CONCATENATE(Feuil1!$C41,"-",Feuil1!$B41,"-",Feuil1!Y$1),'Risk assessment'!$R$12:$R$100,FALSE),1)," ;"),""))</f>
        <v/>
      </c>
      <c r="Z41" s="9" t="str">
        <f>IF($G41=0,"",IFERROR(CONCATENATE(INDEX('Risk assessment'!$B$12:$B$100,MATCH(CONCATENATE(Feuil1!$C41,"-",Feuil1!$B41,"-",Feuil1!Z$1),'Risk assessment'!$R$12:$R$100,FALSE),1)," ;"),""))</f>
        <v/>
      </c>
      <c r="AA41" s="9" t="str">
        <f>IF($G41=0,"",IFERROR(CONCATENATE(INDEX('Risk assessment'!$B$12:$B$100,MATCH(CONCATENATE(Feuil1!$C41,"-",Feuil1!$B41,"-",Feuil1!AA$1),'Risk assessment'!$R$12:$R$100,FALSE),1)," ;"),""))</f>
        <v/>
      </c>
      <c r="AB41" s="9" t="str">
        <f>IF($G41=0,"",IFERROR(CONCATENATE(INDEX('Risk assessment'!$B$12:$B$100,MATCH(CONCATENATE(Feuil1!$C41,"-",Feuil1!$B41,"-",Feuil1!AB$1),'Risk assessment'!$R$12:$R$100,FALSE),1)," ;"),""))</f>
        <v/>
      </c>
      <c r="AC41" s="9" t="str">
        <f>IF($G41=0,"",IFERROR(CONCATENATE(INDEX('Risk assessment'!$B$12:$B$100,MATCH(CONCATENATE(Feuil1!$C41,"-",Feuil1!$B41,"-",Feuil1!AC$1),'Risk assessment'!$R$12:$R$100,FALSE),1)," ;"),""))</f>
        <v/>
      </c>
      <c r="AD41" s="9" t="str">
        <f>IF($G41=0,"",IFERROR(CONCATENATE(INDEX('Risk assessment'!$B$12:$B$100,MATCH(CONCATENATE(Feuil1!$C41,"-",Feuil1!$B41,"-",Feuil1!AD$1),'Risk assessment'!$R$12:$R$100,FALSE),1)," ;"),""))</f>
        <v/>
      </c>
      <c r="AE41" s="9" t="str">
        <f>IF($G41=0,"",IFERROR(CONCATENATE(INDEX('Risk assessment'!$B$12:$B$100,MATCH(CONCATENATE(Feuil1!$C41,"-",Feuil1!$B41,"-",Feuil1!AE$1),'Risk assessment'!$R$12:$R$100,FALSE),1)," ;"),""))</f>
        <v/>
      </c>
      <c r="AF41" s="9" t="str">
        <f>IF($G41=0,"",IFERROR(CONCATENATE(INDEX('Risk assessment'!$B$12:$B$100,MATCH(CONCATENATE(Feuil1!$C41,"-",Feuil1!$B41,"-",Feuil1!AF$1),'Risk assessment'!$R$12:$R$100,FALSE),1)," ;"),""))</f>
        <v/>
      </c>
      <c r="AG41" s="9" t="str">
        <f>IF($G41=0,"",IFERROR(CONCATENATE(INDEX('Risk assessment'!$B$12:$B$100,MATCH(CONCATENATE(Feuil1!$C41,"-",Feuil1!$B41,"-",Feuil1!AG$1),'Risk assessment'!$R$12:$R$100,FALSE),1)," ;"),""))</f>
        <v/>
      </c>
      <c r="AH41" s="9" t="str">
        <f>IF($G41=0,"",IFERROR(CONCATENATE(INDEX('Risk assessment'!$B$12:$B$100,MATCH(CONCATENATE(Feuil1!$C41,"-",Feuil1!$B41,"-",Feuil1!AH$1),'Risk assessment'!$R$12:$R$100,FALSE),1)," ;"),""))</f>
        <v/>
      </c>
      <c r="AI41" s="9" t="str">
        <f>IF($G41=0,"",IFERROR(CONCATENATE(INDEX('Risk assessment'!$B$12:$B$100,MATCH(CONCATENATE(Feuil1!$C41,"-",Feuil1!$B41,"-",Feuil1!AI$1),'Risk assessment'!$R$12:$R$100,FALSE),1)," ;"),""))</f>
        <v/>
      </c>
      <c r="AJ41" s="9" t="str">
        <f>IF($G41=0,"",IFERROR(CONCATENATE(INDEX('Risk assessment'!$B$12:$B$100,MATCH(CONCATENATE(Feuil1!$C41,"-",Feuil1!$B41,"-",Feuil1!AJ$1),'Risk assessment'!$R$12:$R$100,FALSE),1)," ;"),""))</f>
        <v/>
      </c>
      <c r="AK41" s="9" t="str">
        <f>IF($G41=0,"",IFERROR(CONCATENATE(INDEX('Risk assessment'!$B$12:$B$100,MATCH(CONCATENATE(Feuil1!$C41,"-",Feuil1!$B41,"-",Feuil1!AK$1),'Risk assessment'!$R$12:$R$100,FALSE),1)," ;"),""))</f>
        <v/>
      </c>
      <c r="AL41" s="9" t="str">
        <f>IF($G41=0,"",IFERROR(CONCATENATE(INDEX('Risk assessment'!$B$12:$B$100,MATCH(CONCATENATE(Feuil1!$C41,"-",Feuil1!$B41,"-",Feuil1!AL$1),'Risk assessment'!$R$12:$R$100,FALSE),1)," ;"),""))</f>
        <v/>
      </c>
      <c r="AM41" s="9" t="str">
        <f>IF($G41=0,"",IFERROR(CONCATENATE(INDEX('Risk assessment'!$B$12:$B$100,MATCH(CONCATENATE(Feuil1!$C41,"-",Feuil1!$B41,"-",Feuil1!AM$1),'Risk assessment'!$R$12:$R$100,FALSE),1)," ;"),""))</f>
        <v/>
      </c>
      <c r="AN41" s="9" t="str">
        <f>IF($G41=0,"",IFERROR(CONCATENATE(INDEX('Risk assessment'!$B$12:$B$100,MATCH(CONCATENATE(Feuil1!$C41,"-",Feuil1!$B41,"-",Feuil1!AN$1),'Risk assessment'!$R$12:$R$100,FALSE),1)," ;"),""))</f>
        <v/>
      </c>
      <c r="AO41" s="9" t="str">
        <f>IF($G41=0,"",IFERROR(CONCATENATE(INDEX('Risk assessment'!$B$12:$B$100,MATCH(CONCATENATE(Feuil1!$C41,"-",Feuil1!$B41,"-",Feuil1!AO$1),'Risk assessment'!$R$12:$R$100,FALSE),1)," ;"),""))</f>
        <v/>
      </c>
      <c r="AP41" s="9" t="str">
        <f>IF($G41=0,"",IFERROR(CONCATENATE(INDEX('Risk assessment'!$B$12:$B$100,MATCH(CONCATENATE(Feuil1!$C41,"-",Feuil1!$B41,"-",Feuil1!AP$1),'Risk assessment'!$R$12:$R$100,FALSE),1)," ;"),""))</f>
        <v/>
      </c>
      <c r="AQ41" s="9" t="str">
        <f>IF($G41=0,"",IFERROR(CONCATENATE(INDEX('Risk assessment'!$B$12:$B$100,MATCH(CONCATENATE(Feuil1!$C41,"-",Feuil1!$B41,"-",Feuil1!AQ$1),'Risk assessment'!$R$12:$R$100,FALSE),1)," ;"),""))</f>
        <v/>
      </c>
      <c r="AR41" s="9" t="str">
        <f>IF($G41=0,"",IFERROR(CONCATENATE(INDEX('Risk assessment'!$B$12:$B$100,MATCH(CONCATENATE(Feuil1!$C41,"-",Feuil1!$B41,"-",Feuil1!AR$1),'Risk assessment'!$R$12:$R$100,FALSE),1)," ;"),""))</f>
        <v/>
      </c>
      <c r="AS41" s="9" t="str">
        <f>IF($G41=0,"",IFERROR(CONCATENATE(INDEX('Risk assessment'!$B$12:$B$100,MATCH(CONCATENATE(Feuil1!$C41,"-",Feuil1!$B41,"-",Feuil1!AS$1),'Risk assessment'!$R$12:$R$100,FALSE),1)," ;"),""))</f>
        <v/>
      </c>
      <c r="AT41" s="9" t="str">
        <f>IF($G41=0,"",IFERROR(CONCATENATE(INDEX('Risk assessment'!$B$12:$B$100,MATCH(CONCATENATE(Feuil1!$C41,"-",Feuil1!$B41,"-",Feuil1!AT$1),'Risk assessment'!$R$12:$R$100,FALSE),1)," ;"),""))</f>
        <v/>
      </c>
      <c r="AU41" s="9" t="str">
        <f>IF($G41=0,"",IFERROR(CONCATENATE(INDEX('Risk assessment'!$B$12:$B$100,MATCH(CONCATENATE(Feuil1!$C41,"-",Feuil1!$B41,"-",Feuil1!AU$1),'Risk assessment'!$R$12:$R$100,FALSE),1)," ;"),""))</f>
        <v/>
      </c>
      <c r="AV41" s="9" t="str">
        <f>IF($G41=0,"",IFERROR(CONCATENATE(INDEX('Risk assessment'!$B$12:$B$100,MATCH(CONCATENATE(Feuil1!$C41,"-",Feuil1!$B41,"-",Feuil1!AV$1),'Risk assessment'!$R$12:$R$100,FALSE),1)," ;"),""))</f>
        <v/>
      </c>
      <c r="AW41" s="9" t="str">
        <f>IF($G41=0,"",IFERROR(CONCATENATE(INDEX('Risk assessment'!$B$12:$B$100,MATCH(CONCATENATE(Feuil1!$C41,"-",Feuil1!$B41,"-",Feuil1!AW$1),'Risk assessment'!$R$12:$R$100,FALSE),1)," ;"),""))</f>
        <v/>
      </c>
      <c r="AX41" s="9" t="str">
        <f>IF($G41=0,"",IFERROR(CONCATENATE(INDEX('Risk assessment'!$B$12:$B$100,MATCH(CONCATENATE(Feuil1!$C41,"-",Feuil1!$B41,"-",Feuil1!AX$1),'Risk assessment'!$R$12:$R$100,FALSE),1)," ;"),""))</f>
        <v/>
      </c>
      <c r="AY41" s="9" t="str">
        <f>IF($G41=0,"",IFERROR(CONCATENATE(INDEX('Risk assessment'!$B$12:$B$100,MATCH(CONCATENATE(Feuil1!$C41,"-",Feuil1!$B41,"-",Feuil1!AY$1),'Risk assessment'!$R$12:$R$100,FALSE),1)," ;"),""))</f>
        <v/>
      </c>
      <c r="AZ41" s="9" t="str">
        <f>IF($G41=0,"",IFERROR(CONCATENATE(INDEX('Risk assessment'!$B$12:$B$100,MATCH(CONCATENATE(Feuil1!$C41,"-",Feuil1!$B41,"-",Feuil1!AZ$1),'Risk assessment'!$R$12:$R$100,FALSE),1)," ;"),""))</f>
        <v/>
      </c>
      <c r="BA41" s="9" t="str">
        <f>IF($G41=0,"",IFERROR(CONCATENATE(INDEX('Risk assessment'!$B$12:$B$100,MATCH(CONCATENATE(Feuil1!$C41,"-",Feuil1!$B41,"-",Feuil1!BA$1),'Risk assessment'!$R$12:$R$100,FALSE),1)," ;"),""))</f>
        <v/>
      </c>
      <c r="BB41" s="9" t="str">
        <f>IF($G41=0,"",IFERROR(CONCATENATE(INDEX('Risk assessment'!$B$12:$B$100,MATCH(CONCATENATE(Feuil1!$C41,"-",Feuil1!$B41,"-",Feuil1!BB$1),'Risk assessment'!$R$12:$R$100,FALSE),1)," ;"),""))</f>
        <v/>
      </c>
      <c r="BC41" s="9" t="str">
        <f>IF($G41=0,"",IFERROR(CONCATENATE(INDEX('Risk assessment'!$B$12:$B$100,MATCH(CONCATENATE(Feuil1!$C41,"-",Feuil1!$B41,"-",Feuil1!BC$1),'Risk assessment'!$R$12:$R$100,FALSE),1)," ;"),""))</f>
        <v/>
      </c>
      <c r="BD41" s="9" t="str">
        <f>IF($G41=0,"",IFERROR(CONCATENATE(INDEX('Risk assessment'!$B$12:$B$100,MATCH(CONCATENATE(Feuil1!$C41,"-",Feuil1!$B41,"-",Feuil1!BD$1),'Risk assessment'!$R$12:$R$100,FALSE),1)," ;"),""))</f>
        <v/>
      </c>
      <c r="BE41" s="9" t="str">
        <f>IF($G41=0,"",IFERROR(CONCATENATE(INDEX('Risk assessment'!$B$12:$B$100,MATCH(CONCATENATE(Feuil1!$C41,"-",Feuil1!$B41,"-",Feuil1!BE$1),'Risk assessment'!$R$12:$R$100,FALSE),1)," ;"),""))</f>
        <v/>
      </c>
      <c r="BF41" s="9" t="str">
        <f>IF($G41=0,"",IFERROR(CONCATENATE(INDEX('Risk assessment'!$B$12:$B$100,MATCH(CONCATENATE(Feuil1!$C41,"-",Feuil1!$B41,"-",Feuil1!BF$1),'Risk assessment'!$R$12:$R$100,FALSE),1)," ;"),""))</f>
        <v/>
      </c>
      <c r="BG41" s="9" t="str">
        <f>IF($G41=0,"",IFERROR(CONCATENATE(INDEX('Risk assessment'!$B$12:$B$100,MATCH(CONCATENATE(Feuil1!$C41,"-",Feuil1!$B41,"-",Feuil1!BG$1),'Risk assessment'!$R$12:$R$100,FALSE),1)," ;"),""))</f>
        <v/>
      </c>
      <c r="BH41" s="9" t="str">
        <f>IF($G41=0,"",IFERROR(CONCATENATE(INDEX('Risk assessment'!$B$12:$B$100,MATCH(CONCATENATE(Feuil1!$C41,"-",Feuil1!$B41,"-",Feuil1!BH$1),'Risk assessment'!$R$12:$R$100,FALSE),1)," ;"),""))</f>
        <v/>
      </c>
      <c r="BI41" s="9" t="str">
        <f>IF($G41=0,"",IFERROR(CONCATENATE(INDEX('Risk assessment'!$B$12:$B$100,MATCH(CONCATENATE(Feuil1!$C41,"-",Feuil1!$B41,"-",Feuil1!BI$1),'Risk assessment'!$R$12:$R$100,FALSE),1)," ;"),""))</f>
        <v/>
      </c>
      <c r="BJ41" s="9" t="str">
        <f>IF($G41=0,"",IFERROR(CONCATENATE(INDEX('Risk assessment'!$B$12:$B$100,MATCH(CONCATENATE(Feuil1!$C41,"-",Feuil1!$B41,"-",Feuil1!BJ$1),'Risk assessment'!$R$12:$R$100,FALSE),1)," ;"),""))</f>
        <v/>
      </c>
      <c r="BK41" s="9" t="str">
        <f>IF($G41=0,"",IFERROR(CONCATENATE(INDEX('Risk assessment'!$B$12:$B$100,MATCH(CONCATENATE(Feuil1!$C41,"-",Feuil1!$B41,"-",Feuil1!BK$1),'Risk assessment'!$R$12:$R$100,FALSE),1)," ;"),""))</f>
        <v/>
      </c>
      <c r="BL41" s="9" t="str">
        <f>IF($G41=0,"",IFERROR(CONCATENATE(INDEX('Risk assessment'!$B$12:$B$100,MATCH(CONCATENATE(Feuil1!$C41,"-",Feuil1!$B41,"-",Feuil1!BL$1),'Risk assessment'!$R$12:$R$100,FALSE),1)," ;"),""))</f>
        <v/>
      </c>
      <c r="BM41" s="9" t="str">
        <f>IF($G41=0,"",IFERROR(CONCATENATE(INDEX('Risk assessment'!$B$12:$B$100,MATCH(CONCATENATE(Feuil1!$C41,"-",Feuil1!$B41,"-",Feuil1!BM$1),'Risk assessment'!$R$12:$R$100,FALSE),1)," ;"),""))</f>
        <v/>
      </c>
      <c r="BN41" s="9" t="str">
        <f>IF($G41=0,"",IFERROR(CONCATENATE(INDEX('Risk assessment'!$B$12:$B$100,MATCH(CONCATENATE(Feuil1!$C41,"-",Feuil1!$B41,"-",Feuil1!BN$1),'Risk assessment'!$R$12:$R$100,FALSE),1)," ;"),""))</f>
        <v/>
      </c>
      <c r="BO41" s="9" t="str">
        <f>IF($G41=0,"",IFERROR(CONCATENATE(INDEX('Risk assessment'!$B$12:$B$100,MATCH(CONCATENATE(Feuil1!$C41,"-",Feuil1!$B41,"-",Feuil1!BO$1),'Risk assessment'!$R$12:$R$100,FALSE),1)," ;"),""))</f>
        <v/>
      </c>
      <c r="BP41" s="9" t="str">
        <f>IF($G41=0,"",IFERROR(CONCATENATE(INDEX('Risk assessment'!$B$12:$B$100,MATCH(CONCATENATE(Feuil1!$C41,"-",Feuil1!$B41,"-",Feuil1!BP$1),'Risk assessment'!$R$12:$R$100,FALSE),1)," ;"),""))</f>
        <v/>
      </c>
      <c r="BQ41" s="9" t="str">
        <f>IF($G41=0,"",IFERROR(CONCATENATE(INDEX('Risk assessment'!$B$12:$B$100,MATCH(CONCATENATE(Feuil1!$C41,"-",Feuil1!$B41,"-",Feuil1!BQ$1),'Risk assessment'!$R$12:$R$100,FALSE),1)," ;"),""))</f>
        <v/>
      </c>
      <c r="BR41" s="9" t="str">
        <f>IF($G41=0,"",IFERROR(INDEX('Risk assessment'!$B$12:$B$100,MATCH(CONCATENATE(Feuil1!$C41,Feuil1!$B41,Feuil1!BR$1),'Risk assessment'!$R$12:$R$100,FALSE),1),""))</f>
        <v/>
      </c>
      <c r="BS41" s="9" t="str">
        <f>IF($G41=0,"",IFERROR(INDEX('Risk assessment'!$B$12:$B$100,MATCH(CONCATENATE(Feuil1!$C41,Feuil1!$B41,Feuil1!BS$1),'Risk assessment'!$R$12:$R$100,FALSE),1),""))</f>
        <v/>
      </c>
      <c r="BT41" s="9" t="str">
        <f>IF($G41=0,"",IFERROR(INDEX('Risk assessment'!$B$12:$B$100,MATCH(CONCATENATE(Feuil1!$C41,Feuil1!$B41,Feuil1!BT$1),'Risk assessment'!$R$12:$R$100,FALSE),1),""))</f>
        <v/>
      </c>
      <c r="BU41" s="9" t="str">
        <f>IF($G41=0,"",IFERROR(INDEX('Risk assessment'!$B$12:$B$100,MATCH(CONCATENATE(Feuil1!$C41,Feuil1!$B41,Feuil1!BU$1),'Risk assessment'!$R$12:$R$100,FALSE),1),""))</f>
        <v/>
      </c>
      <c r="BV41" s="9" t="str">
        <f>IF($G41=0,"",IFERROR(INDEX('Risk assessment'!$B$12:$B$100,MATCH(CONCATENATE(Feuil1!$C41,Feuil1!$B41,Feuil1!BV$1),'Risk assessment'!$R$12:$R$100,FALSE),1),""))</f>
        <v/>
      </c>
      <c r="BW41" s="9" t="str">
        <f>IF($G41=0,"",IFERROR(INDEX('Risk assessment'!$B$12:$B$100,MATCH(CONCATENATE(Feuil1!$C41,Feuil1!$B41,Feuil1!BW$1),'Risk assessment'!$R$12:$R$100,FALSE),1),""))</f>
        <v/>
      </c>
      <c r="BX41" s="9" t="str">
        <f>IF($G41=0,"",IFERROR(INDEX('Risk assessment'!$B$12:$B$100,MATCH(CONCATENATE(Feuil1!$C41,Feuil1!$B41,Feuil1!BX$1),'Risk assessment'!$R$12:$R$100,FALSE),1),""))</f>
        <v/>
      </c>
      <c r="BY41" s="9" t="str">
        <f>IF($G41=0,"",IFERROR(INDEX('Risk assessment'!$B$12:$B$100,MATCH(CONCATENATE(Feuil1!$C41,Feuil1!$B41,Feuil1!BY$1),'Risk assessment'!$R$12:$R$100,FALSE),1),""))</f>
        <v/>
      </c>
      <c r="BZ41" s="9" t="str">
        <f>IF($G41=0,"",IFERROR(INDEX('Risk assessment'!$B$12:$B$100,MATCH(CONCATENATE(Feuil1!$C41,Feuil1!$B41,Feuil1!BZ$1),'Risk assessment'!$R$12:$R$100,FALSE),1),""))</f>
        <v/>
      </c>
      <c r="CA41" s="9" t="str">
        <f>IF($G41=0,"",IFERROR(INDEX('Risk assessment'!$B$12:$B$100,MATCH(CONCATENATE(Feuil1!$C41,Feuil1!$B41,Feuil1!CA$1),'Risk assessment'!$R$12:$R$100,FALSE),1),""))</f>
        <v/>
      </c>
      <c r="CB41" s="9" t="str">
        <f>IF($G41=0,"",IFERROR(INDEX('Risk assessment'!$B$12:$B$100,MATCH(CONCATENATE(Feuil1!$C41,Feuil1!$B41,Feuil1!CB$1),'Risk assessment'!$R$12:$R$100,FALSE),1),""))</f>
        <v/>
      </c>
      <c r="CC41" s="9" t="str">
        <f>IF($G41=0,"",IFERROR(INDEX('Risk assessment'!$B$12:$B$100,MATCH(CONCATENATE(Feuil1!$C41,Feuil1!$B41,Feuil1!CC$1),'Risk assessment'!$R$12:$R$100,FALSE),1),""))</f>
        <v/>
      </c>
      <c r="CD41" s="9" t="str">
        <f>IF($G41=0,"",IFERROR(INDEX('Risk assessment'!$B$12:$B$100,MATCH(CONCATENATE(Feuil1!$C41,Feuil1!$B41,Feuil1!CD$1),'Risk assessment'!$R$12:$R$100,FALSE),1),""))</f>
        <v/>
      </c>
      <c r="CE41" s="9" t="str">
        <f>IF($G41=0,"",IFERROR(INDEX('Risk assessment'!$B$12:$B$100,MATCH(CONCATENATE(Feuil1!$C41,Feuil1!$B41,Feuil1!CE$1),'Risk assessment'!$R$12:$R$100,FALSE),1),""))</f>
        <v/>
      </c>
      <c r="CF41" s="9" t="str">
        <f>IF($G41=0,"",IFERROR(INDEX('Risk assessment'!$B$12:$B$100,MATCH(CONCATENATE(Feuil1!$C41,Feuil1!$B41,Feuil1!CF$1),'Risk assessment'!$R$12:$R$100,FALSE),1),""))</f>
        <v/>
      </c>
      <c r="CG41" s="9" t="str">
        <f>IF($G41=0,"",IFERROR(INDEX('Risk assessment'!$B$12:$B$100,MATCH(CONCATENATE(Feuil1!$C41,Feuil1!$B41,Feuil1!CG$1),'Risk assessment'!$R$12:$R$100,FALSE),1),""))</f>
        <v/>
      </c>
      <c r="CH41" s="9" t="str">
        <f>IF($G41=0,"",IFERROR(INDEX('Risk assessment'!$B$12:$B$100,MATCH(CONCATENATE(Feuil1!$C41,Feuil1!$B41,Feuil1!CH$1),'Risk assessment'!$R$12:$R$100,FALSE),1),""))</f>
        <v/>
      </c>
      <c r="CI41" s="9" t="str">
        <f>IF($G41=0,"",IFERROR(INDEX('Risk assessment'!$B$12:$B$100,MATCH(CONCATENATE(Feuil1!$C41,Feuil1!$B41,Feuil1!CI$1),'Risk assessment'!$R$12:$R$100,FALSE),1),""))</f>
        <v/>
      </c>
      <c r="CJ41" s="9" t="str">
        <f>IF($G41=0,"",IFERROR(INDEX('Risk assessment'!$B$12:$B$100,MATCH(CONCATENATE(Feuil1!$C41,Feuil1!$B41,Feuil1!CJ$1),'Risk assessment'!$R$12:$R$100,FALSE),1),""))</f>
        <v/>
      </c>
      <c r="CK41" s="9" t="str">
        <f>IF($G41=0,"",IFERROR(INDEX('Risk assessment'!$B$12:$B$100,MATCH(CONCATENATE(Feuil1!$C41,Feuil1!$B41,Feuil1!CK$1),'Risk assessment'!$R$12:$R$100,FALSE),1),""))</f>
        <v/>
      </c>
      <c r="CL41" s="9" t="str">
        <f>IF($G41=0,"",IFERROR(INDEX('Risk assessment'!$B$12:$B$100,MATCH(CONCATENATE(Feuil1!$C41,Feuil1!$B41,Feuil1!CL$1),'Risk assessment'!$R$12:$R$100,FALSE),1),""))</f>
        <v/>
      </c>
      <c r="CM41" s="9" t="str">
        <f>IF($G41=0,"",IFERROR(INDEX('Risk assessment'!$B$12:$B$100,MATCH(CONCATENATE(Feuil1!$C41,Feuil1!$B41,Feuil1!CM$1),'Risk assessment'!$R$12:$R$100,FALSE),1),""))</f>
        <v/>
      </c>
      <c r="CN41" s="9" t="str">
        <f>IF($G41=0,"",IFERROR(INDEX('Risk assessment'!$B$12:$B$100,MATCH(CONCATENATE(Feuil1!$C41,Feuil1!$B41,Feuil1!CN$1),'Risk assessment'!$R$12:$R$100,FALSE),1),""))</f>
        <v/>
      </c>
      <c r="CO41" s="9" t="str">
        <f>IF($G41=0,"",IFERROR(INDEX('Risk assessment'!$B$12:$B$100,MATCH(CONCATENATE(Feuil1!$C41,Feuil1!$B41,Feuil1!CO$1),'Risk assessment'!$R$12:$R$100,FALSE),1),""))</f>
        <v/>
      </c>
      <c r="CP41" s="9" t="str">
        <f>IF($G41=0,"",IFERROR(INDEX('Risk assessment'!$B$12:$B$100,MATCH(CONCATENATE(Feuil1!$C41,Feuil1!$B41,Feuil1!CP$1),'Risk assessment'!$R$12:$R$100,FALSE),1),""))</f>
        <v/>
      </c>
      <c r="CQ41" s="9" t="str">
        <f>IF($G41=0,"",IFERROR(INDEX('Risk assessment'!$B$12:$B$100,MATCH(CONCATENATE(Feuil1!$C41,Feuil1!$B41,Feuil1!CQ$1),'Risk assessment'!$R$12:$R$100,FALSE),1),""))</f>
        <v/>
      </c>
      <c r="CR41" s="9" t="str">
        <f>IF($G41=0,"",IFERROR(INDEX('Risk assessment'!$B$12:$B$100,MATCH(CONCATENATE(Feuil1!$C41,Feuil1!$B41,Feuil1!CR$1),'Risk assessment'!$R$12:$R$100,FALSE),1),""))</f>
        <v/>
      </c>
      <c r="CS41" s="9" t="str">
        <f>IF($G41=0,"",IFERROR(INDEX('Risk assessment'!$B$12:$B$100,MATCH(CONCATENATE(Feuil1!$C41,Feuil1!$B41,Feuil1!CS$1),'Risk assessment'!$R$12:$R$100,FALSE),1),""))</f>
        <v/>
      </c>
      <c r="CT41" s="9" t="str">
        <f>IF($G41=0,"",IFERROR(INDEX('Risk assessment'!$B$12:$B$100,MATCH(CONCATENATE(Feuil1!$C41,Feuil1!$B41,Feuil1!CT$1),'Risk assessment'!$R$12:$R$100,FALSE),1),""))</f>
        <v/>
      </c>
      <c r="CU41" s="9" t="str">
        <f>IF($G41=0,"",IFERROR(INDEX('Risk assessment'!$B$12:$B$100,MATCH(CONCATENATE(Feuil1!$C41,Feuil1!$B41,Feuil1!CU$1),'Risk assessment'!$R$12:$R$100,FALSE),1),""))</f>
        <v/>
      </c>
      <c r="CV41" s="9" t="str">
        <f>IF($G41=0,"",IFERROR(INDEX('Risk assessment'!$B$12:$B$100,MATCH(CONCATENATE(Feuil1!$C41,Feuil1!$B41,Feuil1!CV$1),'Risk assessment'!$R$12:$R$100,FALSE),1),""))</f>
        <v/>
      </c>
      <c r="CW41" s="9" t="str">
        <f>IF($G41=0,"",IFERROR(INDEX('Risk assessment'!$B$12:$B$100,MATCH(CONCATENATE(Feuil1!$C41,Feuil1!$B41,Feuil1!CW$1),'Risk assessment'!$R$12:$R$100,FALSE),1),""))</f>
        <v/>
      </c>
      <c r="CX41" s="9" t="str">
        <f>IF($G41=0,"",IFERROR(INDEX('Risk assessment'!$B$12:$B$100,MATCH(CONCATENATE(Feuil1!$C41,Feuil1!$B41,Feuil1!CX$1),'Risk assessment'!$R$12:$R$100,FALSE),1),""))</f>
        <v/>
      </c>
      <c r="CY41" s="9" t="str">
        <f>IF($G41=0,"",IFERROR(INDEX('Risk assessment'!$B$12:$B$100,MATCH(CONCATENATE(Feuil1!$C41,Feuil1!$B41,Feuil1!CY$1),'Risk assessment'!$R$12:$R$100,FALSE),1),""))</f>
        <v/>
      </c>
      <c r="CZ41" s="9" t="str">
        <f>IF($G41=0,"",IFERROR(INDEX('Risk assessment'!$B$12:$B$100,MATCH(CONCATENATE(Feuil1!$C41,Feuil1!$B41,Feuil1!CZ$1),'Risk assessment'!$R$12:$R$100,FALSE),1),""))</f>
        <v/>
      </c>
      <c r="DA41" s="9" t="str">
        <f>IF($G41=0,"",IFERROR(INDEX('Risk assessment'!$B$12:$B$100,MATCH(CONCATENATE(Feuil1!$C41,Feuil1!$B41,Feuil1!DA$1),'Risk assessment'!$R$12:$R$100,FALSE),1),""))</f>
        <v/>
      </c>
      <c r="DB41" s="9" t="str">
        <f>IF($G41=0,"",IFERROR(INDEX('Risk assessment'!$B$12:$B$100,MATCH(CONCATENATE(Feuil1!$C41,Feuil1!$B41,Feuil1!DB$1),'Risk assessment'!$R$12:$R$100,FALSE),1),""))</f>
        <v/>
      </c>
      <c r="DC41" s="9" t="str">
        <f>IF($G41=0,"",IFERROR(INDEX('Risk assessment'!$B$12:$B$100,MATCH(CONCATENATE(Feuil1!$C41,Feuil1!$B41,Feuil1!DC$1),'Risk assessment'!$R$12:$R$100,FALSE),1),""))</f>
        <v/>
      </c>
      <c r="DD41" s="9" t="str">
        <f>IF($G41=0,"",IFERROR(INDEX('Risk assessment'!$B$12:$B$100,MATCH(CONCATENATE(Feuil1!$C41,Feuil1!$B41,Feuil1!DD$1),'Risk assessment'!$R$12:$R$100,FALSE),1),""))</f>
        <v/>
      </c>
      <c r="DE41" s="9" t="str">
        <f>IF($G41=0,"",IFERROR(INDEX('Risk assessment'!$B$12:$B$100,MATCH(CONCATENATE(Feuil1!$C41,Feuil1!$B41,Feuil1!DE$1),'Risk assessment'!$R$12:$R$100,FALSE),1),""))</f>
        <v/>
      </c>
      <c r="DF41" s="9" t="str">
        <f>IF($G41=0,"",IFERROR(INDEX('Risk assessment'!$B$12:$B$100,MATCH(CONCATENATE(Feuil1!$C41,Feuil1!$B41,Feuil1!DF$1),'Risk assessment'!$R$12:$R$100,FALSE),1),""))</f>
        <v/>
      </c>
      <c r="DG41" s="9" t="str">
        <f>IF($G41=0,"",IFERROR(INDEX('Risk assessment'!$B$12:$B$100,MATCH(CONCATENATE(Feuil1!$C41,Feuil1!$B41,Feuil1!DG$1),'Risk assessment'!$R$12:$R$100,FALSE),1),""))</f>
        <v/>
      </c>
      <c r="DH41" s="9" t="str">
        <f>IF($G41=0,"",IFERROR(INDEX('Risk assessment'!$B$12:$B$100,MATCH(CONCATENATE(Feuil1!$C41,Feuil1!$B41,Feuil1!DH$1),'Risk assessment'!$R$12:$R$100,FALSE),1),""))</f>
        <v/>
      </c>
      <c r="DI41" s="9" t="str">
        <f>IF($G41=0,"",IFERROR(INDEX('Risk assessment'!$B$12:$B$100,MATCH(CONCATENATE(Feuil1!$C41,Feuil1!$B41,Feuil1!DI$1),'Risk assessment'!$R$12:$R$100,FALSE),1),""))</f>
        <v/>
      </c>
      <c r="DJ41" s="9" t="str">
        <f>IF($G41=0,"",IFERROR(INDEX('Risk assessment'!$B$12:$B$100,MATCH(CONCATENATE(Feuil1!$C41,Feuil1!$B41,Feuil1!DJ$1),'Risk assessment'!$R$12:$R$100,FALSE),1),""))</f>
        <v/>
      </c>
      <c r="DK41" s="9" t="str">
        <f>IF($G41=0,"",IFERROR(INDEX('Risk assessment'!$B$12:$B$100,MATCH(CONCATENATE(Feuil1!$C41,Feuil1!$B41,Feuil1!DK$1),'Risk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assessment'!D$12:D$100,Feuil1!C42,'Risk assessment'!E$12:E$100,B42)</f>
        <v>0</v>
      </c>
      <c r="H42" s="9" t="str">
        <f>IF($G42=0,"",IFERROR(CONCATENATE(INDEX('Risk assessment'!$B$12:$B$100,MATCH(CONCATENATE(Feuil1!$C42,"-",Feuil1!$B42,"-",Feuil1!H$1),'Risk assessment'!$R$12:$R$100,FALSE),1)," ;"),""))</f>
        <v/>
      </c>
      <c r="I42" s="9" t="str">
        <f>IF($G42=0,"",IFERROR(CONCATENATE(INDEX('Risk assessment'!$B$12:$B$100,MATCH(CONCATENATE(Feuil1!$C42,"-",Feuil1!$B42,"-",Feuil1!I$1),'Risk assessment'!$R$12:$R$100,FALSE),1)," ;"),""))</f>
        <v/>
      </c>
      <c r="J42" s="9" t="str">
        <f>IF($G42=0,"",IFERROR(CONCATENATE(INDEX('Risk assessment'!$B$12:$B$100,MATCH(CONCATENATE(Feuil1!$C42,"-",Feuil1!$B42,"-",Feuil1!J$1),'Risk assessment'!$R$12:$R$100,FALSE),1)," ;"),""))</f>
        <v/>
      </c>
      <c r="K42" s="9" t="str">
        <f>IF($G42=0,"",IFERROR(CONCATENATE(INDEX('Risk assessment'!$B$12:$B$100,MATCH(CONCATENATE(Feuil1!$C42,"-",Feuil1!$B42,"-",Feuil1!K$1),'Risk assessment'!$R$12:$R$100,FALSE),1)," ;"),""))</f>
        <v/>
      </c>
      <c r="L42" s="9" t="str">
        <f>IF($G42=0,"",IFERROR(CONCATENATE(INDEX('Risk assessment'!$B$12:$B$100,MATCH(CONCATENATE(Feuil1!$C42,"-",Feuil1!$B42,"-",Feuil1!L$1),'Risk assessment'!$R$12:$R$100,FALSE),1)," ;"),""))</f>
        <v/>
      </c>
      <c r="M42" s="9" t="str">
        <f>IF($G42=0,"",IFERROR(CONCATENATE(INDEX('Risk assessment'!$B$12:$B$100,MATCH(CONCATENATE(Feuil1!$C42,"-",Feuil1!$B42,"-",Feuil1!M$1),'Risk assessment'!$R$12:$R$100,FALSE),1)," ;"),""))</f>
        <v/>
      </c>
      <c r="N42" s="9" t="str">
        <f>IF($G42=0,"",IFERROR(CONCATENATE(INDEX('Risk assessment'!$B$12:$B$100,MATCH(CONCATENATE(Feuil1!$C42,"-",Feuil1!$B42,"-",Feuil1!N$1),'Risk assessment'!$R$12:$R$100,FALSE),1)," ;"),""))</f>
        <v/>
      </c>
      <c r="O42" s="9" t="str">
        <f>IF($G42=0,"",IFERROR(CONCATENATE(INDEX('Risk assessment'!$B$12:$B$100,MATCH(CONCATENATE(Feuil1!$C42,"-",Feuil1!$B42,"-",Feuil1!O$1),'Risk assessment'!$R$12:$R$100,FALSE),1)," ;"),""))</f>
        <v/>
      </c>
      <c r="P42" s="9" t="str">
        <f>IF($G42=0,"",IFERROR(CONCATENATE(INDEX('Risk assessment'!$B$12:$B$100,MATCH(CONCATENATE(Feuil1!$C42,"-",Feuil1!$B42,"-",Feuil1!P$1),'Risk assessment'!$R$12:$R$100,FALSE),1)," ;"),""))</f>
        <v/>
      </c>
      <c r="Q42" s="9" t="str">
        <f>IF($G42=0,"",IFERROR(CONCATENATE(INDEX('Risk assessment'!$B$12:$B$100,MATCH(CONCATENATE(Feuil1!$C42,"-",Feuil1!$B42,"-",Feuil1!Q$1),'Risk assessment'!$R$12:$R$100,FALSE),1)," ;"),""))</f>
        <v/>
      </c>
      <c r="R42" s="9" t="str">
        <f>IF($G42=0,"",IFERROR(CONCATENATE(INDEX('Risk assessment'!$B$12:$B$100,MATCH(CONCATENATE(Feuil1!$C42,"-",Feuil1!$B42,"-",Feuil1!R$1),'Risk assessment'!$R$12:$R$100,FALSE),1)," ;"),""))</f>
        <v/>
      </c>
      <c r="S42" s="9" t="str">
        <f>IF($G42=0,"",IFERROR(CONCATENATE(INDEX('Risk assessment'!$B$12:$B$100,MATCH(CONCATENATE(Feuil1!$C42,"-",Feuil1!$B42,"-",Feuil1!S$1),'Risk assessment'!$R$12:$R$100,FALSE),1)," ;"),""))</f>
        <v/>
      </c>
      <c r="T42" s="9" t="str">
        <f>IF($G42=0,"",IFERROR(CONCATENATE(INDEX('Risk assessment'!$B$12:$B$100,MATCH(CONCATENATE(Feuil1!$C42,"-",Feuil1!$B42,"-",Feuil1!T$1),'Risk assessment'!$R$12:$R$100,FALSE),1)," ;"),""))</f>
        <v/>
      </c>
      <c r="U42" s="9" t="str">
        <f>IF($G42=0,"",IFERROR(CONCATENATE(INDEX('Risk assessment'!$B$12:$B$100,MATCH(CONCATENATE(Feuil1!$C42,"-",Feuil1!$B42,"-",Feuil1!U$1),'Risk assessment'!$R$12:$R$100,FALSE),1)," ;"),""))</f>
        <v/>
      </c>
      <c r="V42" s="9" t="str">
        <f>IF($G42=0,"",IFERROR(CONCATENATE(INDEX('Risk assessment'!$B$12:$B$100,MATCH(CONCATENATE(Feuil1!$C42,"-",Feuil1!$B42,"-",Feuil1!V$1),'Risk assessment'!$R$12:$R$100,FALSE),1)," ;"),""))</f>
        <v/>
      </c>
      <c r="W42" s="9" t="str">
        <f>IF($G42=0,"",IFERROR(CONCATENATE(INDEX('Risk assessment'!$B$12:$B$100,MATCH(CONCATENATE(Feuil1!$C42,"-",Feuil1!$B42,"-",Feuil1!W$1),'Risk assessment'!$R$12:$R$100,FALSE),1)," ;"),""))</f>
        <v/>
      </c>
      <c r="X42" s="9" t="str">
        <f>IF($G42=0,"",IFERROR(CONCATENATE(INDEX('Risk assessment'!$B$12:$B$100,MATCH(CONCATENATE(Feuil1!$C42,"-",Feuil1!$B42,"-",Feuil1!X$1),'Risk assessment'!$R$12:$R$100,FALSE),1)," ;"),""))</f>
        <v/>
      </c>
      <c r="Y42" s="9" t="str">
        <f>IF($G42=0,"",IFERROR(CONCATENATE(INDEX('Risk assessment'!$B$12:$B$100,MATCH(CONCATENATE(Feuil1!$C42,"-",Feuil1!$B42,"-",Feuil1!Y$1),'Risk assessment'!$R$12:$R$100,FALSE),1)," ;"),""))</f>
        <v/>
      </c>
      <c r="Z42" s="9" t="str">
        <f>IF($G42=0,"",IFERROR(CONCATENATE(INDEX('Risk assessment'!$B$12:$B$100,MATCH(CONCATENATE(Feuil1!$C42,"-",Feuil1!$B42,"-",Feuil1!Z$1),'Risk assessment'!$R$12:$R$100,FALSE),1)," ;"),""))</f>
        <v/>
      </c>
      <c r="AA42" s="9" t="str">
        <f>IF($G42=0,"",IFERROR(CONCATENATE(INDEX('Risk assessment'!$B$12:$B$100,MATCH(CONCATENATE(Feuil1!$C42,"-",Feuil1!$B42,"-",Feuil1!AA$1),'Risk assessment'!$R$12:$R$100,FALSE),1)," ;"),""))</f>
        <v/>
      </c>
      <c r="AB42" s="9" t="str">
        <f>IF($G42=0,"",IFERROR(CONCATENATE(INDEX('Risk assessment'!$B$12:$B$100,MATCH(CONCATENATE(Feuil1!$C42,"-",Feuil1!$B42,"-",Feuil1!AB$1),'Risk assessment'!$R$12:$R$100,FALSE),1)," ;"),""))</f>
        <v/>
      </c>
      <c r="AC42" s="9" t="str">
        <f>IF($G42=0,"",IFERROR(CONCATENATE(INDEX('Risk assessment'!$B$12:$B$100,MATCH(CONCATENATE(Feuil1!$C42,"-",Feuil1!$B42,"-",Feuil1!AC$1),'Risk assessment'!$R$12:$R$100,FALSE),1)," ;"),""))</f>
        <v/>
      </c>
      <c r="AD42" s="9" t="str">
        <f>IF($G42=0,"",IFERROR(CONCATENATE(INDEX('Risk assessment'!$B$12:$B$100,MATCH(CONCATENATE(Feuil1!$C42,"-",Feuil1!$B42,"-",Feuil1!AD$1),'Risk assessment'!$R$12:$R$100,FALSE),1)," ;"),""))</f>
        <v/>
      </c>
      <c r="AE42" s="9" t="str">
        <f>IF($G42=0,"",IFERROR(CONCATENATE(INDEX('Risk assessment'!$B$12:$B$100,MATCH(CONCATENATE(Feuil1!$C42,"-",Feuil1!$B42,"-",Feuil1!AE$1),'Risk assessment'!$R$12:$R$100,FALSE),1)," ;"),""))</f>
        <v/>
      </c>
      <c r="AF42" s="9" t="str">
        <f>IF($G42=0,"",IFERROR(CONCATENATE(INDEX('Risk assessment'!$B$12:$B$100,MATCH(CONCATENATE(Feuil1!$C42,"-",Feuil1!$B42,"-",Feuil1!AF$1),'Risk assessment'!$R$12:$R$100,FALSE),1)," ;"),""))</f>
        <v/>
      </c>
      <c r="AG42" s="9" t="str">
        <f>IF($G42=0,"",IFERROR(CONCATENATE(INDEX('Risk assessment'!$B$12:$B$100,MATCH(CONCATENATE(Feuil1!$C42,"-",Feuil1!$B42,"-",Feuil1!AG$1),'Risk assessment'!$R$12:$R$100,FALSE),1)," ;"),""))</f>
        <v/>
      </c>
      <c r="AH42" s="9" t="str">
        <f>IF($G42=0,"",IFERROR(CONCATENATE(INDEX('Risk assessment'!$B$12:$B$100,MATCH(CONCATENATE(Feuil1!$C42,"-",Feuil1!$B42,"-",Feuil1!AH$1),'Risk assessment'!$R$12:$R$100,FALSE),1)," ;"),""))</f>
        <v/>
      </c>
      <c r="AI42" s="9" t="str">
        <f>IF($G42=0,"",IFERROR(CONCATENATE(INDEX('Risk assessment'!$B$12:$B$100,MATCH(CONCATENATE(Feuil1!$C42,"-",Feuil1!$B42,"-",Feuil1!AI$1),'Risk assessment'!$R$12:$R$100,FALSE),1)," ;"),""))</f>
        <v/>
      </c>
      <c r="AJ42" s="9" t="str">
        <f>IF($G42=0,"",IFERROR(CONCATENATE(INDEX('Risk assessment'!$B$12:$B$100,MATCH(CONCATENATE(Feuil1!$C42,"-",Feuil1!$B42,"-",Feuil1!AJ$1),'Risk assessment'!$R$12:$R$100,FALSE),1)," ;"),""))</f>
        <v/>
      </c>
      <c r="AK42" s="9" t="str">
        <f>IF($G42=0,"",IFERROR(CONCATENATE(INDEX('Risk assessment'!$B$12:$B$100,MATCH(CONCATENATE(Feuil1!$C42,"-",Feuil1!$B42,"-",Feuil1!AK$1),'Risk assessment'!$R$12:$R$100,FALSE),1)," ;"),""))</f>
        <v/>
      </c>
      <c r="AL42" s="9" t="str">
        <f>IF($G42=0,"",IFERROR(CONCATENATE(INDEX('Risk assessment'!$B$12:$B$100,MATCH(CONCATENATE(Feuil1!$C42,"-",Feuil1!$B42,"-",Feuil1!AL$1),'Risk assessment'!$R$12:$R$100,FALSE),1)," ;"),""))</f>
        <v/>
      </c>
      <c r="AM42" s="9" t="str">
        <f>IF($G42=0,"",IFERROR(CONCATENATE(INDEX('Risk assessment'!$B$12:$B$100,MATCH(CONCATENATE(Feuil1!$C42,"-",Feuil1!$B42,"-",Feuil1!AM$1),'Risk assessment'!$R$12:$R$100,FALSE),1)," ;"),""))</f>
        <v/>
      </c>
      <c r="AN42" s="9" t="str">
        <f>IF($G42=0,"",IFERROR(CONCATENATE(INDEX('Risk assessment'!$B$12:$B$100,MATCH(CONCATENATE(Feuil1!$C42,"-",Feuil1!$B42,"-",Feuil1!AN$1),'Risk assessment'!$R$12:$R$100,FALSE),1)," ;"),""))</f>
        <v/>
      </c>
      <c r="AO42" s="9" t="str">
        <f>IF($G42=0,"",IFERROR(CONCATENATE(INDEX('Risk assessment'!$B$12:$B$100,MATCH(CONCATENATE(Feuil1!$C42,"-",Feuil1!$B42,"-",Feuil1!AO$1),'Risk assessment'!$R$12:$R$100,FALSE),1)," ;"),""))</f>
        <v/>
      </c>
      <c r="AP42" s="9" t="str">
        <f>IF($G42=0,"",IFERROR(CONCATENATE(INDEX('Risk assessment'!$B$12:$B$100,MATCH(CONCATENATE(Feuil1!$C42,"-",Feuil1!$B42,"-",Feuil1!AP$1),'Risk assessment'!$R$12:$R$100,FALSE),1)," ;"),""))</f>
        <v/>
      </c>
      <c r="AQ42" s="9" t="str">
        <f>IF($G42=0,"",IFERROR(CONCATENATE(INDEX('Risk assessment'!$B$12:$B$100,MATCH(CONCATENATE(Feuil1!$C42,"-",Feuil1!$B42,"-",Feuil1!AQ$1),'Risk assessment'!$R$12:$R$100,FALSE),1)," ;"),""))</f>
        <v/>
      </c>
      <c r="AR42" s="9" t="str">
        <f>IF($G42=0,"",IFERROR(CONCATENATE(INDEX('Risk assessment'!$B$12:$B$100,MATCH(CONCATENATE(Feuil1!$C42,"-",Feuil1!$B42,"-",Feuil1!AR$1),'Risk assessment'!$R$12:$R$100,FALSE),1)," ;"),""))</f>
        <v/>
      </c>
      <c r="AS42" s="9" t="str">
        <f>IF($G42=0,"",IFERROR(CONCATENATE(INDEX('Risk assessment'!$B$12:$B$100,MATCH(CONCATENATE(Feuil1!$C42,"-",Feuil1!$B42,"-",Feuil1!AS$1),'Risk assessment'!$R$12:$R$100,FALSE),1)," ;"),""))</f>
        <v/>
      </c>
      <c r="AT42" s="9" t="str">
        <f>IF($G42=0,"",IFERROR(CONCATENATE(INDEX('Risk assessment'!$B$12:$B$100,MATCH(CONCATENATE(Feuil1!$C42,"-",Feuil1!$B42,"-",Feuil1!AT$1),'Risk assessment'!$R$12:$R$100,FALSE),1)," ;"),""))</f>
        <v/>
      </c>
      <c r="AU42" s="9" t="str">
        <f>IF($G42=0,"",IFERROR(CONCATENATE(INDEX('Risk assessment'!$B$12:$B$100,MATCH(CONCATENATE(Feuil1!$C42,"-",Feuil1!$B42,"-",Feuil1!AU$1),'Risk assessment'!$R$12:$R$100,FALSE),1)," ;"),""))</f>
        <v/>
      </c>
      <c r="AV42" s="9" t="str">
        <f>IF($G42=0,"",IFERROR(CONCATENATE(INDEX('Risk assessment'!$B$12:$B$100,MATCH(CONCATENATE(Feuil1!$C42,"-",Feuil1!$B42,"-",Feuil1!AV$1),'Risk assessment'!$R$12:$R$100,FALSE),1)," ;"),""))</f>
        <v/>
      </c>
      <c r="AW42" s="9" t="str">
        <f>IF($G42=0,"",IFERROR(CONCATENATE(INDEX('Risk assessment'!$B$12:$B$100,MATCH(CONCATENATE(Feuil1!$C42,"-",Feuil1!$B42,"-",Feuil1!AW$1),'Risk assessment'!$R$12:$R$100,FALSE),1)," ;"),""))</f>
        <v/>
      </c>
      <c r="AX42" s="9" t="str">
        <f>IF($G42=0,"",IFERROR(CONCATENATE(INDEX('Risk assessment'!$B$12:$B$100,MATCH(CONCATENATE(Feuil1!$C42,"-",Feuil1!$B42,"-",Feuil1!AX$1),'Risk assessment'!$R$12:$R$100,FALSE),1)," ;"),""))</f>
        <v/>
      </c>
      <c r="AY42" s="9" t="str">
        <f>IF($G42=0,"",IFERROR(CONCATENATE(INDEX('Risk assessment'!$B$12:$B$100,MATCH(CONCATENATE(Feuil1!$C42,"-",Feuil1!$B42,"-",Feuil1!AY$1),'Risk assessment'!$R$12:$R$100,FALSE),1)," ;"),""))</f>
        <v/>
      </c>
      <c r="AZ42" s="9" t="str">
        <f>IF($G42=0,"",IFERROR(CONCATENATE(INDEX('Risk assessment'!$B$12:$B$100,MATCH(CONCATENATE(Feuil1!$C42,"-",Feuil1!$B42,"-",Feuil1!AZ$1),'Risk assessment'!$R$12:$R$100,FALSE),1)," ;"),""))</f>
        <v/>
      </c>
      <c r="BA42" s="9" t="str">
        <f>IF($G42=0,"",IFERROR(CONCATENATE(INDEX('Risk assessment'!$B$12:$B$100,MATCH(CONCATENATE(Feuil1!$C42,"-",Feuil1!$B42,"-",Feuil1!BA$1),'Risk assessment'!$R$12:$R$100,FALSE),1)," ;"),""))</f>
        <v/>
      </c>
      <c r="BB42" s="9" t="str">
        <f>IF($G42=0,"",IFERROR(CONCATENATE(INDEX('Risk assessment'!$B$12:$B$100,MATCH(CONCATENATE(Feuil1!$C42,"-",Feuil1!$B42,"-",Feuil1!BB$1),'Risk assessment'!$R$12:$R$100,FALSE),1)," ;"),""))</f>
        <v/>
      </c>
      <c r="BC42" s="9" t="str">
        <f>IF($G42=0,"",IFERROR(CONCATENATE(INDEX('Risk assessment'!$B$12:$B$100,MATCH(CONCATENATE(Feuil1!$C42,"-",Feuil1!$B42,"-",Feuil1!BC$1),'Risk assessment'!$R$12:$R$100,FALSE),1)," ;"),""))</f>
        <v/>
      </c>
      <c r="BD42" s="9" t="str">
        <f>IF($G42=0,"",IFERROR(CONCATENATE(INDEX('Risk assessment'!$B$12:$B$100,MATCH(CONCATENATE(Feuil1!$C42,"-",Feuil1!$B42,"-",Feuil1!BD$1),'Risk assessment'!$R$12:$R$100,FALSE),1)," ;"),""))</f>
        <v/>
      </c>
      <c r="BE42" s="9" t="str">
        <f>IF($G42=0,"",IFERROR(CONCATENATE(INDEX('Risk assessment'!$B$12:$B$100,MATCH(CONCATENATE(Feuil1!$C42,"-",Feuil1!$B42,"-",Feuil1!BE$1),'Risk assessment'!$R$12:$R$100,FALSE),1)," ;"),""))</f>
        <v/>
      </c>
      <c r="BF42" s="9" t="str">
        <f>IF($G42=0,"",IFERROR(CONCATENATE(INDEX('Risk assessment'!$B$12:$B$100,MATCH(CONCATENATE(Feuil1!$C42,"-",Feuil1!$B42,"-",Feuil1!BF$1),'Risk assessment'!$R$12:$R$100,FALSE),1)," ;"),""))</f>
        <v/>
      </c>
      <c r="BG42" s="9" t="str">
        <f>IF($G42=0,"",IFERROR(CONCATENATE(INDEX('Risk assessment'!$B$12:$B$100,MATCH(CONCATENATE(Feuil1!$C42,"-",Feuil1!$B42,"-",Feuil1!BG$1),'Risk assessment'!$R$12:$R$100,FALSE),1)," ;"),""))</f>
        <v/>
      </c>
      <c r="BH42" s="9" t="str">
        <f>IF($G42=0,"",IFERROR(CONCATENATE(INDEX('Risk assessment'!$B$12:$B$100,MATCH(CONCATENATE(Feuil1!$C42,"-",Feuil1!$B42,"-",Feuil1!BH$1),'Risk assessment'!$R$12:$R$100,FALSE),1)," ;"),""))</f>
        <v/>
      </c>
      <c r="BI42" s="9" t="str">
        <f>IF($G42=0,"",IFERROR(CONCATENATE(INDEX('Risk assessment'!$B$12:$B$100,MATCH(CONCATENATE(Feuil1!$C42,"-",Feuil1!$B42,"-",Feuil1!BI$1),'Risk assessment'!$R$12:$R$100,FALSE),1)," ;"),""))</f>
        <v/>
      </c>
      <c r="BJ42" s="9" t="str">
        <f>IF($G42=0,"",IFERROR(CONCATENATE(INDEX('Risk assessment'!$B$12:$B$100,MATCH(CONCATENATE(Feuil1!$C42,"-",Feuil1!$B42,"-",Feuil1!BJ$1),'Risk assessment'!$R$12:$R$100,FALSE),1)," ;"),""))</f>
        <v/>
      </c>
      <c r="BK42" s="9" t="str">
        <f>IF($G42=0,"",IFERROR(CONCATENATE(INDEX('Risk assessment'!$B$12:$B$100,MATCH(CONCATENATE(Feuil1!$C42,"-",Feuil1!$B42,"-",Feuil1!BK$1),'Risk assessment'!$R$12:$R$100,FALSE),1)," ;"),""))</f>
        <v/>
      </c>
      <c r="BL42" s="9" t="str">
        <f>IF($G42=0,"",IFERROR(CONCATENATE(INDEX('Risk assessment'!$B$12:$B$100,MATCH(CONCATENATE(Feuil1!$C42,"-",Feuil1!$B42,"-",Feuil1!BL$1),'Risk assessment'!$R$12:$R$100,FALSE),1)," ;"),""))</f>
        <v/>
      </c>
      <c r="BM42" s="9" t="str">
        <f>IF($G42=0,"",IFERROR(CONCATENATE(INDEX('Risk assessment'!$B$12:$B$100,MATCH(CONCATENATE(Feuil1!$C42,"-",Feuil1!$B42,"-",Feuil1!BM$1),'Risk assessment'!$R$12:$R$100,FALSE),1)," ;"),""))</f>
        <v/>
      </c>
      <c r="BN42" s="9" t="str">
        <f>IF($G42=0,"",IFERROR(CONCATENATE(INDEX('Risk assessment'!$B$12:$B$100,MATCH(CONCATENATE(Feuil1!$C42,"-",Feuil1!$B42,"-",Feuil1!BN$1),'Risk assessment'!$R$12:$R$100,FALSE),1)," ;"),""))</f>
        <v/>
      </c>
      <c r="BO42" s="9" t="str">
        <f>IF($G42=0,"",IFERROR(CONCATENATE(INDEX('Risk assessment'!$B$12:$B$100,MATCH(CONCATENATE(Feuil1!$C42,"-",Feuil1!$B42,"-",Feuil1!BO$1),'Risk assessment'!$R$12:$R$100,FALSE),1)," ;"),""))</f>
        <v/>
      </c>
      <c r="BP42" s="9" t="str">
        <f>IF($G42=0,"",IFERROR(CONCATENATE(INDEX('Risk assessment'!$B$12:$B$100,MATCH(CONCATENATE(Feuil1!$C42,"-",Feuil1!$B42,"-",Feuil1!BP$1),'Risk assessment'!$R$12:$R$100,FALSE),1)," ;"),""))</f>
        <v/>
      </c>
      <c r="BQ42" s="9" t="str">
        <f>IF($G42=0,"",IFERROR(CONCATENATE(INDEX('Risk assessment'!$B$12:$B$100,MATCH(CONCATENATE(Feuil1!$C42,"-",Feuil1!$B42,"-",Feuil1!BQ$1),'Risk assessment'!$R$12:$R$100,FALSE),1)," ;"),""))</f>
        <v/>
      </c>
      <c r="BR42" s="9" t="str">
        <f>IF($G42=0,"",IFERROR(INDEX('Risk assessment'!$B$12:$B$100,MATCH(CONCATENATE(Feuil1!$C42,Feuil1!$B42,Feuil1!BR$1),'Risk assessment'!$R$12:$R$100,FALSE),1),""))</f>
        <v/>
      </c>
      <c r="BS42" s="9" t="str">
        <f>IF($G42=0,"",IFERROR(INDEX('Risk assessment'!$B$12:$B$100,MATCH(CONCATENATE(Feuil1!$C42,Feuil1!$B42,Feuil1!BS$1),'Risk assessment'!$R$12:$R$100,FALSE),1),""))</f>
        <v/>
      </c>
      <c r="BT42" s="9" t="str">
        <f>IF($G42=0,"",IFERROR(INDEX('Risk assessment'!$B$12:$B$100,MATCH(CONCATENATE(Feuil1!$C42,Feuil1!$B42,Feuil1!BT$1),'Risk assessment'!$R$12:$R$100,FALSE),1),""))</f>
        <v/>
      </c>
      <c r="BU42" s="9" t="str">
        <f>IF($G42=0,"",IFERROR(INDEX('Risk assessment'!$B$12:$B$100,MATCH(CONCATENATE(Feuil1!$C42,Feuil1!$B42,Feuil1!BU$1),'Risk assessment'!$R$12:$R$100,FALSE),1),""))</f>
        <v/>
      </c>
      <c r="BV42" s="9" t="str">
        <f>IF($G42=0,"",IFERROR(INDEX('Risk assessment'!$B$12:$B$100,MATCH(CONCATENATE(Feuil1!$C42,Feuil1!$B42,Feuil1!BV$1),'Risk assessment'!$R$12:$R$100,FALSE),1),""))</f>
        <v/>
      </c>
      <c r="BW42" s="9" t="str">
        <f>IF($G42=0,"",IFERROR(INDEX('Risk assessment'!$B$12:$B$100,MATCH(CONCATENATE(Feuil1!$C42,Feuil1!$B42,Feuil1!BW$1),'Risk assessment'!$R$12:$R$100,FALSE),1),""))</f>
        <v/>
      </c>
      <c r="BX42" s="9" t="str">
        <f>IF($G42=0,"",IFERROR(INDEX('Risk assessment'!$B$12:$B$100,MATCH(CONCATENATE(Feuil1!$C42,Feuil1!$B42,Feuil1!BX$1),'Risk assessment'!$R$12:$R$100,FALSE),1),""))</f>
        <v/>
      </c>
      <c r="BY42" s="9" t="str">
        <f>IF($G42=0,"",IFERROR(INDEX('Risk assessment'!$B$12:$B$100,MATCH(CONCATENATE(Feuil1!$C42,Feuil1!$B42,Feuil1!BY$1),'Risk assessment'!$R$12:$R$100,FALSE),1),""))</f>
        <v/>
      </c>
      <c r="BZ42" s="9" t="str">
        <f>IF($G42=0,"",IFERROR(INDEX('Risk assessment'!$B$12:$B$100,MATCH(CONCATENATE(Feuil1!$C42,Feuil1!$B42,Feuil1!BZ$1),'Risk assessment'!$R$12:$R$100,FALSE),1),""))</f>
        <v/>
      </c>
      <c r="CA42" s="9" t="str">
        <f>IF($G42=0,"",IFERROR(INDEX('Risk assessment'!$B$12:$B$100,MATCH(CONCATENATE(Feuil1!$C42,Feuil1!$B42,Feuil1!CA$1),'Risk assessment'!$R$12:$R$100,FALSE),1),""))</f>
        <v/>
      </c>
      <c r="CB42" s="9" t="str">
        <f>IF($G42=0,"",IFERROR(INDEX('Risk assessment'!$B$12:$B$100,MATCH(CONCATENATE(Feuil1!$C42,Feuil1!$B42,Feuil1!CB$1),'Risk assessment'!$R$12:$R$100,FALSE),1),""))</f>
        <v/>
      </c>
      <c r="CC42" s="9" t="str">
        <f>IF($G42=0,"",IFERROR(INDEX('Risk assessment'!$B$12:$B$100,MATCH(CONCATENATE(Feuil1!$C42,Feuil1!$B42,Feuil1!CC$1),'Risk assessment'!$R$12:$R$100,FALSE),1),""))</f>
        <v/>
      </c>
      <c r="CD42" s="9" t="str">
        <f>IF($G42=0,"",IFERROR(INDEX('Risk assessment'!$B$12:$B$100,MATCH(CONCATENATE(Feuil1!$C42,Feuil1!$B42,Feuil1!CD$1),'Risk assessment'!$R$12:$R$100,FALSE),1),""))</f>
        <v/>
      </c>
      <c r="CE42" s="9" t="str">
        <f>IF($G42=0,"",IFERROR(INDEX('Risk assessment'!$B$12:$B$100,MATCH(CONCATENATE(Feuil1!$C42,Feuil1!$B42,Feuil1!CE$1),'Risk assessment'!$R$12:$R$100,FALSE),1),""))</f>
        <v/>
      </c>
      <c r="CF42" s="9" t="str">
        <f>IF($G42=0,"",IFERROR(INDEX('Risk assessment'!$B$12:$B$100,MATCH(CONCATENATE(Feuil1!$C42,Feuil1!$B42,Feuil1!CF$1),'Risk assessment'!$R$12:$R$100,FALSE),1),""))</f>
        <v/>
      </c>
      <c r="CG42" s="9" t="str">
        <f>IF($G42=0,"",IFERROR(INDEX('Risk assessment'!$B$12:$B$100,MATCH(CONCATENATE(Feuil1!$C42,Feuil1!$B42,Feuil1!CG$1),'Risk assessment'!$R$12:$R$100,FALSE),1),""))</f>
        <v/>
      </c>
      <c r="CH42" s="9" t="str">
        <f>IF($G42=0,"",IFERROR(INDEX('Risk assessment'!$B$12:$B$100,MATCH(CONCATENATE(Feuil1!$C42,Feuil1!$B42,Feuil1!CH$1),'Risk assessment'!$R$12:$R$100,FALSE),1),""))</f>
        <v/>
      </c>
      <c r="CI42" s="9" t="str">
        <f>IF($G42=0,"",IFERROR(INDEX('Risk assessment'!$B$12:$B$100,MATCH(CONCATENATE(Feuil1!$C42,Feuil1!$B42,Feuil1!CI$1),'Risk assessment'!$R$12:$R$100,FALSE),1),""))</f>
        <v/>
      </c>
      <c r="CJ42" s="9" t="str">
        <f>IF($G42=0,"",IFERROR(INDEX('Risk assessment'!$B$12:$B$100,MATCH(CONCATENATE(Feuil1!$C42,Feuil1!$B42,Feuil1!CJ$1),'Risk assessment'!$R$12:$R$100,FALSE),1),""))</f>
        <v/>
      </c>
      <c r="CK42" s="9" t="str">
        <f>IF($G42=0,"",IFERROR(INDEX('Risk assessment'!$B$12:$B$100,MATCH(CONCATENATE(Feuil1!$C42,Feuil1!$B42,Feuil1!CK$1),'Risk assessment'!$R$12:$R$100,FALSE),1),""))</f>
        <v/>
      </c>
      <c r="CL42" s="9" t="str">
        <f>IF($G42=0,"",IFERROR(INDEX('Risk assessment'!$B$12:$B$100,MATCH(CONCATENATE(Feuil1!$C42,Feuil1!$B42,Feuil1!CL$1),'Risk assessment'!$R$12:$R$100,FALSE),1),""))</f>
        <v/>
      </c>
      <c r="CM42" s="9" t="str">
        <f>IF($G42=0,"",IFERROR(INDEX('Risk assessment'!$B$12:$B$100,MATCH(CONCATENATE(Feuil1!$C42,Feuil1!$B42,Feuil1!CM$1),'Risk assessment'!$R$12:$R$100,FALSE),1),""))</f>
        <v/>
      </c>
      <c r="CN42" s="9" t="str">
        <f>IF($G42=0,"",IFERROR(INDEX('Risk assessment'!$B$12:$B$100,MATCH(CONCATENATE(Feuil1!$C42,Feuil1!$B42,Feuil1!CN$1),'Risk assessment'!$R$12:$R$100,FALSE),1),""))</f>
        <v/>
      </c>
      <c r="CO42" s="9" t="str">
        <f>IF($G42=0,"",IFERROR(INDEX('Risk assessment'!$B$12:$B$100,MATCH(CONCATENATE(Feuil1!$C42,Feuil1!$B42,Feuil1!CO$1),'Risk assessment'!$R$12:$R$100,FALSE),1),""))</f>
        <v/>
      </c>
      <c r="CP42" s="9" t="str">
        <f>IF($G42=0,"",IFERROR(INDEX('Risk assessment'!$B$12:$B$100,MATCH(CONCATENATE(Feuil1!$C42,Feuil1!$B42,Feuil1!CP$1),'Risk assessment'!$R$12:$R$100,FALSE),1),""))</f>
        <v/>
      </c>
      <c r="CQ42" s="9" t="str">
        <f>IF($G42=0,"",IFERROR(INDEX('Risk assessment'!$B$12:$B$100,MATCH(CONCATENATE(Feuil1!$C42,Feuil1!$B42,Feuil1!CQ$1),'Risk assessment'!$R$12:$R$100,FALSE),1),""))</f>
        <v/>
      </c>
      <c r="CR42" s="9" t="str">
        <f>IF($G42=0,"",IFERROR(INDEX('Risk assessment'!$B$12:$B$100,MATCH(CONCATENATE(Feuil1!$C42,Feuil1!$B42,Feuil1!CR$1),'Risk assessment'!$R$12:$R$100,FALSE),1),""))</f>
        <v/>
      </c>
      <c r="CS42" s="9" t="str">
        <f>IF($G42=0,"",IFERROR(INDEX('Risk assessment'!$B$12:$B$100,MATCH(CONCATENATE(Feuil1!$C42,Feuil1!$B42,Feuil1!CS$1),'Risk assessment'!$R$12:$R$100,FALSE),1),""))</f>
        <v/>
      </c>
      <c r="CT42" s="9" t="str">
        <f>IF($G42=0,"",IFERROR(INDEX('Risk assessment'!$B$12:$B$100,MATCH(CONCATENATE(Feuil1!$C42,Feuil1!$B42,Feuil1!CT$1),'Risk assessment'!$R$12:$R$100,FALSE),1),""))</f>
        <v/>
      </c>
      <c r="CU42" s="9" t="str">
        <f>IF($G42=0,"",IFERROR(INDEX('Risk assessment'!$B$12:$B$100,MATCH(CONCATENATE(Feuil1!$C42,Feuil1!$B42,Feuil1!CU$1),'Risk assessment'!$R$12:$R$100,FALSE),1),""))</f>
        <v/>
      </c>
      <c r="CV42" s="9" t="str">
        <f>IF($G42=0,"",IFERROR(INDEX('Risk assessment'!$B$12:$B$100,MATCH(CONCATENATE(Feuil1!$C42,Feuil1!$B42,Feuil1!CV$1),'Risk assessment'!$R$12:$R$100,FALSE),1),""))</f>
        <v/>
      </c>
      <c r="CW42" s="9" t="str">
        <f>IF($G42=0,"",IFERROR(INDEX('Risk assessment'!$B$12:$B$100,MATCH(CONCATENATE(Feuil1!$C42,Feuil1!$B42,Feuil1!CW$1),'Risk assessment'!$R$12:$R$100,FALSE),1),""))</f>
        <v/>
      </c>
      <c r="CX42" s="9" t="str">
        <f>IF($G42=0,"",IFERROR(INDEX('Risk assessment'!$B$12:$B$100,MATCH(CONCATENATE(Feuil1!$C42,Feuil1!$B42,Feuil1!CX$1),'Risk assessment'!$R$12:$R$100,FALSE),1),""))</f>
        <v/>
      </c>
      <c r="CY42" s="9" t="str">
        <f>IF($G42=0,"",IFERROR(INDEX('Risk assessment'!$B$12:$B$100,MATCH(CONCATENATE(Feuil1!$C42,Feuil1!$B42,Feuil1!CY$1),'Risk assessment'!$R$12:$R$100,FALSE),1),""))</f>
        <v/>
      </c>
      <c r="CZ42" s="9" t="str">
        <f>IF($G42=0,"",IFERROR(INDEX('Risk assessment'!$B$12:$B$100,MATCH(CONCATENATE(Feuil1!$C42,Feuil1!$B42,Feuil1!CZ$1),'Risk assessment'!$R$12:$R$100,FALSE),1),""))</f>
        <v/>
      </c>
      <c r="DA42" s="9" t="str">
        <f>IF($G42=0,"",IFERROR(INDEX('Risk assessment'!$B$12:$B$100,MATCH(CONCATENATE(Feuil1!$C42,Feuil1!$B42,Feuil1!DA$1),'Risk assessment'!$R$12:$R$100,FALSE),1),""))</f>
        <v/>
      </c>
      <c r="DB42" s="9" t="str">
        <f>IF($G42=0,"",IFERROR(INDEX('Risk assessment'!$B$12:$B$100,MATCH(CONCATENATE(Feuil1!$C42,Feuil1!$B42,Feuil1!DB$1),'Risk assessment'!$R$12:$R$100,FALSE),1),""))</f>
        <v/>
      </c>
      <c r="DC42" s="9" t="str">
        <f>IF($G42=0,"",IFERROR(INDEX('Risk assessment'!$B$12:$B$100,MATCH(CONCATENATE(Feuil1!$C42,Feuil1!$B42,Feuil1!DC$1),'Risk assessment'!$R$12:$R$100,FALSE),1),""))</f>
        <v/>
      </c>
      <c r="DD42" s="9" t="str">
        <f>IF($G42=0,"",IFERROR(INDEX('Risk assessment'!$B$12:$B$100,MATCH(CONCATENATE(Feuil1!$C42,Feuil1!$B42,Feuil1!DD$1),'Risk assessment'!$R$12:$R$100,FALSE),1),""))</f>
        <v/>
      </c>
      <c r="DE42" s="9" t="str">
        <f>IF($G42=0,"",IFERROR(INDEX('Risk assessment'!$B$12:$B$100,MATCH(CONCATENATE(Feuil1!$C42,Feuil1!$B42,Feuil1!DE$1),'Risk assessment'!$R$12:$R$100,FALSE),1),""))</f>
        <v/>
      </c>
      <c r="DF42" s="9" t="str">
        <f>IF($G42=0,"",IFERROR(INDEX('Risk assessment'!$B$12:$B$100,MATCH(CONCATENATE(Feuil1!$C42,Feuil1!$B42,Feuil1!DF$1),'Risk assessment'!$R$12:$R$100,FALSE),1),""))</f>
        <v/>
      </c>
      <c r="DG42" s="9" t="str">
        <f>IF($G42=0,"",IFERROR(INDEX('Risk assessment'!$B$12:$B$100,MATCH(CONCATENATE(Feuil1!$C42,Feuil1!$B42,Feuil1!DG$1),'Risk assessment'!$R$12:$R$100,FALSE),1),""))</f>
        <v/>
      </c>
      <c r="DH42" s="9" t="str">
        <f>IF($G42=0,"",IFERROR(INDEX('Risk assessment'!$B$12:$B$100,MATCH(CONCATENATE(Feuil1!$C42,Feuil1!$B42,Feuil1!DH$1),'Risk assessment'!$R$12:$R$100,FALSE),1),""))</f>
        <v/>
      </c>
      <c r="DI42" s="9" t="str">
        <f>IF($G42=0,"",IFERROR(INDEX('Risk assessment'!$B$12:$B$100,MATCH(CONCATENATE(Feuil1!$C42,Feuil1!$B42,Feuil1!DI$1),'Risk assessment'!$R$12:$R$100,FALSE),1),""))</f>
        <v/>
      </c>
      <c r="DJ42" s="9" t="str">
        <f>IF($G42=0,"",IFERROR(INDEX('Risk assessment'!$B$12:$B$100,MATCH(CONCATENATE(Feuil1!$C42,Feuil1!$B42,Feuil1!DJ$1),'Risk assessment'!$R$12:$R$100,FALSE),1),""))</f>
        <v/>
      </c>
      <c r="DK42" s="9" t="str">
        <f>IF($G42=0,"",IFERROR(INDEX('Risk assessment'!$B$12:$B$100,MATCH(CONCATENATE(Feuil1!$C42,Feuil1!$B42,Feuil1!DK$1),'Risk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assessment'!D$12:D$100,Feuil1!C43,'Risk assessment'!E$12:E$100,B43)</f>
        <v>0</v>
      </c>
      <c r="H43" s="9" t="str">
        <f>IF($G43=0,"",IFERROR(CONCATENATE(INDEX('Risk assessment'!$B$12:$B$100,MATCH(CONCATENATE(Feuil1!$C43,"-",Feuil1!$B43,"-",Feuil1!H$1),'Risk assessment'!$R$12:$R$100,FALSE),1)," ;"),""))</f>
        <v/>
      </c>
      <c r="I43" s="9" t="str">
        <f>IF($G43=0,"",IFERROR(CONCATENATE(INDEX('Risk assessment'!$B$12:$B$100,MATCH(CONCATENATE(Feuil1!$C43,"-",Feuil1!$B43,"-",Feuil1!I$1),'Risk assessment'!$R$12:$R$100,FALSE),1)," ;"),""))</f>
        <v/>
      </c>
      <c r="J43" s="9" t="str">
        <f>IF($G43=0,"",IFERROR(CONCATENATE(INDEX('Risk assessment'!$B$12:$B$100,MATCH(CONCATENATE(Feuil1!$C43,"-",Feuil1!$B43,"-",Feuil1!J$1),'Risk assessment'!$R$12:$R$100,FALSE),1)," ;"),""))</f>
        <v/>
      </c>
      <c r="K43" s="9" t="str">
        <f>IF($G43=0,"",IFERROR(CONCATENATE(INDEX('Risk assessment'!$B$12:$B$100,MATCH(CONCATENATE(Feuil1!$C43,"-",Feuil1!$B43,"-",Feuil1!K$1),'Risk assessment'!$R$12:$R$100,FALSE),1)," ;"),""))</f>
        <v/>
      </c>
      <c r="L43" s="9" t="str">
        <f>IF($G43=0,"",IFERROR(CONCATENATE(INDEX('Risk assessment'!$B$12:$B$100,MATCH(CONCATENATE(Feuil1!$C43,"-",Feuil1!$B43,"-",Feuil1!L$1),'Risk assessment'!$R$12:$R$100,FALSE),1)," ;"),""))</f>
        <v/>
      </c>
      <c r="M43" s="9" t="str">
        <f>IF($G43=0,"",IFERROR(CONCATENATE(INDEX('Risk assessment'!$B$12:$B$100,MATCH(CONCATENATE(Feuil1!$C43,"-",Feuil1!$B43,"-",Feuil1!M$1),'Risk assessment'!$R$12:$R$100,FALSE),1)," ;"),""))</f>
        <v/>
      </c>
      <c r="N43" s="9" t="str">
        <f>IF($G43=0,"",IFERROR(CONCATENATE(INDEX('Risk assessment'!$B$12:$B$100,MATCH(CONCATENATE(Feuil1!$C43,"-",Feuil1!$B43,"-",Feuil1!N$1),'Risk assessment'!$R$12:$R$100,FALSE),1)," ;"),""))</f>
        <v/>
      </c>
      <c r="O43" s="9" t="str">
        <f>IF($G43=0,"",IFERROR(CONCATENATE(INDEX('Risk assessment'!$B$12:$B$100,MATCH(CONCATENATE(Feuil1!$C43,"-",Feuil1!$B43,"-",Feuil1!O$1),'Risk assessment'!$R$12:$R$100,FALSE),1)," ;"),""))</f>
        <v/>
      </c>
      <c r="P43" s="9" t="str">
        <f>IF($G43=0,"",IFERROR(CONCATENATE(INDEX('Risk assessment'!$B$12:$B$100,MATCH(CONCATENATE(Feuil1!$C43,"-",Feuil1!$B43,"-",Feuil1!P$1),'Risk assessment'!$R$12:$R$100,FALSE),1)," ;"),""))</f>
        <v/>
      </c>
      <c r="Q43" s="9" t="str">
        <f>IF($G43=0,"",IFERROR(CONCATENATE(INDEX('Risk assessment'!$B$12:$B$100,MATCH(CONCATENATE(Feuil1!$C43,"-",Feuil1!$B43,"-",Feuil1!Q$1),'Risk assessment'!$R$12:$R$100,FALSE),1)," ;"),""))</f>
        <v/>
      </c>
      <c r="R43" s="9" t="str">
        <f>IF($G43=0,"",IFERROR(CONCATENATE(INDEX('Risk assessment'!$B$12:$B$100,MATCH(CONCATENATE(Feuil1!$C43,"-",Feuil1!$B43,"-",Feuil1!R$1),'Risk assessment'!$R$12:$R$100,FALSE),1)," ;"),""))</f>
        <v/>
      </c>
      <c r="S43" s="9" t="str">
        <f>IF($G43=0,"",IFERROR(CONCATENATE(INDEX('Risk assessment'!$B$12:$B$100,MATCH(CONCATENATE(Feuil1!$C43,"-",Feuil1!$B43,"-",Feuil1!S$1),'Risk assessment'!$R$12:$R$100,FALSE),1)," ;"),""))</f>
        <v/>
      </c>
      <c r="T43" s="9" t="str">
        <f>IF($G43=0,"",IFERROR(CONCATENATE(INDEX('Risk assessment'!$B$12:$B$100,MATCH(CONCATENATE(Feuil1!$C43,"-",Feuil1!$B43,"-",Feuil1!T$1),'Risk assessment'!$R$12:$R$100,FALSE),1)," ;"),""))</f>
        <v/>
      </c>
      <c r="U43" s="9" t="str">
        <f>IF($G43=0,"",IFERROR(CONCATENATE(INDEX('Risk assessment'!$B$12:$B$100,MATCH(CONCATENATE(Feuil1!$C43,"-",Feuil1!$B43,"-",Feuil1!U$1),'Risk assessment'!$R$12:$R$100,FALSE),1)," ;"),""))</f>
        <v/>
      </c>
      <c r="V43" s="9" t="str">
        <f>IF($G43=0,"",IFERROR(CONCATENATE(INDEX('Risk assessment'!$B$12:$B$100,MATCH(CONCATENATE(Feuil1!$C43,"-",Feuil1!$B43,"-",Feuil1!V$1),'Risk assessment'!$R$12:$R$100,FALSE),1)," ;"),""))</f>
        <v/>
      </c>
      <c r="W43" s="9" t="str">
        <f>IF($G43=0,"",IFERROR(CONCATENATE(INDEX('Risk assessment'!$B$12:$B$100,MATCH(CONCATENATE(Feuil1!$C43,"-",Feuil1!$B43,"-",Feuil1!W$1),'Risk assessment'!$R$12:$R$100,FALSE),1)," ;"),""))</f>
        <v/>
      </c>
      <c r="X43" s="9" t="str">
        <f>IF($G43=0,"",IFERROR(CONCATENATE(INDEX('Risk assessment'!$B$12:$B$100,MATCH(CONCATENATE(Feuil1!$C43,"-",Feuil1!$B43,"-",Feuil1!X$1),'Risk assessment'!$R$12:$R$100,FALSE),1)," ;"),""))</f>
        <v/>
      </c>
      <c r="Y43" s="9" t="str">
        <f>IF($G43=0,"",IFERROR(CONCATENATE(INDEX('Risk assessment'!$B$12:$B$100,MATCH(CONCATENATE(Feuil1!$C43,"-",Feuil1!$B43,"-",Feuil1!Y$1),'Risk assessment'!$R$12:$R$100,FALSE),1)," ;"),""))</f>
        <v/>
      </c>
      <c r="Z43" s="9" t="str">
        <f>IF($G43=0,"",IFERROR(CONCATENATE(INDEX('Risk assessment'!$B$12:$B$100,MATCH(CONCATENATE(Feuil1!$C43,"-",Feuil1!$B43,"-",Feuil1!Z$1),'Risk assessment'!$R$12:$R$100,FALSE),1)," ;"),""))</f>
        <v/>
      </c>
      <c r="AA43" s="9" t="str">
        <f>IF($G43=0,"",IFERROR(CONCATENATE(INDEX('Risk assessment'!$B$12:$B$100,MATCH(CONCATENATE(Feuil1!$C43,"-",Feuil1!$B43,"-",Feuil1!AA$1),'Risk assessment'!$R$12:$R$100,FALSE),1)," ;"),""))</f>
        <v/>
      </c>
      <c r="AB43" s="9" t="str">
        <f>IF($G43=0,"",IFERROR(CONCATENATE(INDEX('Risk assessment'!$B$12:$B$100,MATCH(CONCATENATE(Feuil1!$C43,"-",Feuil1!$B43,"-",Feuil1!AB$1),'Risk assessment'!$R$12:$R$100,FALSE),1)," ;"),""))</f>
        <v/>
      </c>
      <c r="AC43" s="9" t="str">
        <f>IF($G43=0,"",IFERROR(CONCATENATE(INDEX('Risk assessment'!$B$12:$B$100,MATCH(CONCATENATE(Feuil1!$C43,"-",Feuil1!$B43,"-",Feuil1!AC$1),'Risk assessment'!$R$12:$R$100,FALSE),1)," ;"),""))</f>
        <v/>
      </c>
      <c r="AD43" s="9" t="str">
        <f>IF($G43=0,"",IFERROR(CONCATENATE(INDEX('Risk assessment'!$B$12:$B$100,MATCH(CONCATENATE(Feuil1!$C43,"-",Feuil1!$B43,"-",Feuil1!AD$1),'Risk assessment'!$R$12:$R$100,FALSE),1)," ;"),""))</f>
        <v/>
      </c>
      <c r="AE43" s="9" t="str">
        <f>IF($G43=0,"",IFERROR(CONCATENATE(INDEX('Risk assessment'!$B$12:$B$100,MATCH(CONCATENATE(Feuil1!$C43,"-",Feuil1!$B43,"-",Feuil1!AE$1),'Risk assessment'!$R$12:$R$100,FALSE),1)," ;"),""))</f>
        <v/>
      </c>
      <c r="AF43" s="9" t="str">
        <f>IF($G43=0,"",IFERROR(CONCATENATE(INDEX('Risk assessment'!$B$12:$B$100,MATCH(CONCATENATE(Feuil1!$C43,"-",Feuil1!$B43,"-",Feuil1!AF$1),'Risk assessment'!$R$12:$R$100,FALSE),1)," ;"),""))</f>
        <v/>
      </c>
      <c r="AG43" s="9" t="str">
        <f>IF($G43=0,"",IFERROR(CONCATENATE(INDEX('Risk assessment'!$B$12:$B$100,MATCH(CONCATENATE(Feuil1!$C43,"-",Feuil1!$B43,"-",Feuil1!AG$1),'Risk assessment'!$R$12:$R$100,FALSE),1)," ;"),""))</f>
        <v/>
      </c>
      <c r="AH43" s="9" t="str">
        <f>IF($G43=0,"",IFERROR(CONCATENATE(INDEX('Risk assessment'!$B$12:$B$100,MATCH(CONCATENATE(Feuil1!$C43,"-",Feuil1!$B43,"-",Feuil1!AH$1),'Risk assessment'!$R$12:$R$100,FALSE),1)," ;"),""))</f>
        <v/>
      </c>
      <c r="AI43" s="9" t="str">
        <f>IF($G43=0,"",IFERROR(CONCATENATE(INDEX('Risk assessment'!$B$12:$B$100,MATCH(CONCATENATE(Feuil1!$C43,"-",Feuil1!$B43,"-",Feuil1!AI$1),'Risk assessment'!$R$12:$R$100,FALSE),1)," ;"),""))</f>
        <v/>
      </c>
      <c r="AJ43" s="9" t="str">
        <f>IF($G43=0,"",IFERROR(CONCATENATE(INDEX('Risk assessment'!$B$12:$B$100,MATCH(CONCATENATE(Feuil1!$C43,"-",Feuil1!$B43,"-",Feuil1!AJ$1),'Risk assessment'!$R$12:$R$100,FALSE),1)," ;"),""))</f>
        <v/>
      </c>
      <c r="AK43" s="9" t="str">
        <f>IF($G43=0,"",IFERROR(CONCATENATE(INDEX('Risk assessment'!$B$12:$B$100,MATCH(CONCATENATE(Feuil1!$C43,"-",Feuil1!$B43,"-",Feuil1!AK$1),'Risk assessment'!$R$12:$R$100,FALSE),1)," ;"),""))</f>
        <v/>
      </c>
      <c r="AL43" s="9" t="str">
        <f>IF($G43=0,"",IFERROR(CONCATENATE(INDEX('Risk assessment'!$B$12:$B$100,MATCH(CONCATENATE(Feuil1!$C43,"-",Feuil1!$B43,"-",Feuil1!AL$1),'Risk assessment'!$R$12:$R$100,FALSE),1)," ;"),""))</f>
        <v/>
      </c>
      <c r="AM43" s="9" t="str">
        <f>IF($G43=0,"",IFERROR(CONCATENATE(INDEX('Risk assessment'!$B$12:$B$100,MATCH(CONCATENATE(Feuil1!$C43,"-",Feuil1!$B43,"-",Feuil1!AM$1),'Risk assessment'!$R$12:$R$100,FALSE),1)," ;"),""))</f>
        <v/>
      </c>
      <c r="AN43" s="9" t="str">
        <f>IF($G43=0,"",IFERROR(CONCATENATE(INDEX('Risk assessment'!$B$12:$B$100,MATCH(CONCATENATE(Feuil1!$C43,"-",Feuil1!$B43,"-",Feuil1!AN$1),'Risk assessment'!$R$12:$R$100,FALSE),1)," ;"),""))</f>
        <v/>
      </c>
      <c r="AO43" s="9" t="str">
        <f>IF($G43=0,"",IFERROR(CONCATENATE(INDEX('Risk assessment'!$B$12:$B$100,MATCH(CONCATENATE(Feuil1!$C43,"-",Feuil1!$B43,"-",Feuil1!AO$1),'Risk assessment'!$R$12:$R$100,FALSE),1)," ;"),""))</f>
        <v/>
      </c>
      <c r="AP43" s="9" t="str">
        <f>IF($G43=0,"",IFERROR(CONCATENATE(INDEX('Risk assessment'!$B$12:$B$100,MATCH(CONCATENATE(Feuil1!$C43,"-",Feuil1!$B43,"-",Feuil1!AP$1),'Risk assessment'!$R$12:$R$100,FALSE),1)," ;"),""))</f>
        <v/>
      </c>
      <c r="AQ43" s="9" t="str">
        <f>IF($G43=0,"",IFERROR(CONCATENATE(INDEX('Risk assessment'!$B$12:$B$100,MATCH(CONCATENATE(Feuil1!$C43,"-",Feuil1!$B43,"-",Feuil1!AQ$1),'Risk assessment'!$R$12:$R$100,FALSE),1)," ;"),""))</f>
        <v/>
      </c>
      <c r="AR43" s="9" t="str">
        <f>IF($G43=0,"",IFERROR(CONCATENATE(INDEX('Risk assessment'!$B$12:$B$100,MATCH(CONCATENATE(Feuil1!$C43,"-",Feuil1!$B43,"-",Feuil1!AR$1),'Risk assessment'!$R$12:$R$100,FALSE),1)," ;"),""))</f>
        <v/>
      </c>
      <c r="AS43" s="9" t="str">
        <f>IF($G43=0,"",IFERROR(CONCATENATE(INDEX('Risk assessment'!$B$12:$B$100,MATCH(CONCATENATE(Feuil1!$C43,"-",Feuil1!$B43,"-",Feuil1!AS$1),'Risk assessment'!$R$12:$R$100,FALSE),1)," ;"),""))</f>
        <v/>
      </c>
      <c r="AT43" s="9" t="str">
        <f>IF($G43=0,"",IFERROR(CONCATENATE(INDEX('Risk assessment'!$B$12:$B$100,MATCH(CONCATENATE(Feuil1!$C43,"-",Feuil1!$B43,"-",Feuil1!AT$1),'Risk assessment'!$R$12:$R$100,FALSE),1)," ;"),""))</f>
        <v/>
      </c>
      <c r="AU43" s="9" t="str">
        <f>IF($G43=0,"",IFERROR(CONCATENATE(INDEX('Risk assessment'!$B$12:$B$100,MATCH(CONCATENATE(Feuil1!$C43,"-",Feuil1!$B43,"-",Feuil1!AU$1),'Risk assessment'!$R$12:$R$100,FALSE),1)," ;"),""))</f>
        <v/>
      </c>
      <c r="AV43" s="9" t="str">
        <f>IF($G43=0,"",IFERROR(CONCATENATE(INDEX('Risk assessment'!$B$12:$B$100,MATCH(CONCATENATE(Feuil1!$C43,"-",Feuil1!$B43,"-",Feuil1!AV$1),'Risk assessment'!$R$12:$R$100,FALSE),1)," ;"),""))</f>
        <v/>
      </c>
      <c r="AW43" s="9" t="str">
        <f>IF($G43=0,"",IFERROR(CONCATENATE(INDEX('Risk assessment'!$B$12:$B$100,MATCH(CONCATENATE(Feuil1!$C43,"-",Feuil1!$B43,"-",Feuil1!AW$1),'Risk assessment'!$R$12:$R$100,FALSE),1)," ;"),""))</f>
        <v/>
      </c>
      <c r="AX43" s="9" t="str">
        <f>IF($G43=0,"",IFERROR(CONCATENATE(INDEX('Risk assessment'!$B$12:$B$100,MATCH(CONCATENATE(Feuil1!$C43,"-",Feuil1!$B43,"-",Feuil1!AX$1),'Risk assessment'!$R$12:$R$100,FALSE),1)," ;"),""))</f>
        <v/>
      </c>
      <c r="AY43" s="9" t="str">
        <f>IF($G43=0,"",IFERROR(CONCATENATE(INDEX('Risk assessment'!$B$12:$B$100,MATCH(CONCATENATE(Feuil1!$C43,"-",Feuil1!$B43,"-",Feuil1!AY$1),'Risk assessment'!$R$12:$R$100,FALSE),1)," ;"),""))</f>
        <v/>
      </c>
      <c r="AZ43" s="9" t="str">
        <f>IF($G43=0,"",IFERROR(CONCATENATE(INDEX('Risk assessment'!$B$12:$B$100,MATCH(CONCATENATE(Feuil1!$C43,"-",Feuil1!$B43,"-",Feuil1!AZ$1),'Risk assessment'!$R$12:$R$100,FALSE),1)," ;"),""))</f>
        <v/>
      </c>
      <c r="BA43" s="9" t="str">
        <f>IF($G43=0,"",IFERROR(CONCATENATE(INDEX('Risk assessment'!$B$12:$B$100,MATCH(CONCATENATE(Feuil1!$C43,"-",Feuil1!$B43,"-",Feuil1!BA$1),'Risk assessment'!$R$12:$R$100,FALSE),1)," ;"),""))</f>
        <v/>
      </c>
      <c r="BB43" s="9" t="str">
        <f>IF($G43=0,"",IFERROR(CONCATENATE(INDEX('Risk assessment'!$B$12:$B$100,MATCH(CONCATENATE(Feuil1!$C43,"-",Feuil1!$B43,"-",Feuil1!BB$1),'Risk assessment'!$R$12:$R$100,FALSE),1)," ;"),""))</f>
        <v/>
      </c>
      <c r="BC43" s="9" t="str">
        <f>IF($G43=0,"",IFERROR(CONCATENATE(INDEX('Risk assessment'!$B$12:$B$100,MATCH(CONCATENATE(Feuil1!$C43,"-",Feuil1!$B43,"-",Feuil1!BC$1),'Risk assessment'!$R$12:$R$100,FALSE),1)," ;"),""))</f>
        <v/>
      </c>
      <c r="BD43" s="9" t="str">
        <f>IF($G43=0,"",IFERROR(CONCATENATE(INDEX('Risk assessment'!$B$12:$B$100,MATCH(CONCATENATE(Feuil1!$C43,"-",Feuil1!$B43,"-",Feuil1!BD$1),'Risk assessment'!$R$12:$R$100,FALSE),1)," ;"),""))</f>
        <v/>
      </c>
      <c r="BE43" s="9" t="str">
        <f>IF($G43=0,"",IFERROR(CONCATENATE(INDEX('Risk assessment'!$B$12:$B$100,MATCH(CONCATENATE(Feuil1!$C43,"-",Feuil1!$B43,"-",Feuil1!BE$1),'Risk assessment'!$R$12:$R$100,FALSE),1)," ;"),""))</f>
        <v/>
      </c>
      <c r="BF43" s="9" t="str">
        <f>IF($G43=0,"",IFERROR(CONCATENATE(INDEX('Risk assessment'!$B$12:$B$100,MATCH(CONCATENATE(Feuil1!$C43,"-",Feuil1!$B43,"-",Feuil1!BF$1),'Risk assessment'!$R$12:$R$100,FALSE),1)," ;"),""))</f>
        <v/>
      </c>
      <c r="BG43" s="9" t="str">
        <f>IF($G43=0,"",IFERROR(CONCATENATE(INDEX('Risk assessment'!$B$12:$B$100,MATCH(CONCATENATE(Feuil1!$C43,"-",Feuil1!$B43,"-",Feuil1!BG$1),'Risk assessment'!$R$12:$R$100,FALSE),1)," ;"),""))</f>
        <v/>
      </c>
      <c r="BH43" s="9" t="str">
        <f>IF($G43=0,"",IFERROR(CONCATENATE(INDEX('Risk assessment'!$B$12:$B$100,MATCH(CONCATENATE(Feuil1!$C43,"-",Feuil1!$B43,"-",Feuil1!BH$1),'Risk assessment'!$R$12:$R$100,FALSE),1)," ;"),""))</f>
        <v/>
      </c>
      <c r="BI43" s="9" t="str">
        <f>IF($G43=0,"",IFERROR(CONCATENATE(INDEX('Risk assessment'!$B$12:$B$100,MATCH(CONCATENATE(Feuil1!$C43,"-",Feuil1!$B43,"-",Feuil1!BI$1),'Risk assessment'!$R$12:$R$100,FALSE),1)," ;"),""))</f>
        <v/>
      </c>
      <c r="BJ43" s="9" t="str">
        <f>IF($G43=0,"",IFERROR(CONCATENATE(INDEX('Risk assessment'!$B$12:$B$100,MATCH(CONCATENATE(Feuil1!$C43,"-",Feuil1!$B43,"-",Feuil1!BJ$1),'Risk assessment'!$R$12:$R$100,FALSE),1)," ;"),""))</f>
        <v/>
      </c>
      <c r="BK43" s="9" t="str">
        <f>IF($G43=0,"",IFERROR(CONCATENATE(INDEX('Risk assessment'!$B$12:$B$100,MATCH(CONCATENATE(Feuil1!$C43,"-",Feuil1!$B43,"-",Feuil1!BK$1),'Risk assessment'!$R$12:$R$100,FALSE),1)," ;"),""))</f>
        <v/>
      </c>
      <c r="BL43" s="9" t="str">
        <f>IF($G43=0,"",IFERROR(CONCATENATE(INDEX('Risk assessment'!$B$12:$B$100,MATCH(CONCATENATE(Feuil1!$C43,"-",Feuil1!$B43,"-",Feuil1!BL$1),'Risk assessment'!$R$12:$R$100,FALSE),1)," ;"),""))</f>
        <v/>
      </c>
      <c r="BM43" s="9" t="str">
        <f>IF($G43=0,"",IFERROR(CONCATENATE(INDEX('Risk assessment'!$B$12:$B$100,MATCH(CONCATENATE(Feuil1!$C43,"-",Feuil1!$B43,"-",Feuil1!BM$1),'Risk assessment'!$R$12:$R$100,FALSE),1)," ;"),""))</f>
        <v/>
      </c>
      <c r="BN43" s="9" t="str">
        <f>IF($G43=0,"",IFERROR(CONCATENATE(INDEX('Risk assessment'!$B$12:$B$100,MATCH(CONCATENATE(Feuil1!$C43,"-",Feuil1!$B43,"-",Feuil1!BN$1),'Risk assessment'!$R$12:$R$100,FALSE),1)," ;"),""))</f>
        <v/>
      </c>
      <c r="BO43" s="9" t="str">
        <f>IF($G43=0,"",IFERROR(CONCATENATE(INDEX('Risk assessment'!$B$12:$B$100,MATCH(CONCATENATE(Feuil1!$C43,"-",Feuil1!$B43,"-",Feuil1!BO$1),'Risk assessment'!$R$12:$R$100,FALSE),1)," ;"),""))</f>
        <v/>
      </c>
      <c r="BP43" s="9" t="str">
        <f>IF($G43=0,"",IFERROR(CONCATENATE(INDEX('Risk assessment'!$B$12:$B$100,MATCH(CONCATENATE(Feuil1!$C43,"-",Feuil1!$B43,"-",Feuil1!BP$1),'Risk assessment'!$R$12:$R$100,FALSE),1)," ;"),""))</f>
        <v/>
      </c>
      <c r="BQ43" s="9" t="str">
        <f>IF($G43=0,"",IFERROR(CONCATENATE(INDEX('Risk assessment'!$B$12:$B$100,MATCH(CONCATENATE(Feuil1!$C43,"-",Feuil1!$B43,"-",Feuil1!BQ$1),'Risk assessment'!$R$12:$R$100,FALSE),1)," ;"),""))</f>
        <v/>
      </c>
      <c r="BR43" s="9" t="str">
        <f>IF($G43=0,"",IFERROR(INDEX('Risk assessment'!$B$12:$B$100,MATCH(CONCATENATE(Feuil1!$C43,Feuil1!$B43,Feuil1!BR$1),'Risk assessment'!$R$12:$R$100,FALSE),1),""))</f>
        <v/>
      </c>
      <c r="BS43" s="9" t="str">
        <f>IF($G43=0,"",IFERROR(INDEX('Risk assessment'!$B$12:$B$100,MATCH(CONCATENATE(Feuil1!$C43,Feuil1!$B43,Feuil1!BS$1),'Risk assessment'!$R$12:$R$100,FALSE),1),""))</f>
        <v/>
      </c>
      <c r="BT43" s="9" t="str">
        <f>IF($G43=0,"",IFERROR(INDEX('Risk assessment'!$B$12:$B$100,MATCH(CONCATENATE(Feuil1!$C43,Feuil1!$B43,Feuil1!BT$1),'Risk assessment'!$R$12:$R$100,FALSE),1),""))</f>
        <v/>
      </c>
      <c r="BU43" s="9" t="str">
        <f>IF($G43=0,"",IFERROR(INDEX('Risk assessment'!$B$12:$B$100,MATCH(CONCATENATE(Feuil1!$C43,Feuil1!$B43,Feuil1!BU$1),'Risk assessment'!$R$12:$R$100,FALSE),1),""))</f>
        <v/>
      </c>
      <c r="BV43" s="9" t="str">
        <f>IF($G43=0,"",IFERROR(INDEX('Risk assessment'!$B$12:$B$100,MATCH(CONCATENATE(Feuil1!$C43,Feuil1!$B43,Feuil1!BV$1),'Risk assessment'!$R$12:$R$100,FALSE),1),""))</f>
        <v/>
      </c>
      <c r="BW43" s="9" t="str">
        <f>IF($G43=0,"",IFERROR(INDEX('Risk assessment'!$B$12:$B$100,MATCH(CONCATENATE(Feuil1!$C43,Feuil1!$B43,Feuil1!BW$1),'Risk assessment'!$R$12:$R$100,FALSE),1),""))</f>
        <v/>
      </c>
      <c r="BX43" s="9" t="str">
        <f>IF($G43=0,"",IFERROR(INDEX('Risk assessment'!$B$12:$B$100,MATCH(CONCATENATE(Feuil1!$C43,Feuil1!$B43,Feuil1!BX$1),'Risk assessment'!$R$12:$R$100,FALSE),1),""))</f>
        <v/>
      </c>
      <c r="BY43" s="9" t="str">
        <f>IF($G43=0,"",IFERROR(INDEX('Risk assessment'!$B$12:$B$100,MATCH(CONCATENATE(Feuil1!$C43,Feuil1!$B43,Feuil1!BY$1),'Risk assessment'!$R$12:$R$100,FALSE),1),""))</f>
        <v/>
      </c>
      <c r="BZ43" s="9" t="str">
        <f>IF($G43=0,"",IFERROR(INDEX('Risk assessment'!$B$12:$B$100,MATCH(CONCATENATE(Feuil1!$C43,Feuil1!$B43,Feuil1!BZ$1),'Risk assessment'!$R$12:$R$100,FALSE),1),""))</f>
        <v/>
      </c>
      <c r="CA43" s="9" t="str">
        <f>IF($G43=0,"",IFERROR(INDEX('Risk assessment'!$B$12:$B$100,MATCH(CONCATENATE(Feuil1!$C43,Feuil1!$B43,Feuil1!CA$1),'Risk assessment'!$R$12:$R$100,FALSE),1),""))</f>
        <v/>
      </c>
      <c r="CB43" s="9" t="str">
        <f>IF($G43=0,"",IFERROR(INDEX('Risk assessment'!$B$12:$B$100,MATCH(CONCATENATE(Feuil1!$C43,Feuil1!$B43,Feuil1!CB$1),'Risk assessment'!$R$12:$R$100,FALSE),1),""))</f>
        <v/>
      </c>
      <c r="CC43" s="9" t="str">
        <f>IF($G43=0,"",IFERROR(INDEX('Risk assessment'!$B$12:$B$100,MATCH(CONCATENATE(Feuil1!$C43,Feuil1!$B43,Feuil1!CC$1),'Risk assessment'!$R$12:$R$100,FALSE),1),""))</f>
        <v/>
      </c>
      <c r="CD43" s="9" t="str">
        <f>IF($G43=0,"",IFERROR(INDEX('Risk assessment'!$B$12:$B$100,MATCH(CONCATENATE(Feuil1!$C43,Feuil1!$B43,Feuil1!CD$1),'Risk assessment'!$R$12:$R$100,FALSE),1),""))</f>
        <v/>
      </c>
      <c r="CE43" s="9" t="str">
        <f>IF($G43=0,"",IFERROR(INDEX('Risk assessment'!$B$12:$B$100,MATCH(CONCATENATE(Feuil1!$C43,Feuil1!$B43,Feuil1!CE$1),'Risk assessment'!$R$12:$R$100,FALSE),1),""))</f>
        <v/>
      </c>
      <c r="CF43" s="9" t="str">
        <f>IF($G43=0,"",IFERROR(INDEX('Risk assessment'!$B$12:$B$100,MATCH(CONCATENATE(Feuil1!$C43,Feuil1!$B43,Feuil1!CF$1),'Risk assessment'!$R$12:$R$100,FALSE),1),""))</f>
        <v/>
      </c>
      <c r="CG43" s="9" t="str">
        <f>IF($G43=0,"",IFERROR(INDEX('Risk assessment'!$B$12:$B$100,MATCH(CONCATENATE(Feuil1!$C43,Feuil1!$B43,Feuil1!CG$1),'Risk assessment'!$R$12:$R$100,FALSE),1),""))</f>
        <v/>
      </c>
      <c r="CH43" s="9" t="str">
        <f>IF($G43=0,"",IFERROR(INDEX('Risk assessment'!$B$12:$B$100,MATCH(CONCATENATE(Feuil1!$C43,Feuil1!$B43,Feuil1!CH$1),'Risk assessment'!$R$12:$R$100,FALSE),1),""))</f>
        <v/>
      </c>
      <c r="CI43" s="9" t="str">
        <f>IF($G43=0,"",IFERROR(INDEX('Risk assessment'!$B$12:$B$100,MATCH(CONCATENATE(Feuil1!$C43,Feuil1!$B43,Feuil1!CI$1),'Risk assessment'!$R$12:$R$100,FALSE),1),""))</f>
        <v/>
      </c>
      <c r="CJ43" s="9" t="str">
        <f>IF($G43=0,"",IFERROR(INDEX('Risk assessment'!$B$12:$B$100,MATCH(CONCATENATE(Feuil1!$C43,Feuil1!$B43,Feuil1!CJ$1),'Risk assessment'!$R$12:$R$100,FALSE),1),""))</f>
        <v/>
      </c>
      <c r="CK43" s="9" t="str">
        <f>IF($G43=0,"",IFERROR(INDEX('Risk assessment'!$B$12:$B$100,MATCH(CONCATENATE(Feuil1!$C43,Feuil1!$B43,Feuil1!CK$1),'Risk assessment'!$R$12:$R$100,FALSE),1),""))</f>
        <v/>
      </c>
      <c r="CL43" s="9" t="str">
        <f>IF($G43=0,"",IFERROR(INDEX('Risk assessment'!$B$12:$B$100,MATCH(CONCATENATE(Feuil1!$C43,Feuil1!$B43,Feuil1!CL$1),'Risk assessment'!$R$12:$R$100,FALSE),1),""))</f>
        <v/>
      </c>
      <c r="CM43" s="9" t="str">
        <f>IF($G43=0,"",IFERROR(INDEX('Risk assessment'!$B$12:$B$100,MATCH(CONCATENATE(Feuil1!$C43,Feuil1!$B43,Feuil1!CM$1),'Risk assessment'!$R$12:$R$100,FALSE),1),""))</f>
        <v/>
      </c>
      <c r="CN43" s="9" t="str">
        <f>IF($G43=0,"",IFERROR(INDEX('Risk assessment'!$B$12:$B$100,MATCH(CONCATENATE(Feuil1!$C43,Feuil1!$B43,Feuil1!CN$1),'Risk assessment'!$R$12:$R$100,FALSE),1),""))</f>
        <v/>
      </c>
      <c r="CO43" s="9" t="str">
        <f>IF($G43=0,"",IFERROR(INDEX('Risk assessment'!$B$12:$B$100,MATCH(CONCATENATE(Feuil1!$C43,Feuil1!$B43,Feuil1!CO$1),'Risk assessment'!$R$12:$R$100,FALSE),1),""))</f>
        <v/>
      </c>
      <c r="CP43" s="9" t="str">
        <f>IF($G43=0,"",IFERROR(INDEX('Risk assessment'!$B$12:$B$100,MATCH(CONCATENATE(Feuil1!$C43,Feuil1!$B43,Feuil1!CP$1),'Risk assessment'!$R$12:$R$100,FALSE),1),""))</f>
        <v/>
      </c>
      <c r="CQ43" s="9" t="str">
        <f>IF($G43=0,"",IFERROR(INDEX('Risk assessment'!$B$12:$B$100,MATCH(CONCATENATE(Feuil1!$C43,Feuil1!$B43,Feuil1!CQ$1),'Risk assessment'!$R$12:$R$100,FALSE),1),""))</f>
        <v/>
      </c>
      <c r="CR43" s="9" t="str">
        <f>IF($G43=0,"",IFERROR(INDEX('Risk assessment'!$B$12:$B$100,MATCH(CONCATENATE(Feuil1!$C43,Feuil1!$B43,Feuil1!CR$1),'Risk assessment'!$R$12:$R$100,FALSE),1),""))</f>
        <v/>
      </c>
      <c r="CS43" s="9" t="str">
        <f>IF($G43=0,"",IFERROR(INDEX('Risk assessment'!$B$12:$B$100,MATCH(CONCATENATE(Feuil1!$C43,Feuil1!$B43,Feuil1!CS$1),'Risk assessment'!$R$12:$R$100,FALSE),1),""))</f>
        <v/>
      </c>
      <c r="CT43" s="9" t="str">
        <f>IF($G43=0,"",IFERROR(INDEX('Risk assessment'!$B$12:$B$100,MATCH(CONCATENATE(Feuil1!$C43,Feuil1!$B43,Feuil1!CT$1),'Risk assessment'!$R$12:$R$100,FALSE),1),""))</f>
        <v/>
      </c>
      <c r="CU43" s="9" t="str">
        <f>IF($G43=0,"",IFERROR(INDEX('Risk assessment'!$B$12:$B$100,MATCH(CONCATENATE(Feuil1!$C43,Feuil1!$B43,Feuil1!CU$1),'Risk assessment'!$R$12:$R$100,FALSE),1),""))</f>
        <v/>
      </c>
      <c r="CV43" s="9" t="str">
        <f>IF($G43=0,"",IFERROR(INDEX('Risk assessment'!$B$12:$B$100,MATCH(CONCATENATE(Feuil1!$C43,Feuil1!$B43,Feuil1!CV$1),'Risk assessment'!$R$12:$R$100,FALSE),1),""))</f>
        <v/>
      </c>
      <c r="CW43" s="9" t="str">
        <f>IF($G43=0,"",IFERROR(INDEX('Risk assessment'!$B$12:$B$100,MATCH(CONCATENATE(Feuil1!$C43,Feuil1!$B43,Feuil1!CW$1),'Risk assessment'!$R$12:$R$100,FALSE),1),""))</f>
        <v/>
      </c>
      <c r="CX43" s="9" t="str">
        <f>IF($G43=0,"",IFERROR(INDEX('Risk assessment'!$B$12:$B$100,MATCH(CONCATENATE(Feuil1!$C43,Feuil1!$B43,Feuil1!CX$1),'Risk assessment'!$R$12:$R$100,FALSE),1),""))</f>
        <v/>
      </c>
      <c r="CY43" s="9" t="str">
        <f>IF($G43=0,"",IFERROR(INDEX('Risk assessment'!$B$12:$B$100,MATCH(CONCATENATE(Feuil1!$C43,Feuil1!$B43,Feuil1!CY$1),'Risk assessment'!$R$12:$R$100,FALSE),1),""))</f>
        <v/>
      </c>
      <c r="CZ43" s="9" t="str">
        <f>IF($G43=0,"",IFERROR(INDEX('Risk assessment'!$B$12:$B$100,MATCH(CONCATENATE(Feuil1!$C43,Feuil1!$B43,Feuil1!CZ$1),'Risk assessment'!$R$12:$R$100,FALSE),1),""))</f>
        <v/>
      </c>
      <c r="DA43" s="9" t="str">
        <f>IF($G43=0,"",IFERROR(INDEX('Risk assessment'!$B$12:$B$100,MATCH(CONCATENATE(Feuil1!$C43,Feuil1!$B43,Feuil1!DA$1),'Risk assessment'!$R$12:$R$100,FALSE),1),""))</f>
        <v/>
      </c>
      <c r="DB43" s="9" t="str">
        <f>IF($G43=0,"",IFERROR(INDEX('Risk assessment'!$B$12:$B$100,MATCH(CONCATENATE(Feuil1!$C43,Feuil1!$B43,Feuil1!DB$1),'Risk assessment'!$R$12:$R$100,FALSE),1),""))</f>
        <v/>
      </c>
      <c r="DC43" s="9" t="str">
        <f>IF($G43=0,"",IFERROR(INDEX('Risk assessment'!$B$12:$B$100,MATCH(CONCATENATE(Feuil1!$C43,Feuil1!$B43,Feuil1!DC$1),'Risk assessment'!$R$12:$R$100,FALSE),1),""))</f>
        <v/>
      </c>
      <c r="DD43" s="9" t="str">
        <f>IF($G43=0,"",IFERROR(INDEX('Risk assessment'!$B$12:$B$100,MATCH(CONCATENATE(Feuil1!$C43,Feuil1!$B43,Feuil1!DD$1),'Risk assessment'!$R$12:$R$100,FALSE),1),""))</f>
        <v/>
      </c>
      <c r="DE43" s="9" t="str">
        <f>IF($G43=0,"",IFERROR(INDEX('Risk assessment'!$B$12:$B$100,MATCH(CONCATENATE(Feuil1!$C43,Feuil1!$B43,Feuil1!DE$1),'Risk assessment'!$R$12:$R$100,FALSE),1),""))</f>
        <v/>
      </c>
      <c r="DF43" s="9" t="str">
        <f>IF($G43=0,"",IFERROR(INDEX('Risk assessment'!$B$12:$B$100,MATCH(CONCATENATE(Feuil1!$C43,Feuil1!$B43,Feuil1!DF$1),'Risk assessment'!$R$12:$R$100,FALSE),1),""))</f>
        <v/>
      </c>
      <c r="DG43" s="9" t="str">
        <f>IF($G43=0,"",IFERROR(INDEX('Risk assessment'!$B$12:$B$100,MATCH(CONCATENATE(Feuil1!$C43,Feuil1!$B43,Feuil1!DG$1),'Risk assessment'!$R$12:$R$100,FALSE),1),""))</f>
        <v/>
      </c>
      <c r="DH43" s="9" t="str">
        <f>IF($G43=0,"",IFERROR(INDEX('Risk assessment'!$B$12:$B$100,MATCH(CONCATENATE(Feuil1!$C43,Feuil1!$B43,Feuil1!DH$1),'Risk assessment'!$R$12:$R$100,FALSE),1),""))</f>
        <v/>
      </c>
      <c r="DI43" s="9" t="str">
        <f>IF($G43=0,"",IFERROR(INDEX('Risk assessment'!$B$12:$B$100,MATCH(CONCATENATE(Feuil1!$C43,Feuil1!$B43,Feuil1!DI$1),'Risk assessment'!$R$12:$R$100,FALSE),1),""))</f>
        <v/>
      </c>
      <c r="DJ43" s="9" t="str">
        <f>IF($G43=0,"",IFERROR(INDEX('Risk assessment'!$B$12:$B$100,MATCH(CONCATENATE(Feuil1!$C43,Feuil1!$B43,Feuil1!DJ$1),'Risk assessment'!$R$12:$R$100,FALSE),1),""))</f>
        <v/>
      </c>
      <c r="DK43" s="9" t="str">
        <f>IF($G43=0,"",IFERROR(INDEX('Risk assessment'!$B$12:$B$100,MATCH(CONCATENATE(Feuil1!$C43,Feuil1!$B43,Feuil1!DK$1),'Risk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assessment'!D$12:D$100,Feuil1!C44,'Risk assessment'!E$12:E$100,B44)</f>
        <v>0</v>
      </c>
      <c r="H44" s="9" t="str">
        <f>IF($G44=0,"",IFERROR(CONCATENATE(INDEX('Risk assessment'!$B$12:$B$100,MATCH(CONCATENATE(Feuil1!$C44,"-",Feuil1!$B44,"-",Feuil1!H$1),'Risk assessment'!$R$12:$R$100,FALSE),1)," ;"),""))</f>
        <v/>
      </c>
      <c r="I44" s="9" t="str">
        <f>IF($G44=0,"",IFERROR(CONCATENATE(INDEX('Risk assessment'!$B$12:$B$100,MATCH(CONCATENATE(Feuil1!$C44,"-",Feuil1!$B44,"-",Feuil1!I$1),'Risk assessment'!$R$12:$R$100,FALSE),1)," ;"),""))</f>
        <v/>
      </c>
      <c r="J44" s="9" t="str">
        <f>IF($G44=0,"",IFERROR(CONCATENATE(INDEX('Risk assessment'!$B$12:$B$100,MATCH(CONCATENATE(Feuil1!$C44,"-",Feuil1!$B44,"-",Feuil1!J$1),'Risk assessment'!$R$12:$R$100,FALSE),1)," ;"),""))</f>
        <v/>
      </c>
      <c r="K44" s="9" t="str">
        <f>IF($G44=0,"",IFERROR(CONCATENATE(INDEX('Risk assessment'!$B$12:$B$100,MATCH(CONCATENATE(Feuil1!$C44,"-",Feuil1!$B44,"-",Feuil1!K$1),'Risk assessment'!$R$12:$R$100,FALSE),1)," ;"),""))</f>
        <v/>
      </c>
      <c r="L44" s="9" t="str">
        <f>IF($G44=0,"",IFERROR(CONCATENATE(INDEX('Risk assessment'!$B$12:$B$100,MATCH(CONCATENATE(Feuil1!$C44,"-",Feuil1!$B44,"-",Feuil1!L$1),'Risk assessment'!$R$12:$R$100,FALSE),1)," ;"),""))</f>
        <v/>
      </c>
      <c r="M44" s="9" t="str">
        <f>IF($G44=0,"",IFERROR(CONCATENATE(INDEX('Risk assessment'!$B$12:$B$100,MATCH(CONCATENATE(Feuil1!$C44,"-",Feuil1!$B44,"-",Feuil1!M$1),'Risk assessment'!$R$12:$R$100,FALSE),1)," ;"),""))</f>
        <v/>
      </c>
      <c r="N44" s="9" t="str">
        <f>IF($G44=0,"",IFERROR(CONCATENATE(INDEX('Risk assessment'!$B$12:$B$100,MATCH(CONCATENATE(Feuil1!$C44,"-",Feuil1!$B44,"-",Feuil1!N$1),'Risk assessment'!$R$12:$R$100,FALSE),1)," ;"),""))</f>
        <v/>
      </c>
      <c r="O44" s="9" t="str">
        <f>IF($G44=0,"",IFERROR(CONCATENATE(INDEX('Risk assessment'!$B$12:$B$100,MATCH(CONCATENATE(Feuil1!$C44,"-",Feuil1!$B44,"-",Feuil1!O$1),'Risk assessment'!$R$12:$R$100,FALSE),1)," ;"),""))</f>
        <v/>
      </c>
      <c r="P44" s="9" t="str">
        <f>IF($G44=0,"",IFERROR(CONCATENATE(INDEX('Risk assessment'!$B$12:$B$100,MATCH(CONCATENATE(Feuil1!$C44,"-",Feuil1!$B44,"-",Feuil1!P$1),'Risk assessment'!$R$12:$R$100,FALSE),1)," ;"),""))</f>
        <v/>
      </c>
      <c r="Q44" s="9" t="str">
        <f>IF($G44=0,"",IFERROR(CONCATENATE(INDEX('Risk assessment'!$B$12:$B$100,MATCH(CONCATENATE(Feuil1!$C44,"-",Feuil1!$B44,"-",Feuil1!Q$1),'Risk assessment'!$R$12:$R$100,FALSE),1)," ;"),""))</f>
        <v/>
      </c>
      <c r="R44" s="9" t="str">
        <f>IF($G44=0,"",IFERROR(CONCATENATE(INDEX('Risk assessment'!$B$12:$B$100,MATCH(CONCATENATE(Feuil1!$C44,"-",Feuil1!$B44,"-",Feuil1!R$1),'Risk assessment'!$R$12:$R$100,FALSE),1)," ;"),""))</f>
        <v/>
      </c>
      <c r="S44" s="9" t="str">
        <f>IF($G44=0,"",IFERROR(CONCATENATE(INDEX('Risk assessment'!$B$12:$B$100,MATCH(CONCATENATE(Feuil1!$C44,"-",Feuil1!$B44,"-",Feuil1!S$1),'Risk assessment'!$R$12:$R$100,FALSE),1)," ;"),""))</f>
        <v/>
      </c>
      <c r="T44" s="9" t="str">
        <f>IF($G44=0,"",IFERROR(CONCATENATE(INDEX('Risk assessment'!$B$12:$B$100,MATCH(CONCATENATE(Feuil1!$C44,"-",Feuil1!$B44,"-",Feuil1!T$1),'Risk assessment'!$R$12:$R$100,FALSE),1)," ;"),""))</f>
        <v/>
      </c>
      <c r="U44" s="9" t="str">
        <f>IF($G44=0,"",IFERROR(CONCATENATE(INDEX('Risk assessment'!$B$12:$B$100,MATCH(CONCATENATE(Feuil1!$C44,"-",Feuil1!$B44,"-",Feuil1!U$1),'Risk assessment'!$R$12:$R$100,FALSE),1)," ;"),""))</f>
        <v/>
      </c>
      <c r="V44" s="9" t="str">
        <f>IF($G44=0,"",IFERROR(CONCATENATE(INDEX('Risk assessment'!$B$12:$B$100,MATCH(CONCATENATE(Feuil1!$C44,"-",Feuil1!$B44,"-",Feuil1!V$1),'Risk assessment'!$R$12:$R$100,FALSE),1)," ;"),""))</f>
        <v/>
      </c>
      <c r="W44" s="9" t="str">
        <f>IF($G44=0,"",IFERROR(CONCATENATE(INDEX('Risk assessment'!$B$12:$B$100,MATCH(CONCATENATE(Feuil1!$C44,"-",Feuil1!$B44,"-",Feuil1!W$1),'Risk assessment'!$R$12:$R$100,FALSE),1)," ;"),""))</f>
        <v/>
      </c>
      <c r="X44" s="9" t="str">
        <f>IF($G44=0,"",IFERROR(CONCATENATE(INDEX('Risk assessment'!$B$12:$B$100,MATCH(CONCATENATE(Feuil1!$C44,"-",Feuil1!$B44,"-",Feuil1!X$1),'Risk assessment'!$R$12:$R$100,FALSE),1)," ;"),""))</f>
        <v/>
      </c>
      <c r="Y44" s="9" t="str">
        <f>IF($G44=0,"",IFERROR(CONCATENATE(INDEX('Risk assessment'!$B$12:$B$100,MATCH(CONCATENATE(Feuil1!$C44,"-",Feuil1!$B44,"-",Feuil1!Y$1),'Risk assessment'!$R$12:$R$100,FALSE),1)," ;"),""))</f>
        <v/>
      </c>
      <c r="Z44" s="9" t="str">
        <f>IF($G44=0,"",IFERROR(CONCATENATE(INDEX('Risk assessment'!$B$12:$B$100,MATCH(CONCATENATE(Feuil1!$C44,"-",Feuil1!$B44,"-",Feuil1!Z$1),'Risk assessment'!$R$12:$R$100,FALSE),1)," ;"),""))</f>
        <v/>
      </c>
      <c r="AA44" s="9" t="str">
        <f>IF($G44=0,"",IFERROR(CONCATENATE(INDEX('Risk assessment'!$B$12:$B$100,MATCH(CONCATENATE(Feuil1!$C44,"-",Feuil1!$B44,"-",Feuil1!AA$1),'Risk assessment'!$R$12:$R$100,FALSE),1)," ;"),""))</f>
        <v/>
      </c>
      <c r="AB44" s="9" t="str">
        <f>IF($G44=0,"",IFERROR(CONCATENATE(INDEX('Risk assessment'!$B$12:$B$100,MATCH(CONCATENATE(Feuil1!$C44,"-",Feuil1!$B44,"-",Feuil1!AB$1),'Risk assessment'!$R$12:$R$100,FALSE),1)," ;"),""))</f>
        <v/>
      </c>
      <c r="AC44" s="9" t="str">
        <f>IF($G44=0,"",IFERROR(CONCATENATE(INDEX('Risk assessment'!$B$12:$B$100,MATCH(CONCATENATE(Feuil1!$C44,"-",Feuil1!$B44,"-",Feuil1!AC$1),'Risk assessment'!$R$12:$R$100,FALSE),1)," ;"),""))</f>
        <v/>
      </c>
      <c r="AD44" s="9" t="str">
        <f>IF($G44=0,"",IFERROR(CONCATENATE(INDEX('Risk assessment'!$B$12:$B$100,MATCH(CONCATENATE(Feuil1!$C44,"-",Feuil1!$B44,"-",Feuil1!AD$1),'Risk assessment'!$R$12:$R$100,FALSE),1)," ;"),""))</f>
        <v/>
      </c>
      <c r="AE44" s="9" t="str">
        <f>IF($G44=0,"",IFERROR(CONCATENATE(INDEX('Risk assessment'!$B$12:$B$100,MATCH(CONCATENATE(Feuil1!$C44,"-",Feuil1!$B44,"-",Feuil1!AE$1),'Risk assessment'!$R$12:$R$100,FALSE),1)," ;"),""))</f>
        <v/>
      </c>
      <c r="AF44" s="9" t="str">
        <f>IF($G44=0,"",IFERROR(CONCATENATE(INDEX('Risk assessment'!$B$12:$B$100,MATCH(CONCATENATE(Feuil1!$C44,"-",Feuil1!$B44,"-",Feuil1!AF$1),'Risk assessment'!$R$12:$R$100,FALSE),1)," ;"),""))</f>
        <v/>
      </c>
      <c r="AG44" s="9" t="str">
        <f>IF($G44=0,"",IFERROR(CONCATENATE(INDEX('Risk assessment'!$B$12:$B$100,MATCH(CONCATENATE(Feuil1!$C44,"-",Feuil1!$B44,"-",Feuil1!AG$1),'Risk assessment'!$R$12:$R$100,FALSE),1)," ;"),""))</f>
        <v/>
      </c>
      <c r="AH44" s="9" t="str">
        <f>IF($G44=0,"",IFERROR(CONCATENATE(INDEX('Risk assessment'!$B$12:$B$100,MATCH(CONCATENATE(Feuil1!$C44,"-",Feuil1!$B44,"-",Feuil1!AH$1),'Risk assessment'!$R$12:$R$100,FALSE),1)," ;"),""))</f>
        <v/>
      </c>
      <c r="AI44" s="9" t="str">
        <f>IF($G44=0,"",IFERROR(CONCATENATE(INDEX('Risk assessment'!$B$12:$B$100,MATCH(CONCATENATE(Feuil1!$C44,"-",Feuil1!$B44,"-",Feuil1!AI$1),'Risk assessment'!$R$12:$R$100,FALSE),1)," ;"),""))</f>
        <v/>
      </c>
      <c r="AJ44" s="9" t="str">
        <f>IF($G44=0,"",IFERROR(CONCATENATE(INDEX('Risk assessment'!$B$12:$B$100,MATCH(CONCATENATE(Feuil1!$C44,"-",Feuil1!$B44,"-",Feuil1!AJ$1),'Risk assessment'!$R$12:$R$100,FALSE),1)," ;"),""))</f>
        <v/>
      </c>
      <c r="AK44" s="9" t="str">
        <f>IF($G44=0,"",IFERROR(CONCATENATE(INDEX('Risk assessment'!$B$12:$B$100,MATCH(CONCATENATE(Feuil1!$C44,"-",Feuil1!$B44,"-",Feuil1!AK$1),'Risk assessment'!$R$12:$R$100,FALSE),1)," ;"),""))</f>
        <v/>
      </c>
      <c r="AL44" s="9" t="str">
        <f>IF($G44=0,"",IFERROR(CONCATENATE(INDEX('Risk assessment'!$B$12:$B$100,MATCH(CONCATENATE(Feuil1!$C44,"-",Feuil1!$B44,"-",Feuil1!AL$1),'Risk assessment'!$R$12:$R$100,FALSE),1)," ;"),""))</f>
        <v/>
      </c>
      <c r="AM44" s="9" t="str">
        <f>IF($G44=0,"",IFERROR(CONCATENATE(INDEX('Risk assessment'!$B$12:$B$100,MATCH(CONCATENATE(Feuil1!$C44,"-",Feuil1!$B44,"-",Feuil1!AM$1),'Risk assessment'!$R$12:$R$100,FALSE),1)," ;"),""))</f>
        <v/>
      </c>
      <c r="AN44" s="9" t="str">
        <f>IF($G44=0,"",IFERROR(CONCATENATE(INDEX('Risk assessment'!$B$12:$B$100,MATCH(CONCATENATE(Feuil1!$C44,"-",Feuil1!$B44,"-",Feuil1!AN$1),'Risk assessment'!$R$12:$R$100,FALSE),1)," ;"),""))</f>
        <v/>
      </c>
      <c r="AO44" s="9" t="str">
        <f>IF($G44=0,"",IFERROR(CONCATENATE(INDEX('Risk assessment'!$B$12:$B$100,MATCH(CONCATENATE(Feuil1!$C44,"-",Feuil1!$B44,"-",Feuil1!AO$1),'Risk assessment'!$R$12:$R$100,FALSE),1)," ;"),""))</f>
        <v/>
      </c>
      <c r="AP44" s="9" t="str">
        <f>IF($G44=0,"",IFERROR(CONCATENATE(INDEX('Risk assessment'!$B$12:$B$100,MATCH(CONCATENATE(Feuil1!$C44,"-",Feuil1!$B44,"-",Feuil1!AP$1),'Risk assessment'!$R$12:$R$100,FALSE),1)," ;"),""))</f>
        <v/>
      </c>
      <c r="AQ44" s="9" t="str">
        <f>IF($G44=0,"",IFERROR(CONCATENATE(INDEX('Risk assessment'!$B$12:$B$100,MATCH(CONCATENATE(Feuil1!$C44,"-",Feuil1!$B44,"-",Feuil1!AQ$1),'Risk assessment'!$R$12:$R$100,FALSE),1)," ;"),""))</f>
        <v/>
      </c>
      <c r="AR44" s="9" t="str">
        <f>IF($G44=0,"",IFERROR(CONCATENATE(INDEX('Risk assessment'!$B$12:$B$100,MATCH(CONCATENATE(Feuil1!$C44,"-",Feuil1!$B44,"-",Feuil1!AR$1),'Risk assessment'!$R$12:$R$100,FALSE),1)," ;"),""))</f>
        <v/>
      </c>
      <c r="AS44" s="9" t="str">
        <f>IF($G44=0,"",IFERROR(CONCATENATE(INDEX('Risk assessment'!$B$12:$B$100,MATCH(CONCATENATE(Feuil1!$C44,"-",Feuil1!$B44,"-",Feuil1!AS$1),'Risk assessment'!$R$12:$R$100,FALSE),1)," ;"),""))</f>
        <v/>
      </c>
      <c r="AT44" s="9" t="str">
        <f>IF($G44=0,"",IFERROR(CONCATENATE(INDEX('Risk assessment'!$B$12:$B$100,MATCH(CONCATENATE(Feuil1!$C44,"-",Feuil1!$B44,"-",Feuil1!AT$1),'Risk assessment'!$R$12:$R$100,FALSE),1)," ;"),""))</f>
        <v/>
      </c>
      <c r="AU44" s="9" t="str">
        <f>IF($G44=0,"",IFERROR(CONCATENATE(INDEX('Risk assessment'!$B$12:$B$100,MATCH(CONCATENATE(Feuil1!$C44,"-",Feuil1!$B44,"-",Feuil1!AU$1),'Risk assessment'!$R$12:$R$100,FALSE),1)," ;"),""))</f>
        <v/>
      </c>
      <c r="AV44" s="9" t="str">
        <f>IF($G44=0,"",IFERROR(CONCATENATE(INDEX('Risk assessment'!$B$12:$B$100,MATCH(CONCATENATE(Feuil1!$C44,"-",Feuil1!$B44,"-",Feuil1!AV$1),'Risk assessment'!$R$12:$R$100,FALSE),1)," ;"),""))</f>
        <v/>
      </c>
      <c r="AW44" s="9" t="str">
        <f>IF($G44=0,"",IFERROR(CONCATENATE(INDEX('Risk assessment'!$B$12:$B$100,MATCH(CONCATENATE(Feuil1!$C44,"-",Feuil1!$B44,"-",Feuil1!AW$1),'Risk assessment'!$R$12:$R$100,FALSE),1)," ;"),""))</f>
        <v/>
      </c>
      <c r="AX44" s="9" t="str">
        <f>IF($G44=0,"",IFERROR(CONCATENATE(INDEX('Risk assessment'!$B$12:$B$100,MATCH(CONCATENATE(Feuil1!$C44,"-",Feuil1!$B44,"-",Feuil1!AX$1),'Risk assessment'!$R$12:$R$100,FALSE),1)," ;"),""))</f>
        <v/>
      </c>
      <c r="AY44" s="9" t="str">
        <f>IF($G44=0,"",IFERROR(CONCATENATE(INDEX('Risk assessment'!$B$12:$B$100,MATCH(CONCATENATE(Feuil1!$C44,"-",Feuil1!$B44,"-",Feuil1!AY$1),'Risk assessment'!$R$12:$R$100,FALSE),1)," ;"),""))</f>
        <v/>
      </c>
      <c r="AZ44" s="9" t="str">
        <f>IF($G44=0,"",IFERROR(CONCATENATE(INDEX('Risk assessment'!$B$12:$B$100,MATCH(CONCATENATE(Feuil1!$C44,"-",Feuil1!$B44,"-",Feuil1!AZ$1),'Risk assessment'!$R$12:$R$100,FALSE),1)," ;"),""))</f>
        <v/>
      </c>
      <c r="BA44" s="9" t="str">
        <f>IF($G44=0,"",IFERROR(CONCATENATE(INDEX('Risk assessment'!$B$12:$B$100,MATCH(CONCATENATE(Feuil1!$C44,"-",Feuil1!$B44,"-",Feuil1!BA$1),'Risk assessment'!$R$12:$R$100,FALSE),1)," ;"),""))</f>
        <v/>
      </c>
      <c r="BB44" s="9" t="str">
        <f>IF($G44=0,"",IFERROR(CONCATENATE(INDEX('Risk assessment'!$B$12:$B$100,MATCH(CONCATENATE(Feuil1!$C44,"-",Feuil1!$B44,"-",Feuil1!BB$1),'Risk assessment'!$R$12:$R$100,FALSE),1)," ;"),""))</f>
        <v/>
      </c>
      <c r="BC44" s="9" t="str">
        <f>IF($G44=0,"",IFERROR(CONCATENATE(INDEX('Risk assessment'!$B$12:$B$100,MATCH(CONCATENATE(Feuil1!$C44,"-",Feuil1!$B44,"-",Feuil1!BC$1),'Risk assessment'!$R$12:$R$100,FALSE),1)," ;"),""))</f>
        <v/>
      </c>
      <c r="BD44" s="9" t="str">
        <f>IF($G44=0,"",IFERROR(CONCATENATE(INDEX('Risk assessment'!$B$12:$B$100,MATCH(CONCATENATE(Feuil1!$C44,"-",Feuil1!$B44,"-",Feuil1!BD$1),'Risk assessment'!$R$12:$R$100,FALSE),1)," ;"),""))</f>
        <v/>
      </c>
      <c r="BE44" s="9" t="str">
        <f>IF($G44=0,"",IFERROR(CONCATENATE(INDEX('Risk assessment'!$B$12:$B$100,MATCH(CONCATENATE(Feuil1!$C44,"-",Feuil1!$B44,"-",Feuil1!BE$1),'Risk assessment'!$R$12:$R$100,FALSE),1)," ;"),""))</f>
        <v/>
      </c>
      <c r="BF44" s="9" t="str">
        <f>IF($G44=0,"",IFERROR(CONCATENATE(INDEX('Risk assessment'!$B$12:$B$100,MATCH(CONCATENATE(Feuil1!$C44,"-",Feuil1!$B44,"-",Feuil1!BF$1),'Risk assessment'!$R$12:$R$100,FALSE),1)," ;"),""))</f>
        <v/>
      </c>
      <c r="BG44" s="9" t="str">
        <f>IF($G44=0,"",IFERROR(CONCATENATE(INDEX('Risk assessment'!$B$12:$B$100,MATCH(CONCATENATE(Feuil1!$C44,"-",Feuil1!$B44,"-",Feuil1!BG$1),'Risk assessment'!$R$12:$R$100,FALSE),1)," ;"),""))</f>
        <v/>
      </c>
      <c r="BH44" s="9" t="str">
        <f>IF($G44=0,"",IFERROR(CONCATENATE(INDEX('Risk assessment'!$B$12:$B$100,MATCH(CONCATENATE(Feuil1!$C44,"-",Feuil1!$B44,"-",Feuil1!BH$1),'Risk assessment'!$R$12:$R$100,FALSE),1)," ;"),""))</f>
        <v/>
      </c>
      <c r="BI44" s="9" t="str">
        <f>IF($G44=0,"",IFERROR(CONCATENATE(INDEX('Risk assessment'!$B$12:$B$100,MATCH(CONCATENATE(Feuil1!$C44,"-",Feuil1!$B44,"-",Feuil1!BI$1),'Risk assessment'!$R$12:$R$100,FALSE),1)," ;"),""))</f>
        <v/>
      </c>
      <c r="BJ44" s="9" t="str">
        <f>IF($G44=0,"",IFERROR(CONCATENATE(INDEX('Risk assessment'!$B$12:$B$100,MATCH(CONCATENATE(Feuil1!$C44,"-",Feuil1!$B44,"-",Feuil1!BJ$1),'Risk assessment'!$R$12:$R$100,FALSE),1)," ;"),""))</f>
        <v/>
      </c>
      <c r="BK44" s="9" t="str">
        <f>IF($G44=0,"",IFERROR(CONCATENATE(INDEX('Risk assessment'!$B$12:$B$100,MATCH(CONCATENATE(Feuil1!$C44,"-",Feuil1!$B44,"-",Feuil1!BK$1),'Risk assessment'!$R$12:$R$100,FALSE),1)," ;"),""))</f>
        <v/>
      </c>
      <c r="BL44" s="9" t="str">
        <f>IF($G44=0,"",IFERROR(CONCATENATE(INDEX('Risk assessment'!$B$12:$B$100,MATCH(CONCATENATE(Feuil1!$C44,"-",Feuil1!$B44,"-",Feuil1!BL$1),'Risk assessment'!$R$12:$R$100,FALSE),1)," ;"),""))</f>
        <v/>
      </c>
      <c r="BM44" s="9" t="str">
        <f>IF($G44=0,"",IFERROR(CONCATENATE(INDEX('Risk assessment'!$B$12:$B$100,MATCH(CONCATENATE(Feuil1!$C44,"-",Feuil1!$B44,"-",Feuil1!BM$1),'Risk assessment'!$R$12:$R$100,FALSE),1)," ;"),""))</f>
        <v/>
      </c>
      <c r="BN44" s="9" t="str">
        <f>IF($G44=0,"",IFERROR(CONCATENATE(INDEX('Risk assessment'!$B$12:$B$100,MATCH(CONCATENATE(Feuil1!$C44,"-",Feuil1!$B44,"-",Feuil1!BN$1),'Risk assessment'!$R$12:$R$100,FALSE),1)," ;"),""))</f>
        <v/>
      </c>
      <c r="BO44" s="9" t="str">
        <f>IF($G44=0,"",IFERROR(CONCATENATE(INDEX('Risk assessment'!$B$12:$B$100,MATCH(CONCATENATE(Feuil1!$C44,"-",Feuil1!$B44,"-",Feuil1!BO$1),'Risk assessment'!$R$12:$R$100,FALSE),1)," ;"),""))</f>
        <v/>
      </c>
      <c r="BP44" s="9" t="str">
        <f>IF($G44=0,"",IFERROR(CONCATENATE(INDEX('Risk assessment'!$B$12:$B$100,MATCH(CONCATENATE(Feuil1!$C44,"-",Feuil1!$B44,"-",Feuil1!BP$1),'Risk assessment'!$R$12:$R$100,FALSE),1)," ;"),""))</f>
        <v/>
      </c>
      <c r="BQ44" s="9" t="str">
        <f>IF($G44=0,"",IFERROR(CONCATENATE(INDEX('Risk assessment'!$B$12:$B$100,MATCH(CONCATENATE(Feuil1!$C44,"-",Feuil1!$B44,"-",Feuil1!BQ$1),'Risk assessment'!$R$12:$R$100,FALSE),1)," ;"),""))</f>
        <v/>
      </c>
      <c r="BR44" s="9" t="str">
        <f>IF($G44=0,"",IFERROR(INDEX('Risk assessment'!$B$12:$B$100,MATCH(CONCATENATE(Feuil1!$C44,Feuil1!$B44,Feuil1!BR$1),'Risk assessment'!$R$12:$R$100,FALSE),1),""))</f>
        <v/>
      </c>
      <c r="BS44" s="9" t="str">
        <f>IF($G44=0,"",IFERROR(INDEX('Risk assessment'!$B$12:$B$100,MATCH(CONCATENATE(Feuil1!$C44,Feuil1!$B44,Feuil1!BS$1),'Risk assessment'!$R$12:$R$100,FALSE),1),""))</f>
        <v/>
      </c>
      <c r="BT44" s="9" t="str">
        <f>IF($G44=0,"",IFERROR(INDEX('Risk assessment'!$B$12:$B$100,MATCH(CONCATENATE(Feuil1!$C44,Feuil1!$B44,Feuil1!BT$1),'Risk assessment'!$R$12:$R$100,FALSE),1),""))</f>
        <v/>
      </c>
      <c r="BU44" s="9" t="str">
        <f>IF($G44=0,"",IFERROR(INDEX('Risk assessment'!$B$12:$B$100,MATCH(CONCATENATE(Feuil1!$C44,Feuil1!$B44,Feuil1!BU$1),'Risk assessment'!$R$12:$R$100,FALSE),1),""))</f>
        <v/>
      </c>
      <c r="BV44" s="9" t="str">
        <f>IF($G44=0,"",IFERROR(INDEX('Risk assessment'!$B$12:$B$100,MATCH(CONCATENATE(Feuil1!$C44,Feuil1!$B44,Feuil1!BV$1),'Risk assessment'!$R$12:$R$100,FALSE),1),""))</f>
        <v/>
      </c>
      <c r="BW44" s="9" t="str">
        <f>IF($G44=0,"",IFERROR(INDEX('Risk assessment'!$B$12:$B$100,MATCH(CONCATENATE(Feuil1!$C44,Feuil1!$B44,Feuil1!BW$1),'Risk assessment'!$R$12:$R$100,FALSE),1),""))</f>
        <v/>
      </c>
      <c r="BX44" s="9" t="str">
        <f>IF($G44=0,"",IFERROR(INDEX('Risk assessment'!$B$12:$B$100,MATCH(CONCATENATE(Feuil1!$C44,Feuil1!$B44,Feuil1!BX$1),'Risk assessment'!$R$12:$R$100,FALSE),1),""))</f>
        <v/>
      </c>
      <c r="BY44" s="9" t="str">
        <f>IF($G44=0,"",IFERROR(INDEX('Risk assessment'!$B$12:$B$100,MATCH(CONCATENATE(Feuil1!$C44,Feuil1!$B44,Feuil1!BY$1),'Risk assessment'!$R$12:$R$100,FALSE),1),""))</f>
        <v/>
      </c>
      <c r="BZ44" s="9" t="str">
        <f>IF($G44=0,"",IFERROR(INDEX('Risk assessment'!$B$12:$B$100,MATCH(CONCATENATE(Feuil1!$C44,Feuil1!$B44,Feuil1!BZ$1),'Risk assessment'!$R$12:$R$100,FALSE),1),""))</f>
        <v/>
      </c>
      <c r="CA44" s="9" t="str">
        <f>IF($G44=0,"",IFERROR(INDEX('Risk assessment'!$B$12:$B$100,MATCH(CONCATENATE(Feuil1!$C44,Feuil1!$B44,Feuil1!CA$1),'Risk assessment'!$R$12:$R$100,FALSE),1),""))</f>
        <v/>
      </c>
      <c r="CB44" s="9" t="str">
        <f>IF($G44=0,"",IFERROR(INDEX('Risk assessment'!$B$12:$B$100,MATCH(CONCATENATE(Feuil1!$C44,Feuil1!$B44,Feuil1!CB$1),'Risk assessment'!$R$12:$R$100,FALSE),1),""))</f>
        <v/>
      </c>
      <c r="CC44" s="9" t="str">
        <f>IF($G44=0,"",IFERROR(INDEX('Risk assessment'!$B$12:$B$100,MATCH(CONCATENATE(Feuil1!$C44,Feuil1!$B44,Feuil1!CC$1),'Risk assessment'!$R$12:$R$100,FALSE),1),""))</f>
        <v/>
      </c>
      <c r="CD44" s="9" t="str">
        <f>IF($G44=0,"",IFERROR(INDEX('Risk assessment'!$B$12:$B$100,MATCH(CONCATENATE(Feuil1!$C44,Feuil1!$B44,Feuil1!CD$1),'Risk assessment'!$R$12:$R$100,FALSE),1),""))</f>
        <v/>
      </c>
      <c r="CE44" s="9" t="str">
        <f>IF($G44=0,"",IFERROR(INDEX('Risk assessment'!$B$12:$B$100,MATCH(CONCATENATE(Feuil1!$C44,Feuil1!$B44,Feuil1!CE$1),'Risk assessment'!$R$12:$R$100,FALSE),1),""))</f>
        <v/>
      </c>
      <c r="CF44" s="9" t="str">
        <f>IF($G44=0,"",IFERROR(INDEX('Risk assessment'!$B$12:$B$100,MATCH(CONCATENATE(Feuil1!$C44,Feuil1!$B44,Feuil1!CF$1),'Risk assessment'!$R$12:$R$100,FALSE),1),""))</f>
        <v/>
      </c>
      <c r="CG44" s="9" t="str">
        <f>IF($G44=0,"",IFERROR(INDEX('Risk assessment'!$B$12:$B$100,MATCH(CONCATENATE(Feuil1!$C44,Feuil1!$B44,Feuil1!CG$1),'Risk assessment'!$R$12:$R$100,FALSE),1),""))</f>
        <v/>
      </c>
      <c r="CH44" s="9" t="str">
        <f>IF($G44=0,"",IFERROR(INDEX('Risk assessment'!$B$12:$B$100,MATCH(CONCATENATE(Feuil1!$C44,Feuil1!$B44,Feuil1!CH$1),'Risk assessment'!$R$12:$R$100,FALSE),1),""))</f>
        <v/>
      </c>
      <c r="CI44" s="9" t="str">
        <f>IF($G44=0,"",IFERROR(INDEX('Risk assessment'!$B$12:$B$100,MATCH(CONCATENATE(Feuil1!$C44,Feuil1!$B44,Feuil1!CI$1),'Risk assessment'!$R$12:$R$100,FALSE),1),""))</f>
        <v/>
      </c>
      <c r="CJ44" s="9" t="str">
        <f>IF($G44=0,"",IFERROR(INDEX('Risk assessment'!$B$12:$B$100,MATCH(CONCATENATE(Feuil1!$C44,Feuil1!$B44,Feuil1!CJ$1),'Risk assessment'!$R$12:$R$100,FALSE),1),""))</f>
        <v/>
      </c>
      <c r="CK44" s="9" t="str">
        <f>IF($G44=0,"",IFERROR(INDEX('Risk assessment'!$B$12:$B$100,MATCH(CONCATENATE(Feuil1!$C44,Feuil1!$B44,Feuil1!CK$1),'Risk assessment'!$R$12:$R$100,FALSE),1),""))</f>
        <v/>
      </c>
      <c r="CL44" s="9" t="str">
        <f>IF($G44=0,"",IFERROR(INDEX('Risk assessment'!$B$12:$B$100,MATCH(CONCATENATE(Feuil1!$C44,Feuil1!$B44,Feuil1!CL$1),'Risk assessment'!$R$12:$R$100,FALSE),1),""))</f>
        <v/>
      </c>
      <c r="CM44" s="9" t="str">
        <f>IF($G44=0,"",IFERROR(INDEX('Risk assessment'!$B$12:$B$100,MATCH(CONCATENATE(Feuil1!$C44,Feuil1!$B44,Feuil1!CM$1),'Risk assessment'!$R$12:$R$100,FALSE),1),""))</f>
        <v/>
      </c>
      <c r="CN44" s="9" t="str">
        <f>IF($G44=0,"",IFERROR(INDEX('Risk assessment'!$B$12:$B$100,MATCH(CONCATENATE(Feuil1!$C44,Feuil1!$B44,Feuil1!CN$1),'Risk assessment'!$R$12:$R$100,FALSE),1),""))</f>
        <v/>
      </c>
      <c r="CO44" s="9" t="str">
        <f>IF($G44=0,"",IFERROR(INDEX('Risk assessment'!$B$12:$B$100,MATCH(CONCATENATE(Feuil1!$C44,Feuil1!$B44,Feuil1!CO$1),'Risk assessment'!$R$12:$R$100,FALSE),1),""))</f>
        <v/>
      </c>
      <c r="CP44" s="9" t="str">
        <f>IF($G44=0,"",IFERROR(INDEX('Risk assessment'!$B$12:$B$100,MATCH(CONCATENATE(Feuil1!$C44,Feuil1!$B44,Feuil1!CP$1),'Risk assessment'!$R$12:$R$100,FALSE),1),""))</f>
        <v/>
      </c>
      <c r="CQ44" s="9" t="str">
        <f>IF($G44=0,"",IFERROR(INDEX('Risk assessment'!$B$12:$B$100,MATCH(CONCATENATE(Feuil1!$C44,Feuil1!$B44,Feuil1!CQ$1),'Risk assessment'!$R$12:$R$100,FALSE),1),""))</f>
        <v/>
      </c>
      <c r="CR44" s="9" t="str">
        <f>IF($G44=0,"",IFERROR(INDEX('Risk assessment'!$B$12:$B$100,MATCH(CONCATENATE(Feuil1!$C44,Feuil1!$B44,Feuil1!CR$1),'Risk assessment'!$R$12:$R$100,FALSE),1),""))</f>
        <v/>
      </c>
      <c r="CS44" s="9" t="str">
        <f>IF($G44=0,"",IFERROR(INDEX('Risk assessment'!$B$12:$B$100,MATCH(CONCATENATE(Feuil1!$C44,Feuil1!$B44,Feuil1!CS$1),'Risk assessment'!$R$12:$R$100,FALSE),1),""))</f>
        <v/>
      </c>
      <c r="CT44" s="9" t="str">
        <f>IF($G44=0,"",IFERROR(INDEX('Risk assessment'!$B$12:$B$100,MATCH(CONCATENATE(Feuil1!$C44,Feuil1!$B44,Feuil1!CT$1),'Risk assessment'!$R$12:$R$100,FALSE),1),""))</f>
        <v/>
      </c>
      <c r="CU44" s="9" t="str">
        <f>IF($G44=0,"",IFERROR(INDEX('Risk assessment'!$B$12:$B$100,MATCH(CONCATENATE(Feuil1!$C44,Feuil1!$B44,Feuil1!CU$1),'Risk assessment'!$R$12:$R$100,FALSE),1),""))</f>
        <v/>
      </c>
      <c r="CV44" s="9" t="str">
        <f>IF($G44=0,"",IFERROR(INDEX('Risk assessment'!$B$12:$B$100,MATCH(CONCATENATE(Feuil1!$C44,Feuil1!$B44,Feuil1!CV$1),'Risk assessment'!$R$12:$R$100,FALSE),1),""))</f>
        <v/>
      </c>
      <c r="CW44" s="9" t="str">
        <f>IF($G44=0,"",IFERROR(INDEX('Risk assessment'!$B$12:$B$100,MATCH(CONCATENATE(Feuil1!$C44,Feuil1!$B44,Feuil1!CW$1),'Risk assessment'!$R$12:$R$100,FALSE),1),""))</f>
        <v/>
      </c>
      <c r="CX44" s="9" t="str">
        <f>IF($G44=0,"",IFERROR(INDEX('Risk assessment'!$B$12:$B$100,MATCH(CONCATENATE(Feuil1!$C44,Feuil1!$B44,Feuil1!CX$1),'Risk assessment'!$R$12:$R$100,FALSE),1),""))</f>
        <v/>
      </c>
      <c r="CY44" s="9" t="str">
        <f>IF($G44=0,"",IFERROR(INDEX('Risk assessment'!$B$12:$B$100,MATCH(CONCATENATE(Feuil1!$C44,Feuil1!$B44,Feuil1!CY$1),'Risk assessment'!$R$12:$R$100,FALSE),1),""))</f>
        <v/>
      </c>
      <c r="CZ44" s="9" t="str">
        <f>IF($G44=0,"",IFERROR(INDEX('Risk assessment'!$B$12:$B$100,MATCH(CONCATENATE(Feuil1!$C44,Feuil1!$B44,Feuil1!CZ$1),'Risk assessment'!$R$12:$R$100,FALSE),1),""))</f>
        <v/>
      </c>
      <c r="DA44" s="9" t="str">
        <f>IF($G44=0,"",IFERROR(INDEX('Risk assessment'!$B$12:$B$100,MATCH(CONCATENATE(Feuil1!$C44,Feuil1!$B44,Feuil1!DA$1),'Risk assessment'!$R$12:$R$100,FALSE),1),""))</f>
        <v/>
      </c>
      <c r="DB44" s="9" t="str">
        <f>IF($G44=0,"",IFERROR(INDEX('Risk assessment'!$B$12:$B$100,MATCH(CONCATENATE(Feuil1!$C44,Feuil1!$B44,Feuil1!DB$1),'Risk assessment'!$R$12:$R$100,FALSE),1),""))</f>
        <v/>
      </c>
      <c r="DC44" s="9" t="str">
        <f>IF($G44=0,"",IFERROR(INDEX('Risk assessment'!$B$12:$B$100,MATCH(CONCATENATE(Feuil1!$C44,Feuil1!$B44,Feuil1!DC$1),'Risk assessment'!$R$12:$R$100,FALSE),1),""))</f>
        <v/>
      </c>
      <c r="DD44" s="9" t="str">
        <f>IF($G44=0,"",IFERROR(INDEX('Risk assessment'!$B$12:$B$100,MATCH(CONCATENATE(Feuil1!$C44,Feuil1!$B44,Feuil1!DD$1),'Risk assessment'!$R$12:$R$100,FALSE),1),""))</f>
        <v/>
      </c>
      <c r="DE44" s="9" t="str">
        <f>IF($G44=0,"",IFERROR(INDEX('Risk assessment'!$B$12:$B$100,MATCH(CONCATENATE(Feuil1!$C44,Feuil1!$B44,Feuil1!DE$1),'Risk assessment'!$R$12:$R$100,FALSE),1),""))</f>
        <v/>
      </c>
      <c r="DF44" s="9" t="str">
        <f>IF($G44=0,"",IFERROR(INDEX('Risk assessment'!$B$12:$B$100,MATCH(CONCATENATE(Feuil1!$C44,Feuil1!$B44,Feuil1!DF$1),'Risk assessment'!$R$12:$R$100,FALSE),1),""))</f>
        <v/>
      </c>
      <c r="DG44" s="9" t="str">
        <f>IF($G44=0,"",IFERROR(INDEX('Risk assessment'!$B$12:$B$100,MATCH(CONCATENATE(Feuil1!$C44,Feuil1!$B44,Feuil1!DG$1),'Risk assessment'!$R$12:$R$100,FALSE),1),""))</f>
        <v/>
      </c>
      <c r="DH44" s="9" t="str">
        <f>IF($G44=0,"",IFERROR(INDEX('Risk assessment'!$B$12:$B$100,MATCH(CONCATENATE(Feuil1!$C44,Feuil1!$B44,Feuil1!DH$1),'Risk assessment'!$R$12:$R$100,FALSE),1),""))</f>
        <v/>
      </c>
      <c r="DI44" s="9" t="str">
        <f>IF($G44=0,"",IFERROR(INDEX('Risk assessment'!$B$12:$B$100,MATCH(CONCATENATE(Feuil1!$C44,Feuil1!$B44,Feuil1!DI$1),'Risk assessment'!$R$12:$R$100,FALSE),1),""))</f>
        <v/>
      </c>
      <c r="DJ44" s="9" t="str">
        <f>IF($G44=0,"",IFERROR(INDEX('Risk assessment'!$B$12:$B$100,MATCH(CONCATENATE(Feuil1!$C44,Feuil1!$B44,Feuil1!DJ$1),'Risk assessment'!$R$12:$R$100,FALSE),1),""))</f>
        <v/>
      </c>
      <c r="DK44" s="9" t="str">
        <f>IF($G44=0,"",IFERROR(INDEX('Risk assessment'!$B$12:$B$100,MATCH(CONCATENATE(Feuil1!$C44,Feuil1!$B44,Feuil1!DK$1),'Risk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assessment'!D$12:D$100,Feuil1!C45,'Risk assessment'!E$12:E$100,B45)</f>
        <v>0</v>
      </c>
      <c r="H45" s="9" t="str">
        <f>IF($G45=0,"",IFERROR(CONCATENATE(INDEX('Risk assessment'!$B$12:$B$100,MATCH(CONCATENATE(Feuil1!$C45,"-",Feuil1!$B45,"-",Feuil1!H$1),'Risk assessment'!$R$12:$R$100,FALSE),1)," ;"),""))</f>
        <v/>
      </c>
      <c r="I45" s="9" t="str">
        <f>IF($G45=0,"",IFERROR(CONCATENATE(INDEX('Risk assessment'!$B$12:$B$100,MATCH(CONCATENATE(Feuil1!$C45,"-",Feuil1!$B45,"-",Feuil1!I$1),'Risk assessment'!$R$12:$R$100,FALSE),1)," ;"),""))</f>
        <v/>
      </c>
      <c r="J45" s="9" t="str">
        <f>IF($G45=0,"",IFERROR(CONCATENATE(INDEX('Risk assessment'!$B$12:$B$100,MATCH(CONCATENATE(Feuil1!$C45,"-",Feuil1!$B45,"-",Feuil1!J$1),'Risk assessment'!$R$12:$R$100,FALSE),1)," ;"),""))</f>
        <v/>
      </c>
      <c r="K45" s="9" t="str">
        <f>IF($G45=0,"",IFERROR(CONCATENATE(INDEX('Risk assessment'!$B$12:$B$100,MATCH(CONCATENATE(Feuil1!$C45,"-",Feuil1!$B45,"-",Feuil1!K$1),'Risk assessment'!$R$12:$R$100,FALSE),1)," ;"),""))</f>
        <v/>
      </c>
      <c r="L45" s="9" t="str">
        <f>IF($G45=0,"",IFERROR(CONCATENATE(INDEX('Risk assessment'!$B$12:$B$100,MATCH(CONCATENATE(Feuil1!$C45,"-",Feuil1!$B45,"-",Feuil1!L$1),'Risk assessment'!$R$12:$R$100,FALSE),1)," ;"),""))</f>
        <v/>
      </c>
      <c r="M45" s="9" t="str">
        <f>IF($G45=0,"",IFERROR(CONCATENATE(INDEX('Risk assessment'!$B$12:$B$100,MATCH(CONCATENATE(Feuil1!$C45,"-",Feuil1!$B45,"-",Feuil1!M$1),'Risk assessment'!$R$12:$R$100,FALSE),1)," ;"),""))</f>
        <v/>
      </c>
      <c r="N45" s="9" t="str">
        <f>IF($G45=0,"",IFERROR(CONCATENATE(INDEX('Risk assessment'!$B$12:$B$100,MATCH(CONCATENATE(Feuil1!$C45,"-",Feuil1!$B45,"-",Feuil1!N$1),'Risk assessment'!$R$12:$R$100,FALSE),1)," ;"),""))</f>
        <v/>
      </c>
      <c r="O45" s="9" t="str">
        <f>IF($G45=0,"",IFERROR(CONCATENATE(INDEX('Risk assessment'!$B$12:$B$100,MATCH(CONCATENATE(Feuil1!$C45,"-",Feuil1!$B45,"-",Feuil1!O$1),'Risk assessment'!$R$12:$R$100,FALSE),1)," ;"),""))</f>
        <v/>
      </c>
      <c r="P45" s="9" t="str">
        <f>IF($G45=0,"",IFERROR(CONCATENATE(INDEX('Risk assessment'!$B$12:$B$100,MATCH(CONCATENATE(Feuil1!$C45,"-",Feuil1!$B45,"-",Feuil1!P$1),'Risk assessment'!$R$12:$R$100,FALSE),1)," ;"),""))</f>
        <v/>
      </c>
      <c r="Q45" s="9" t="str">
        <f>IF($G45=0,"",IFERROR(CONCATENATE(INDEX('Risk assessment'!$B$12:$B$100,MATCH(CONCATENATE(Feuil1!$C45,"-",Feuil1!$B45,"-",Feuil1!Q$1),'Risk assessment'!$R$12:$R$100,FALSE),1)," ;"),""))</f>
        <v/>
      </c>
      <c r="R45" s="9" t="str">
        <f>IF($G45=0,"",IFERROR(CONCATENATE(INDEX('Risk assessment'!$B$12:$B$100,MATCH(CONCATENATE(Feuil1!$C45,"-",Feuil1!$B45,"-",Feuil1!R$1),'Risk assessment'!$R$12:$R$100,FALSE),1)," ;"),""))</f>
        <v/>
      </c>
      <c r="S45" s="9" t="str">
        <f>IF($G45=0,"",IFERROR(CONCATENATE(INDEX('Risk assessment'!$B$12:$B$100,MATCH(CONCATENATE(Feuil1!$C45,"-",Feuil1!$B45,"-",Feuil1!S$1),'Risk assessment'!$R$12:$R$100,FALSE),1)," ;"),""))</f>
        <v/>
      </c>
      <c r="T45" s="9" t="str">
        <f>IF($G45=0,"",IFERROR(CONCATENATE(INDEX('Risk assessment'!$B$12:$B$100,MATCH(CONCATENATE(Feuil1!$C45,"-",Feuil1!$B45,"-",Feuil1!T$1),'Risk assessment'!$R$12:$R$100,FALSE),1)," ;"),""))</f>
        <v/>
      </c>
      <c r="U45" s="9" t="str">
        <f>IF($G45=0,"",IFERROR(CONCATENATE(INDEX('Risk assessment'!$B$12:$B$100,MATCH(CONCATENATE(Feuil1!$C45,"-",Feuil1!$B45,"-",Feuil1!U$1),'Risk assessment'!$R$12:$R$100,FALSE),1)," ;"),""))</f>
        <v/>
      </c>
      <c r="V45" s="9" t="str">
        <f>IF($G45=0,"",IFERROR(CONCATENATE(INDEX('Risk assessment'!$B$12:$B$100,MATCH(CONCATENATE(Feuil1!$C45,"-",Feuil1!$B45,"-",Feuil1!V$1),'Risk assessment'!$R$12:$R$100,FALSE),1)," ;"),""))</f>
        <v/>
      </c>
      <c r="W45" s="9" t="str">
        <f>IF($G45=0,"",IFERROR(CONCATENATE(INDEX('Risk assessment'!$B$12:$B$100,MATCH(CONCATENATE(Feuil1!$C45,"-",Feuil1!$B45,"-",Feuil1!W$1),'Risk assessment'!$R$12:$R$100,FALSE),1)," ;"),""))</f>
        <v/>
      </c>
      <c r="X45" s="9" t="str">
        <f>IF($G45=0,"",IFERROR(CONCATENATE(INDEX('Risk assessment'!$B$12:$B$100,MATCH(CONCATENATE(Feuil1!$C45,"-",Feuil1!$B45,"-",Feuil1!X$1),'Risk assessment'!$R$12:$R$100,FALSE),1)," ;"),""))</f>
        <v/>
      </c>
      <c r="Y45" s="9" t="str">
        <f>IF($G45=0,"",IFERROR(CONCATENATE(INDEX('Risk assessment'!$B$12:$B$100,MATCH(CONCATENATE(Feuil1!$C45,"-",Feuil1!$B45,"-",Feuil1!Y$1),'Risk assessment'!$R$12:$R$100,FALSE),1)," ;"),""))</f>
        <v/>
      </c>
      <c r="Z45" s="9" t="str">
        <f>IF($G45=0,"",IFERROR(CONCATENATE(INDEX('Risk assessment'!$B$12:$B$100,MATCH(CONCATENATE(Feuil1!$C45,"-",Feuil1!$B45,"-",Feuil1!Z$1),'Risk assessment'!$R$12:$R$100,FALSE),1)," ;"),""))</f>
        <v/>
      </c>
      <c r="AA45" s="9" t="str">
        <f>IF($G45=0,"",IFERROR(CONCATENATE(INDEX('Risk assessment'!$B$12:$B$100,MATCH(CONCATENATE(Feuil1!$C45,"-",Feuil1!$B45,"-",Feuil1!AA$1),'Risk assessment'!$R$12:$R$100,FALSE),1)," ;"),""))</f>
        <v/>
      </c>
      <c r="AB45" s="9" t="str">
        <f>IF($G45=0,"",IFERROR(CONCATENATE(INDEX('Risk assessment'!$B$12:$B$100,MATCH(CONCATENATE(Feuil1!$C45,"-",Feuil1!$B45,"-",Feuil1!AB$1),'Risk assessment'!$R$12:$R$100,FALSE),1)," ;"),""))</f>
        <v/>
      </c>
      <c r="AC45" s="9" t="str">
        <f>IF($G45=0,"",IFERROR(CONCATENATE(INDEX('Risk assessment'!$B$12:$B$100,MATCH(CONCATENATE(Feuil1!$C45,"-",Feuil1!$B45,"-",Feuil1!AC$1),'Risk assessment'!$R$12:$R$100,FALSE),1)," ;"),""))</f>
        <v/>
      </c>
      <c r="AD45" s="9" t="str">
        <f>IF($G45=0,"",IFERROR(CONCATENATE(INDEX('Risk assessment'!$B$12:$B$100,MATCH(CONCATENATE(Feuil1!$C45,"-",Feuil1!$B45,"-",Feuil1!AD$1),'Risk assessment'!$R$12:$R$100,FALSE),1)," ;"),""))</f>
        <v/>
      </c>
      <c r="AE45" s="9" t="str">
        <f>IF($G45=0,"",IFERROR(CONCATENATE(INDEX('Risk assessment'!$B$12:$B$100,MATCH(CONCATENATE(Feuil1!$C45,"-",Feuil1!$B45,"-",Feuil1!AE$1),'Risk assessment'!$R$12:$R$100,FALSE),1)," ;"),""))</f>
        <v/>
      </c>
      <c r="AF45" s="9" t="str">
        <f>IF($G45=0,"",IFERROR(CONCATENATE(INDEX('Risk assessment'!$B$12:$B$100,MATCH(CONCATENATE(Feuil1!$C45,"-",Feuil1!$B45,"-",Feuil1!AF$1),'Risk assessment'!$R$12:$R$100,FALSE),1)," ;"),""))</f>
        <v/>
      </c>
      <c r="AG45" s="9" t="str">
        <f>IF($G45=0,"",IFERROR(CONCATENATE(INDEX('Risk assessment'!$B$12:$B$100,MATCH(CONCATENATE(Feuil1!$C45,"-",Feuil1!$B45,"-",Feuil1!AG$1),'Risk assessment'!$R$12:$R$100,FALSE),1)," ;"),""))</f>
        <v/>
      </c>
      <c r="AH45" s="9" t="str">
        <f>IF($G45=0,"",IFERROR(CONCATENATE(INDEX('Risk assessment'!$B$12:$B$100,MATCH(CONCATENATE(Feuil1!$C45,"-",Feuil1!$B45,"-",Feuil1!AH$1),'Risk assessment'!$R$12:$R$100,FALSE),1)," ;"),""))</f>
        <v/>
      </c>
      <c r="AI45" s="9" t="str">
        <f>IF($G45=0,"",IFERROR(CONCATENATE(INDEX('Risk assessment'!$B$12:$B$100,MATCH(CONCATENATE(Feuil1!$C45,"-",Feuil1!$B45,"-",Feuil1!AI$1),'Risk assessment'!$R$12:$R$100,FALSE),1)," ;"),""))</f>
        <v/>
      </c>
      <c r="AJ45" s="9" t="str">
        <f>IF($G45=0,"",IFERROR(CONCATENATE(INDEX('Risk assessment'!$B$12:$B$100,MATCH(CONCATENATE(Feuil1!$C45,"-",Feuil1!$B45,"-",Feuil1!AJ$1),'Risk assessment'!$R$12:$R$100,FALSE),1)," ;"),""))</f>
        <v/>
      </c>
      <c r="AK45" s="9" t="str">
        <f>IF($G45=0,"",IFERROR(CONCATENATE(INDEX('Risk assessment'!$B$12:$B$100,MATCH(CONCATENATE(Feuil1!$C45,"-",Feuil1!$B45,"-",Feuil1!AK$1),'Risk assessment'!$R$12:$R$100,FALSE),1)," ;"),""))</f>
        <v/>
      </c>
      <c r="AL45" s="9" t="str">
        <f>IF($G45=0,"",IFERROR(CONCATENATE(INDEX('Risk assessment'!$B$12:$B$100,MATCH(CONCATENATE(Feuil1!$C45,"-",Feuil1!$B45,"-",Feuil1!AL$1),'Risk assessment'!$R$12:$R$100,FALSE),1)," ;"),""))</f>
        <v/>
      </c>
      <c r="AM45" s="9" t="str">
        <f>IF($G45=0,"",IFERROR(CONCATENATE(INDEX('Risk assessment'!$B$12:$B$100,MATCH(CONCATENATE(Feuil1!$C45,"-",Feuil1!$B45,"-",Feuil1!AM$1),'Risk assessment'!$R$12:$R$100,FALSE),1)," ;"),""))</f>
        <v/>
      </c>
      <c r="AN45" s="9" t="str">
        <f>IF($G45=0,"",IFERROR(CONCATENATE(INDEX('Risk assessment'!$B$12:$B$100,MATCH(CONCATENATE(Feuil1!$C45,"-",Feuil1!$B45,"-",Feuil1!AN$1),'Risk assessment'!$R$12:$R$100,FALSE),1)," ;"),""))</f>
        <v/>
      </c>
      <c r="AO45" s="9" t="str">
        <f>IF($G45=0,"",IFERROR(CONCATENATE(INDEX('Risk assessment'!$B$12:$B$100,MATCH(CONCATENATE(Feuil1!$C45,"-",Feuil1!$B45,"-",Feuil1!AO$1),'Risk assessment'!$R$12:$R$100,FALSE),1)," ;"),""))</f>
        <v/>
      </c>
      <c r="AP45" s="9" t="str">
        <f>IF($G45=0,"",IFERROR(CONCATENATE(INDEX('Risk assessment'!$B$12:$B$100,MATCH(CONCATENATE(Feuil1!$C45,"-",Feuil1!$B45,"-",Feuil1!AP$1),'Risk assessment'!$R$12:$R$100,FALSE),1)," ;"),""))</f>
        <v/>
      </c>
      <c r="AQ45" s="9" t="str">
        <f>IF($G45=0,"",IFERROR(CONCATENATE(INDEX('Risk assessment'!$B$12:$B$100,MATCH(CONCATENATE(Feuil1!$C45,"-",Feuil1!$B45,"-",Feuil1!AQ$1),'Risk assessment'!$R$12:$R$100,FALSE),1)," ;"),""))</f>
        <v/>
      </c>
      <c r="AR45" s="9" t="str">
        <f>IF($G45=0,"",IFERROR(CONCATENATE(INDEX('Risk assessment'!$B$12:$B$100,MATCH(CONCATENATE(Feuil1!$C45,"-",Feuil1!$B45,"-",Feuil1!AR$1),'Risk assessment'!$R$12:$R$100,FALSE),1)," ;"),""))</f>
        <v/>
      </c>
      <c r="AS45" s="9" t="str">
        <f>IF($G45=0,"",IFERROR(CONCATENATE(INDEX('Risk assessment'!$B$12:$B$100,MATCH(CONCATENATE(Feuil1!$C45,"-",Feuil1!$B45,"-",Feuil1!AS$1),'Risk assessment'!$R$12:$R$100,FALSE),1)," ;"),""))</f>
        <v/>
      </c>
      <c r="AT45" s="9" t="str">
        <f>IF($G45=0,"",IFERROR(CONCATENATE(INDEX('Risk assessment'!$B$12:$B$100,MATCH(CONCATENATE(Feuil1!$C45,"-",Feuil1!$B45,"-",Feuil1!AT$1),'Risk assessment'!$R$12:$R$100,FALSE),1)," ;"),""))</f>
        <v/>
      </c>
      <c r="AU45" s="9" t="str">
        <f>IF($G45=0,"",IFERROR(CONCATENATE(INDEX('Risk assessment'!$B$12:$B$100,MATCH(CONCATENATE(Feuil1!$C45,"-",Feuil1!$B45,"-",Feuil1!AU$1),'Risk assessment'!$R$12:$R$100,FALSE),1)," ;"),""))</f>
        <v/>
      </c>
      <c r="AV45" s="9" t="str">
        <f>IF($G45=0,"",IFERROR(CONCATENATE(INDEX('Risk assessment'!$B$12:$B$100,MATCH(CONCATENATE(Feuil1!$C45,"-",Feuil1!$B45,"-",Feuil1!AV$1),'Risk assessment'!$R$12:$R$100,FALSE),1)," ;"),""))</f>
        <v/>
      </c>
      <c r="AW45" s="9" t="str">
        <f>IF($G45=0,"",IFERROR(CONCATENATE(INDEX('Risk assessment'!$B$12:$B$100,MATCH(CONCATENATE(Feuil1!$C45,"-",Feuil1!$B45,"-",Feuil1!AW$1),'Risk assessment'!$R$12:$R$100,FALSE),1)," ;"),""))</f>
        <v/>
      </c>
      <c r="AX45" s="9" t="str">
        <f>IF($G45=0,"",IFERROR(CONCATENATE(INDEX('Risk assessment'!$B$12:$B$100,MATCH(CONCATENATE(Feuil1!$C45,"-",Feuil1!$B45,"-",Feuil1!AX$1),'Risk assessment'!$R$12:$R$100,FALSE),1)," ;"),""))</f>
        <v/>
      </c>
      <c r="AY45" s="9" t="str">
        <f>IF($G45=0,"",IFERROR(CONCATENATE(INDEX('Risk assessment'!$B$12:$B$100,MATCH(CONCATENATE(Feuil1!$C45,"-",Feuil1!$B45,"-",Feuil1!AY$1),'Risk assessment'!$R$12:$R$100,FALSE),1)," ;"),""))</f>
        <v/>
      </c>
      <c r="AZ45" s="9" t="str">
        <f>IF($G45=0,"",IFERROR(CONCATENATE(INDEX('Risk assessment'!$B$12:$B$100,MATCH(CONCATENATE(Feuil1!$C45,"-",Feuil1!$B45,"-",Feuil1!AZ$1),'Risk assessment'!$R$12:$R$100,FALSE),1)," ;"),""))</f>
        <v/>
      </c>
      <c r="BA45" s="9" t="str">
        <f>IF($G45=0,"",IFERROR(CONCATENATE(INDEX('Risk assessment'!$B$12:$B$100,MATCH(CONCATENATE(Feuil1!$C45,"-",Feuil1!$B45,"-",Feuil1!BA$1),'Risk assessment'!$R$12:$R$100,FALSE),1)," ;"),""))</f>
        <v/>
      </c>
      <c r="BB45" s="9" t="str">
        <f>IF($G45=0,"",IFERROR(CONCATENATE(INDEX('Risk assessment'!$B$12:$B$100,MATCH(CONCATENATE(Feuil1!$C45,"-",Feuil1!$B45,"-",Feuil1!BB$1),'Risk assessment'!$R$12:$R$100,FALSE),1)," ;"),""))</f>
        <v/>
      </c>
      <c r="BC45" s="9" t="str">
        <f>IF($G45=0,"",IFERROR(CONCATENATE(INDEX('Risk assessment'!$B$12:$B$100,MATCH(CONCATENATE(Feuil1!$C45,"-",Feuil1!$B45,"-",Feuil1!BC$1),'Risk assessment'!$R$12:$R$100,FALSE),1)," ;"),""))</f>
        <v/>
      </c>
      <c r="BD45" s="9" t="str">
        <f>IF($G45=0,"",IFERROR(CONCATENATE(INDEX('Risk assessment'!$B$12:$B$100,MATCH(CONCATENATE(Feuil1!$C45,"-",Feuil1!$B45,"-",Feuil1!BD$1),'Risk assessment'!$R$12:$R$100,FALSE),1)," ;"),""))</f>
        <v/>
      </c>
      <c r="BE45" s="9" t="str">
        <f>IF($G45=0,"",IFERROR(CONCATENATE(INDEX('Risk assessment'!$B$12:$B$100,MATCH(CONCATENATE(Feuil1!$C45,"-",Feuil1!$B45,"-",Feuil1!BE$1),'Risk assessment'!$R$12:$R$100,FALSE),1)," ;"),""))</f>
        <v/>
      </c>
      <c r="BF45" s="9" t="str">
        <f>IF($G45=0,"",IFERROR(CONCATENATE(INDEX('Risk assessment'!$B$12:$B$100,MATCH(CONCATENATE(Feuil1!$C45,"-",Feuil1!$B45,"-",Feuil1!BF$1),'Risk assessment'!$R$12:$R$100,FALSE),1)," ;"),""))</f>
        <v/>
      </c>
      <c r="BG45" s="9" t="str">
        <f>IF($G45=0,"",IFERROR(CONCATENATE(INDEX('Risk assessment'!$B$12:$B$100,MATCH(CONCATENATE(Feuil1!$C45,"-",Feuil1!$B45,"-",Feuil1!BG$1),'Risk assessment'!$R$12:$R$100,FALSE),1)," ;"),""))</f>
        <v/>
      </c>
      <c r="BH45" s="9" t="str">
        <f>IF($G45=0,"",IFERROR(CONCATENATE(INDEX('Risk assessment'!$B$12:$B$100,MATCH(CONCATENATE(Feuil1!$C45,"-",Feuil1!$B45,"-",Feuil1!BH$1),'Risk assessment'!$R$12:$R$100,FALSE),1)," ;"),""))</f>
        <v/>
      </c>
      <c r="BI45" s="9" t="str">
        <f>IF($G45=0,"",IFERROR(CONCATENATE(INDEX('Risk assessment'!$B$12:$B$100,MATCH(CONCATENATE(Feuil1!$C45,"-",Feuil1!$B45,"-",Feuil1!BI$1),'Risk assessment'!$R$12:$R$100,FALSE),1)," ;"),""))</f>
        <v/>
      </c>
      <c r="BJ45" s="9" t="str">
        <f>IF($G45=0,"",IFERROR(CONCATENATE(INDEX('Risk assessment'!$B$12:$B$100,MATCH(CONCATENATE(Feuil1!$C45,"-",Feuil1!$B45,"-",Feuil1!BJ$1),'Risk assessment'!$R$12:$R$100,FALSE),1)," ;"),""))</f>
        <v/>
      </c>
      <c r="BK45" s="9" t="str">
        <f>IF($G45=0,"",IFERROR(CONCATENATE(INDEX('Risk assessment'!$B$12:$B$100,MATCH(CONCATENATE(Feuil1!$C45,"-",Feuil1!$B45,"-",Feuil1!BK$1),'Risk assessment'!$R$12:$R$100,FALSE),1)," ;"),""))</f>
        <v/>
      </c>
      <c r="BL45" s="9" t="str">
        <f>IF($G45=0,"",IFERROR(CONCATENATE(INDEX('Risk assessment'!$B$12:$B$100,MATCH(CONCATENATE(Feuil1!$C45,"-",Feuil1!$B45,"-",Feuil1!BL$1),'Risk assessment'!$R$12:$R$100,FALSE),1)," ;"),""))</f>
        <v/>
      </c>
      <c r="BM45" s="9" t="str">
        <f>IF($G45=0,"",IFERROR(CONCATENATE(INDEX('Risk assessment'!$B$12:$B$100,MATCH(CONCATENATE(Feuil1!$C45,"-",Feuil1!$B45,"-",Feuil1!BM$1),'Risk assessment'!$R$12:$R$100,FALSE),1)," ;"),""))</f>
        <v/>
      </c>
      <c r="BN45" s="9" t="str">
        <f>IF($G45=0,"",IFERROR(CONCATENATE(INDEX('Risk assessment'!$B$12:$B$100,MATCH(CONCATENATE(Feuil1!$C45,"-",Feuil1!$B45,"-",Feuil1!BN$1),'Risk assessment'!$R$12:$R$100,FALSE),1)," ;"),""))</f>
        <v/>
      </c>
      <c r="BO45" s="9" t="str">
        <f>IF($G45=0,"",IFERROR(CONCATENATE(INDEX('Risk assessment'!$B$12:$B$100,MATCH(CONCATENATE(Feuil1!$C45,"-",Feuil1!$B45,"-",Feuil1!BO$1),'Risk assessment'!$R$12:$R$100,FALSE),1)," ;"),""))</f>
        <v/>
      </c>
      <c r="BP45" s="9" t="str">
        <f>IF($G45=0,"",IFERROR(CONCATENATE(INDEX('Risk assessment'!$B$12:$B$100,MATCH(CONCATENATE(Feuil1!$C45,"-",Feuil1!$B45,"-",Feuil1!BP$1),'Risk assessment'!$R$12:$R$100,FALSE),1)," ;"),""))</f>
        <v/>
      </c>
      <c r="BQ45" s="9" t="str">
        <f>IF($G45=0,"",IFERROR(CONCATENATE(INDEX('Risk assessment'!$B$12:$B$100,MATCH(CONCATENATE(Feuil1!$C45,"-",Feuil1!$B45,"-",Feuil1!BQ$1),'Risk assessment'!$R$12:$R$100,FALSE),1)," ;"),""))</f>
        <v/>
      </c>
      <c r="BR45" s="9" t="str">
        <f>IF($G45=0,"",IFERROR(INDEX('Risk assessment'!$B$12:$B$100,MATCH(CONCATENATE(Feuil1!$C45,Feuil1!$B45,Feuil1!BR$1),'Risk assessment'!$R$12:$R$100,FALSE),1),""))</f>
        <v/>
      </c>
      <c r="BS45" s="9" t="str">
        <f>IF($G45=0,"",IFERROR(INDEX('Risk assessment'!$B$12:$B$100,MATCH(CONCATENATE(Feuil1!$C45,Feuil1!$B45,Feuil1!BS$1),'Risk assessment'!$R$12:$R$100,FALSE),1),""))</f>
        <v/>
      </c>
      <c r="BT45" s="9" t="str">
        <f>IF($G45=0,"",IFERROR(INDEX('Risk assessment'!$B$12:$B$100,MATCH(CONCATENATE(Feuil1!$C45,Feuil1!$B45,Feuil1!BT$1),'Risk assessment'!$R$12:$R$100,FALSE),1),""))</f>
        <v/>
      </c>
      <c r="BU45" s="9" t="str">
        <f>IF($G45=0,"",IFERROR(INDEX('Risk assessment'!$B$12:$B$100,MATCH(CONCATENATE(Feuil1!$C45,Feuil1!$B45,Feuil1!BU$1),'Risk assessment'!$R$12:$R$100,FALSE),1),""))</f>
        <v/>
      </c>
      <c r="BV45" s="9" t="str">
        <f>IF($G45=0,"",IFERROR(INDEX('Risk assessment'!$B$12:$B$100,MATCH(CONCATENATE(Feuil1!$C45,Feuil1!$B45,Feuil1!BV$1),'Risk assessment'!$R$12:$R$100,FALSE),1),""))</f>
        <v/>
      </c>
      <c r="BW45" s="9" t="str">
        <f>IF($G45=0,"",IFERROR(INDEX('Risk assessment'!$B$12:$B$100,MATCH(CONCATENATE(Feuil1!$C45,Feuil1!$B45,Feuil1!BW$1),'Risk assessment'!$R$12:$R$100,FALSE),1),""))</f>
        <v/>
      </c>
      <c r="BX45" s="9" t="str">
        <f>IF($G45=0,"",IFERROR(INDEX('Risk assessment'!$B$12:$B$100,MATCH(CONCATENATE(Feuil1!$C45,Feuil1!$B45,Feuil1!BX$1),'Risk assessment'!$R$12:$R$100,FALSE),1),""))</f>
        <v/>
      </c>
      <c r="BY45" s="9" t="str">
        <f>IF($G45=0,"",IFERROR(INDEX('Risk assessment'!$B$12:$B$100,MATCH(CONCATENATE(Feuil1!$C45,Feuil1!$B45,Feuil1!BY$1),'Risk assessment'!$R$12:$R$100,FALSE),1),""))</f>
        <v/>
      </c>
      <c r="BZ45" s="9" t="str">
        <f>IF($G45=0,"",IFERROR(INDEX('Risk assessment'!$B$12:$B$100,MATCH(CONCATENATE(Feuil1!$C45,Feuil1!$B45,Feuil1!BZ$1),'Risk assessment'!$R$12:$R$100,FALSE),1),""))</f>
        <v/>
      </c>
      <c r="CA45" s="9" t="str">
        <f>IF($G45=0,"",IFERROR(INDEX('Risk assessment'!$B$12:$B$100,MATCH(CONCATENATE(Feuil1!$C45,Feuil1!$B45,Feuil1!CA$1),'Risk assessment'!$R$12:$R$100,FALSE),1),""))</f>
        <v/>
      </c>
      <c r="CB45" s="9" t="str">
        <f>IF($G45=0,"",IFERROR(INDEX('Risk assessment'!$B$12:$B$100,MATCH(CONCATENATE(Feuil1!$C45,Feuil1!$B45,Feuil1!CB$1),'Risk assessment'!$R$12:$R$100,FALSE),1),""))</f>
        <v/>
      </c>
      <c r="CC45" s="9" t="str">
        <f>IF($G45=0,"",IFERROR(INDEX('Risk assessment'!$B$12:$B$100,MATCH(CONCATENATE(Feuil1!$C45,Feuil1!$B45,Feuil1!CC$1),'Risk assessment'!$R$12:$R$100,FALSE),1),""))</f>
        <v/>
      </c>
      <c r="CD45" s="9" t="str">
        <f>IF($G45=0,"",IFERROR(INDEX('Risk assessment'!$B$12:$B$100,MATCH(CONCATENATE(Feuil1!$C45,Feuil1!$B45,Feuil1!CD$1),'Risk assessment'!$R$12:$R$100,FALSE),1),""))</f>
        <v/>
      </c>
      <c r="CE45" s="9" t="str">
        <f>IF($G45=0,"",IFERROR(INDEX('Risk assessment'!$B$12:$B$100,MATCH(CONCATENATE(Feuil1!$C45,Feuil1!$B45,Feuil1!CE$1),'Risk assessment'!$R$12:$R$100,FALSE),1),""))</f>
        <v/>
      </c>
      <c r="CF45" s="9" t="str">
        <f>IF($G45=0,"",IFERROR(INDEX('Risk assessment'!$B$12:$B$100,MATCH(CONCATENATE(Feuil1!$C45,Feuil1!$B45,Feuil1!CF$1),'Risk assessment'!$R$12:$R$100,FALSE),1),""))</f>
        <v/>
      </c>
      <c r="CG45" s="9" t="str">
        <f>IF($G45=0,"",IFERROR(INDEX('Risk assessment'!$B$12:$B$100,MATCH(CONCATENATE(Feuil1!$C45,Feuil1!$B45,Feuil1!CG$1),'Risk assessment'!$R$12:$R$100,FALSE),1),""))</f>
        <v/>
      </c>
      <c r="CH45" s="9" t="str">
        <f>IF($G45=0,"",IFERROR(INDEX('Risk assessment'!$B$12:$B$100,MATCH(CONCATENATE(Feuil1!$C45,Feuil1!$B45,Feuil1!CH$1),'Risk assessment'!$R$12:$R$100,FALSE),1),""))</f>
        <v/>
      </c>
      <c r="CI45" s="9" t="str">
        <f>IF($G45=0,"",IFERROR(INDEX('Risk assessment'!$B$12:$B$100,MATCH(CONCATENATE(Feuil1!$C45,Feuil1!$B45,Feuil1!CI$1),'Risk assessment'!$R$12:$R$100,FALSE),1),""))</f>
        <v/>
      </c>
      <c r="CJ45" s="9" t="str">
        <f>IF($G45=0,"",IFERROR(INDEX('Risk assessment'!$B$12:$B$100,MATCH(CONCATENATE(Feuil1!$C45,Feuil1!$B45,Feuil1!CJ$1),'Risk assessment'!$R$12:$R$100,FALSE),1),""))</f>
        <v/>
      </c>
      <c r="CK45" s="9" t="str">
        <f>IF($G45=0,"",IFERROR(INDEX('Risk assessment'!$B$12:$B$100,MATCH(CONCATENATE(Feuil1!$C45,Feuil1!$B45,Feuil1!CK$1),'Risk assessment'!$R$12:$R$100,FALSE),1),""))</f>
        <v/>
      </c>
      <c r="CL45" s="9" t="str">
        <f>IF($G45=0,"",IFERROR(INDEX('Risk assessment'!$B$12:$B$100,MATCH(CONCATENATE(Feuil1!$C45,Feuil1!$B45,Feuil1!CL$1),'Risk assessment'!$R$12:$R$100,FALSE),1),""))</f>
        <v/>
      </c>
      <c r="CM45" s="9" t="str">
        <f>IF($G45=0,"",IFERROR(INDEX('Risk assessment'!$B$12:$B$100,MATCH(CONCATENATE(Feuil1!$C45,Feuil1!$B45,Feuil1!CM$1),'Risk assessment'!$R$12:$R$100,FALSE),1),""))</f>
        <v/>
      </c>
      <c r="CN45" s="9" t="str">
        <f>IF($G45=0,"",IFERROR(INDEX('Risk assessment'!$B$12:$B$100,MATCH(CONCATENATE(Feuil1!$C45,Feuil1!$B45,Feuil1!CN$1),'Risk assessment'!$R$12:$R$100,FALSE),1),""))</f>
        <v/>
      </c>
      <c r="CO45" s="9" t="str">
        <f>IF($G45=0,"",IFERROR(INDEX('Risk assessment'!$B$12:$B$100,MATCH(CONCATENATE(Feuil1!$C45,Feuil1!$B45,Feuil1!CO$1),'Risk assessment'!$R$12:$R$100,FALSE),1),""))</f>
        <v/>
      </c>
      <c r="CP45" s="9" t="str">
        <f>IF($G45=0,"",IFERROR(INDEX('Risk assessment'!$B$12:$B$100,MATCH(CONCATENATE(Feuil1!$C45,Feuil1!$B45,Feuil1!CP$1),'Risk assessment'!$R$12:$R$100,FALSE),1),""))</f>
        <v/>
      </c>
      <c r="CQ45" s="9" t="str">
        <f>IF($G45=0,"",IFERROR(INDEX('Risk assessment'!$B$12:$B$100,MATCH(CONCATENATE(Feuil1!$C45,Feuil1!$B45,Feuil1!CQ$1),'Risk assessment'!$R$12:$R$100,FALSE),1),""))</f>
        <v/>
      </c>
      <c r="CR45" s="9" t="str">
        <f>IF($G45=0,"",IFERROR(INDEX('Risk assessment'!$B$12:$B$100,MATCH(CONCATENATE(Feuil1!$C45,Feuil1!$B45,Feuil1!CR$1),'Risk assessment'!$R$12:$R$100,FALSE),1),""))</f>
        <v/>
      </c>
      <c r="CS45" s="9" t="str">
        <f>IF($G45=0,"",IFERROR(INDEX('Risk assessment'!$B$12:$B$100,MATCH(CONCATENATE(Feuil1!$C45,Feuil1!$B45,Feuil1!CS$1),'Risk assessment'!$R$12:$R$100,FALSE),1),""))</f>
        <v/>
      </c>
      <c r="CT45" s="9" t="str">
        <f>IF($G45=0,"",IFERROR(INDEX('Risk assessment'!$B$12:$B$100,MATCH(CONCATENATE(Feuil1!$C45,Feuil1!$B45,Feuil1!CT$1),'Risk assessment'!$R$12:$R$100,FALSE),1),""))</f>
        <v/>
      </c>
      <c r="CU45" s="9" t="str">
        <f>IF($G45=0,"",IFERROR(INDEX('Risk assessment'!$B$12:$B$100,MATCH(CONCATENATE(Feuil1!$C45,Feuil1!$B45,Feuil1!CU$1),'Risk assessment'!$R$12:$R$100,FALSE),1),""))</f>
        <v/>
      </c>
      <c r="CV45" s="9" t="str">
        <f>IF($G45=0,"",IFERROR(INDEX('Risk assessment'!$B$12:$B$100,MATCH(CONCATENATE(Feuil1!$C45,Feuil1!$B45,Feuil1!CV$1),'Risk assessment'!$R$12:$R$100,FALSE),1),""))</f>
        <v/>
      </c>
      <c r="CW45" s="9" t="str">
        <f>IF($G45=0,"",IFERROR(INDEX('Risk assessment'!$B$12:$B$100,MATCH(CONCATENATE(Feuil1!$C45,Feuil1!$B45,Feuil1!CW$1),'Risk assessment'!$R$12:$R$100,FALSE),1),""))</f>
        <v/>
      </c>
      <c r="CX45" s="9" t="str">
        <f>IF($G45=0,"",IFERROR(INDEX('Risk assessment'!$B$12:$B$100,MATCH(CONCATENATE(Feuil1!$C45,Feuil1!$B45,Feuil1!CX$1),'Risk assessment'!$R$12:$R$100,FALSE),1),""))</f>
        <v/>
      </c>
      <c r="CY45" s="9" t="str">
        <f>IF($G45=0,"",IFERROR(INDEX('Risk assessment'!$B$12:$B$100,MATCH(CONCATENATE(Feuil1!$C45,Feuil1!$B45,Feuil1!CY$1),'Risk assessment'!$R$12:$R$100,FALSE),1),""))</f>
        <v/>
      </c>
      <c r="CZ45" s="9" t="str">
        <f>IF($G45=0,"",IFERROR(INDEX('Risk assessment'!$B$12:$B$100,MATCH(CONCATENATE(Feuil1!$C45,Feuil1!$B45,Feuil1!CZ$1),'Risk assessment'!$R$12:$R$100,FALSE),1),""))</f>
        <v/>
      </c>
      <c r="DA45" s="9" t="str">
        <f>IF($G45=0,"",IFERROR(INDEX('Risk assessment'!$B$12:$B$100,MATCH(CONCATENATE(Feuil1!$C45,Feuil1!$B45,Feuil1!DA$1),'Risk assessment'!$R$12:$R$100,FALSE),1),""))</f>
        <v/>
      </c>
      <c r="DB45" s="9" t="str">
        <f>IF($G45=0,"",IFERROR(INDEX('Risk assessment'!$B$12:$B$100,MATCH(CONCATENATE(Feuil1!$C45,Feuil1!$B45,Feuil1!DB$1),'Risk assessment'!$R$12:$R$100,FALSE),1),""))</f>
        <v/>
      </c>
      <c r="DC45" s="9" t="str">
        <f>IF($G45=0,"",IFERROR(INDEX('Risk assessment'!$B$12:$B$100,MATCH(CONCATENATE(Feuil1!$C45,Feuil1!$B45,Feuil1!DC$1),'Risk assessment'!$R$12:$R$100,FALSE),1),""))</f>
        <v/>
      </c>
      <c r="DD45" s="9" t="str">
        <f>IF($G45=0,"",IFERROR(INDEX('Risk assessment'!$B$12:$B$100,MATCH(CONCATENATE(Feuil1!$C45,Feuil1!$B45,Feuil1!DD$1),'Risk assessment'!$R$12:$R$100,FALSE),1),""))</f>
        <v/>
      </c>
      <c r="DE45" s="9" t="str">
        <f>IF($G45=0,"",IFERROR(INDEX('Risk assessment'!$B$12:$B$100,MATCH(CONCATENATE(Feuil1!$C45,Feuil1!$B45,Feuil1!DE$1),'Risk assessment'!$R$12:$R$100,FALSE),1),""))</f>
        <v/>
      </c>
      <c r="DF45" s="9" t="str">
        <f>IF($G45=0,"",IFERROR(INDEX('Risk assessment'!$B$12:$B$100,MATCH(CONCATENATE(Feuil1!$C45,Feuil1!$B45,Feuil1!DF$1),'Risk assessment'!$R$12:$R$100,FALSE),1),""))</f>
        <v/>
      </c>
      <c r="DG45" s="9" t="str">
        <f>IF($G45=0,"",IFERROR(INDEX('Risk assessment'!$B$12:$B$100,MATCH(CONCATENATE(Feuil1!$C45,Feuil1!$B45,Feuil1!DG$1),'Risk assessment'!$R$12:$R$100,FALSE),1),""))</f>
        <v/>
      </c>
      <c r="DH45" s="9" t="str">
        <f>IF($G45=0,"",IFERROR(INDEX('Risk assessment'!$B$12:$B$100,MATCH(CONCATENATE(Feuil1!$C45,Feuil1!$B45,Feuil1!DH$1),'Risk assessment'!$R$12:$R$100,FALSE),1),""))</f>
        <v/>
      </c>
      <c r="DI45" s="9" t="str">
        <f>IF($G45=0,"",IFERROR(INDEX('Risk assessment'!$B$12:$B$100,MATCH(CONCATENATE(Feuil1!$C45,Feuil1!$B45,Feuil1!DI$1),'Risk assessment'!$R$12:$R$100,FALSE),1),""))</f>
        <v/>
      </c>
      <c r="DJ45" s="9" t="str">
        <f>IF($G45=0,"",IFERROR(INDEX('Risk assessment'!$B$12:$B$100,MATCH(CONCATENATE(Feuil1!$C45,Feuil1!$B45,Feuil1!DJ$1),'Risk assessment'!$R$12:$R$100,FALSE),1),""))</f>
        <v/>
      </c>
      <c r="DK45" s="9" t="str">
        <f>IF($G45=0,"",IFERROR(INDEX('Risk assessment'!$B$12:$B$100,MATCH(CONCATENATE(Feuil1!$C45,Feuil1!$B45,Feuil1!DK$1),'Risk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assessment'!D$12:D$100,Feuil1!C46,'Risk assessment'!E$12:E$100,B46)</f>
        <v>0</v>
      </c>
      <c r="H46" s="9" t="str">
        <f>IF($G46=0,"",IFERROR(CONCATENATE(INDEX('Risk assessment'!$B$12:$B$100,MATCH(CONCATENATE(Feuil1!$C46,"-",Feuil1!$B46,"-",Feuil1!H$1),'Risk assessment'!$R$12:$R$100,FALSE),1)," ;"),""))</f>
        <v/>
      </c>
      <c r="I46" s="9" t="str">
        <f>IF($G46=0,"",IFERROR(CONCATENATE(INDEX('Risk assessment'!$B$12:$B$100,MATCH(CONCATENATE(Feuil1!$C46,"-",Feuil1!$B46,"-",Feuil1!I$1),'Risk assessment'!$R$12:$R$100,FALSE),1)," ;"),""))</f>
        <v/>
      </c>
      <c r="J46" s="9" t="str">
        <f>IF($G46=0,"",IFERROR(CONCATENATE(INDEX('Risk assessment'!$B$12:$B$100,MATCH(CONCATENATE(Feuil1!$C46,"-",Feuil1!$B46,"-",Feuil1!J$1),'Risk assessment'!$R$12:$R$100,FALSE),1)," ;"),""))</f>
        <v/>
      </c>
      <c r="K46" s="9" t="str">
        <f>IF($G46=0,"",IFERROR(CONCATENATE(INDEX('Risk assessment'!$B$12:$B$100,MATCH(CONCATENATE(Feuil1!$C46,"-",Feuil1!$B46,"-",Feuil1!K$1),'Risk assessment'!$R$12:$R$100,FALSE),1)," ;"),""))</f>
        <v/>
      </c>
      <c r="L46" s="9" t="str">
        <f>IF($G46=0,"",IFERROR(CONCATENATE(INDEX('Risk assessment'!$B$12:$B$100,MATCH(CONCATENATE(Feuil1!$C46,"-",Feuil1!$B46,"-",Feuil1!L$1),'Risk assessment'!$R$12:$R$100,FALSE),1)," ;"),""))</f>
        <v/>
      </c>
      <c r="M46" s="9" t="str">
        <f>IF($G46=0,"",IFERROR(CONCATENATE(INDEX('Risk assessment'!$B$12:$B$100,MATCH(CONCATENATE(Feuil1!$C46,"-",Feuil1!$B46,"-",Feuil1!M$1),'Risk assessment'!$R$12:$R$100,FALSE),1)," ;"),""))</f>
        <v/>
      </c>
      <c r="N46" s="9" t="str">
        <f>IF($G46=0,"",IFERROR(CONCATENATE(INDEX('Risk assessment'!$B$12:$B$100,MATCH(CONCATENATE(Feuil1!$C46,"-",Feuil1!$B46,"-",Feuil1!N$1),'Risk assessment'!$R$12:$R$100,FALSE),1)," ;"),""))</f>
        <v/>
      </c>
      <c r="O46" s="9" t="str">
        <f>IF($G46=0,"",IFERROR(CONCATENATE(INDEX('Risk assessment'!$B$12:$B$100,MATCH(CONCATENATE(Feuil1!$C46,"-",Feuil1!$B46,"-",Feuil1!O$1),'Risk assessment'!$R$12:$R$100,FALSE),1)," ;"),""))</f>
        <v/>
      </c>
      <c r="P46" s="9" t="str">
        <f>IF($G46=0,"",IFERROR(CONCATENATE(INDEX('Risk assessment'!$B$12:$B$100,MATCH(CONCATENATE(Feuil1!$C46,"-",Feuil1!$B46,"-",Feuil1!P$1),'Risk assessment'!$R$12:$R$100,FALSE),1)," ;"),""))</f>
        <v/>
      </c>
      <c r="Q46" s="9" t="str">
        <f>IF($G46=0,"",IFERROR(CONCATENATE(INDEX('Risk assessment'!$B$12:$B$100,MATCH(CONCATENATE(Feuil1!$C46,"-",Feuil1!$B46,"-",Feuil1!Q$1),'Risk assessment'!$R$12:$R$100,FALSE),1)," ;"),""))</f>
        <v/>
      </c>
      <c r="R46" s="9" t="str">
        <f>IF($G46=0,"",IFERROR(CONCATENATE(INDEX('Risk assessment'!$B$12:$B$100,MATCH(CONCATENATE(Feuil1!$C46,"-",Feuil1!$B46,"-",Feuil1!R$1),'Risk assessment'!$R$12:$R$100,FALSE),1)," ;"),""))</f>
        <v/>
      </c>
      <c r="S46" s="9" t="str">
        <f>IF($G46=0,"",IFERROR(CONCATENATE(INDEX('Risk assessment'!$B$12:$B$100,MATCH(CONCATENATE(Feuil1!$C46,"-",Feuil1!$B46,"-",Feuil1!S$1),'Risk assessment'!$R$12:$R$100,FALSE),1)," ;"),""))</f>
        <v/>
      </c>
      <c r="T46" s="9" t="str">
        <f>IF($G46=0,"",IFERROR(CONCATENATE(INDEX('Risk assessment'!$B$12:$B$100,MATCH(CONCATENATE(Feuil1!$C46,"-",Feuil1!$B46,"-",Feuil1!T$1),'Risk assessment'!$R$12:$R$100,FALSE),1)," ;"),""))</f>
        <v/>
      </c>
      <c r="U46" s="9" t="str">
        <f>IF($G46=0,"",IFERROR(CONCATENATE(INDEX('Risk assessment'!$B$12:$B$100,MATCH(CONCATENATE(Feuil1!$C46,"-",Feuil1!$B46,"-",Feuil1!U$1),'Risk assessment'!$R$12:$R$100,FALSE),1)," ;"),""))</f>
        <v/>
      </c>
      <c r="V46" s="9" t="str">
        <f>IF($G46=0,"",IFERROR(CONCATENATE(INDEX('Risk assessment'!$B$12:$B$100,MATCH(CONCATENATE(Feuil1!$C46,"-",Feuil1!$B46,"-",Feuil1!V$1),'Risk assessment'!$R$12:$R$100,FALSE),1)," ;"),""))</f>
        <v/>
      </c>
      <c r="W46" s="9" t="str">
        <f>IF($G46=0,"",IFERROR(CONCATENATE(INDEX('Risk assessment'!$B$12:$B$100,MATCH(CONCATENATE(Feuil1!$C46,"-",Feuil1!$B46,"-",Feuil1!W$1),'Risk assessment'!$R$12:$R$100,FALSE),1)," ;"),""))</f>
        <v/>
      </c>
      <c r="X46" s="9" t="str">
        <f>IF($G46=0,"",IFERROR(CONCATENATE(INDEX('Risk assessment'!$B$12:$B$100,MATCH(CONCATENATE(Feuil1!$C46,"-",Feuil1!$B46,"-",Feuil1!X$1),'Risk assessment'!$R$12:$R$100,FALSE),1)," ;"),""))</f>
        <v/>
      </c>
      <c r="Y46" s="9" t="str">
        <f>IF($G46=0,"",IFERROR(CONCATENATE(INDEX('Risk assessment'!$B$12:$B$100,MATCH(CONCATENATE(Feuil1!$C46,"-",Feuil1!$B46,"-",Feuil1!Y$1),'Risk assessment'!$R$12:$R$100,FALSE),1)," ;"),""))</f>
        <v/>
      </c>
      <c r="Z46" s="9" t="str">
        <f>IF($G46=0,"",IFERROR(CONCATENATE(INDEX('Risk assessment'!$B$12:$B$100,MATCH(CONCATENATE(Feuil1!$C46,"-",Feuil1!$B46,"-",Feuil1!Z$1),'Risk assessment'!$R$12:$R$100,FALSE),1)," ;"),""))</f>
        <v/>
      </c>
      <c r="AA46" s="9" t="str">
        <f>IF($G46=0,"",IFERROR(CONCATENATE(INDEX('Risk assessment'!$B$12:$B$100,MATCH(CONCATENATE(Feuil1!$C46,"-",Feuil1!$B46,"-",Feuil1!AA$1),'Risk assessment'!$R$12:$R$100,FALSE),1)," ;"),""))</f>
        <v/>
      </c>
      <c r="AB46" s="9" t="str">
        <f>IF($G46=0,"",IFERROR(CONCATENATE(INDEX('Risk assessment'!$B$12:$B$100,MATCH(CONCATENATE(Feuil1!$C46,"-",Feuil1!$B46,"-",Feuil1!AB$1),'Risk assessment'!$R$12:$R$100,FALSE),1)," ;"),""))</f>
        <v/>
      </c>
      <c r="AC46" s="9" t="str">
        <f>IF($G46=0,"",IFERROR(CONCATENATE(INDEX('Risk assessment'!$B$12:$B$100,MATCH(CONCATENATE(Feuil1!$C46,"-",Feuil1!$B46,"-",Feuil1!AC$1),'Risk assessment'!$R$12:$R$100,FALSE),1)," ;"),""))</f>
        <v/>
      </c>
      <c r="AD46" s="9" t="str">
        <f>IF($G46=0,"",IFERROR(CONCATENATE(INDEX('Risk assessment'!$B$12:$B$100,MATCH(CONCATENATE(Feuil1!$C46,"-",Feuil1!$B46,"-",Feuil1!AD$1),'Risk assessment'!$R$12:$R$100,FALSE),1)," ;"),""))</f>
        <v/>
      </c>
      <c r="AE46" s="9" t="str">
        <f>IF($G46=0,"",IFERROR(CONCATENATE(INDEX('Risk assessment'!$B$12:$B$100,MATCH(CONCATENATE(Feuil1!$C46,"-",Feuil1!$B46,"-",Feuil1!AE$1),'Risk assessment'!$R$12:$R$100,FALSE),1)," ;"),""))</f>
        <v/>
      </c>
      <c r="AF46" s="9" t="str">
        <f>IF($G46=0,"",IFERROR(CONCATENATE(INDEX('Risk assessment'!$B$12:$B$100,MATCH(CONCATENATE(Feuil1!$C46,"-",Feuil1!$B46,"-",Feuil1!AF$1),'Risk assessment'!$R$12:$R$100,FALSE),1)," ;"),""))</f>
        <v/>
      </c>
      <c r="AG46" s="9" t="str">
        <f>IF($G46=0,"",IFERROR(CONCATENATE(INDEX('Risk assessment'!$B$12:$B$100,MATCH(CONCATENATE(Feuil1!$C46,"-",Feuil1!$B46,"-",Feuil1!AG$1),'Risk assessment'!$R$12:$R$100,FALSE),1)," ;"),""))</f>
        <v/>
      </c>
      <c r="AH46" s="9" t="str">
        <f>IF($G46=0,"",IFERROR(CONCATENATE(INDEX('Risk assessment'!$B$12:$B$100,MATCH(CONCATENATE(Feuil1!$C46,"-",Feuil1!$B46,"-",Feuil1!AH$1),'Risk assessment'!$R$12:$R$100,FALSE),1)," ;"),""))</f>
        <v/>
      </c>
      <c r="AI46" s="9" t="str">
        <f>IF($G46=0,"",IFERROR(CONCATENATE(INDEX('Risk assessment'!$B$12:$B$100,MATCH(CONCATENATE(Feuil1!$C46,"-",Feuil1!$B46,"-",Feuil1!AI$1),'Risk assessment'!$R$12:$R$100,FALSE),1)," ;"),""))</f>
        <v/>
      </c>
      <c r="AJ46" s="9" t="str">
        <f>IF($G46=0,"",IFERROR(CONCATENATE(INDEX('Risk assessment'!$B$12:$B$100,MATCH(CONCATENATE(Feuil1!$C46,"-",Feuil1!$B46,"-",Feuil1!AJ$1),'Risk assessment'!$R$12:$R$100,FALSE),1)," ;"),""))</f>
        <v/>
      </c>
      <c r="AK46" s="9" t="str">
        <f>IF($G46=0,"",IFERROR(CONCATENATE(INDEX('Risk assessment'!$B$12:$B$100,MATCH(CONCATENATE(Feuil1!$C46,"-",Feuil1!$B46,"-",Feuil1!AK$1),'Risk assessment'!$R$12:$R$100,FALSE),1)," ;"),""))</f>
        <v/>
      </c>
      <c r="AL46" s="9" t="str">
        <f>IF($G46=0,"",IFERROR(CONCATENATE(INDEX('Risk assessment'!$B$12:$B$100,MATCH(CONCATENATE(Feuil1!$C46,"-",Feuil1!$B46,"-",Feuil1!AL$1),'Risk assessment'!$R$12:$R$100,FALSE),1)," ;"),""))</f>
        <v/>
      </c>
      <c r="AM46" s="9" t="str">
        <f>IF($G46=0,"",IFERROR(CONCATENATE(INDEX('Risk assessment'!$B$12:$B$100,MATCH(CONCATENATE(Feuil1!$C46,"-",Feuil1!$B46,"-",Feuil1!AM$1),'Risk assessment'!$R$12:$R$100,FALSE),1)," ;"),""))</f>
        <v/>
      </c>
      <c r="AN46" s="9" t="str">
        <f>IF($G46=0,"",IFERROR(CONCATENATE(INDEX('Risk assessment'!$B$12:$B$100,MATCH(CONCATENATE(Feuil1!$C46,"-",Feuil1!$B46,"-",Feuil1!AN$1),'Risk assessment'!$R$12:$R$100,FALSE),1)," ;"),""))</f>
        <v/>
      </c>
      <c r="AO46" s="9" t="str">
        <f>IF($G46=0,"",IFERROR(CONCATENATE(INDEX('Risk assessment'!$B$12:$B$100,MATCH(CONCATENATE(Feuil1!$C46,"-",Feuil1!$B46,"-",Feuil1!AO$1),'Risk assessment'!$R$12:$R$100,FALSE),1)," ;"),""))</f>
        <v/>
      </c>
      <c r="AP46" s="9" t="str">
        <f>IF($G46=0,"",IFERROR(CONCATENATE(INDEX('Risk assessment'!$B$12:$B$100,MATCH(CONCATENATE(Feuil1!$C46,"-",Feuil1!$B46,"-",Feuil1!AP$1),'Risk assessment'!$R$12:$R$100,FALSE),1)," ;"),""))</f>
        <v/>
      </c>
      <c r="AQ46" s="9" t="str">
        <f>IF($G46=0,"",IFERROR(CONCATENATE(INDEX('Risk assessment'!$B$12:$B$100,MATCH(CONCATENATE(Feuil1!$C46,"-",Feuil1!$B46,"-",Feuil1!AQ$1),'Risk assessment'!$R$12:$R$100,FALSE),1)," ;"),""))</f>
        <v/>
      </c>
      <c r="AR46" s="9" t="str">
        <f>IF($G46=0,"",IFERROR(CONCATENATE(INDEX('Risk assessment'!$B$12:$B$100,MATCH(CONCATENATE(Feuil1!$C46,"-",Feuil1!$B46,"-",Feuil1!AR$1),'Risk assessment'!$R$12:$R$100,FALSE),1)," ;"),""))</f>
        <v/>
      </c>
      <c r="AS46" s="9" t="str">
        <f>IF($G46=0,"",IFERROR(CONCATENATE(INDEX('Risk assessment'!$B$12:$B$100,MATCH(CONCATENATE(Feuil1!$C46,"-",Feuil1!$B46,"-",Feuil1!AS$1),'Risk assessment'!$R$12:$R$100,FALSE),1)," ;"),""))</f>
        <v/>
      </c>
      <c r="AT46" s="9" t="str">
        <f>IF($G46=0,"",IFERROR(CONCATENATE(INDEX('Risk assessment'!$B$12:$B$100,MATCH(CONCATENATE(Feuil1!$C46,"-",Feuil1!$B46,"-",Feuil1!AT$1),'Risk assessment'!$R$12:$R$100,FALSE),1)," ;"),""))</f>
        <v/>
      </c>
      <c r="AU46" s="9" t="str">
        <f>IF($G46=0,"",IFERROR(CONCATENATE(INDEX('Risk assessment'!$B$12:$B$100,MATCH(CONCATENATE(Feuil1!$C46,"-",Feuil1!$B46,"-",Feuil1!AU$1),'Risk assessment'!$R$12:$R$100,FALSE),1)," ;"),""))</f>
        <v/>
      </c>
      <c r="AV46" s="9" t="str">
        <f>IF($G46=0,"",IFERROR(CONCATENATE(INDEX('Risk assessment'!$B$12:$B$100,MATCH(CONCATENATE(Feuil1!$C46,"-",Feuil1!$B46,"-",Feuil1!AV$1),'Risk assessment'!$R$12:$R$100,FALSE),1)," ;"),""))</f>
        <v/>
      </c>
      <c r="AW46" s="9" t="str">
        <f>IF($G46=0,"",IFERROR(CONCATENATE(INDEX('Risk assessment'!$B$12:$B$100,MATCH(CONCATENATE(Feuil1!$C46,"-",Feuil1!$B46,"-",Feuil1!AW$1),'Risk assessment'!$R$12:$R$100,FALSE),1)," ;"),""))</f>
        <v/>
      </c>
      <c r="AX46" s="9" t="str">
        <f>IF($G46=0,"",IFERROR(CONCATENATE(INDEX('Risk assessment'!$B$12:$B$100,MATCH(CONCATENATE(Feuil1!$C46,"-",Feuil1!$B46,"-",Feuil1!AX$1),'Risk assessment'!$R$12:$R$100,FALSE),1)," ;"),""))</f>
        <v/>
      </c>
      <c r="AY46" s="9" t="str">
        <f>IF($G46=0,"",IFERROR(CONCATENATE(INDEX('Risk assessment'!$B$12:$B$100,MATCH(CONCATENATE(Feuil1!$C46,"-",Feuil1!$B46,"-",Feuil1!AY$1),'Risk assessment'!$R$12:$R$100,FALSE),1)," ;"),""))</f>
        <v/>
      </c>
      <c r="AZ46" s="9" t="str">
        <f>IF($G46=0,"",IFERROR(CONCATENATE(INDEX('Risk assessment'!$B$12:$B$100,MATCH(CONCATENATE(Feuil1!$C46,"-",Feuil1!$B46,"-",Feuil1!AZ$1),'Risk assessment'!$R$12:$R$100,FALSE),1)," ;"),""))</f>
        <v/>
      </c>
      <c r="BA46" s="9" t="str">
        <f>IF($G46=0,"",IFERROR(CONCATENATE(INDEX('Risk assessment'!$B$12:$B$100,MATCH(CONCATENATE(Feuil1!$C46,"-",Feuil1!$B46,"-",Feuil1!BA$1),'Risk assessment'!$R$12:$R$100,FALSE),1)," ;"),""))</f>
        <v/>
      </c>
      <c r="BB46" s="9" t="str">
        <f>IF($G46=0,"",IFERROR(CONCATENATE(INDEX('Risk assessment'!$B$12:$B$100,MATCH(CONCATENATE(Feuil1!$C46,"-",Feuil1!$B46,"-",Feuil1!BB$1),'Risk assessment'!$R$12:$R$100,FALSE),1)," ;"),""))</f>
        <v/>
      </c>
      <c r="BC46" s="9" t="str">
        <f>IF($G46=0,"",IFERROR(CONCATENATE(INDEX('Risk assessment'!$B$12:$B$100,MATCH(CONCATENATE(Feuil1!$C46,"-",Feuil1!$B46,"-",Feuil1!BC$1),'Risk assessment'!$R$12:$R$100,FALSE),1)," ;"),""))</f>
        <v/>
      </c>
      <c r="BD46" s="9" t="str">
        <f>IF($G46=0,"",IFERROR(CONCATENATE(INDEX('Risk assessment'!$B$12:$B$100,MATCH(CONCATENATE(Feuil1!$C46,"-",Feuil1!$B46,"-",Feuil1!BD$1),'Risk assessment'!$R$12:$R$100,FALSE),1)," ;"),""))</f>
        <v/>
      </c>
      <c r="BE46" s="9" t="str">
        <f>IF($G46=0,"",IFERROR(CONCATENATE(INDEX('Risk assessment'!$B$12:$B$100,MATCH(CONCATENATE(Feuil1!$C46,"-",Feuil1!$B46,"-",Feuil1!BE$1),'Risk assessment'!$R$12:$R$100,FALSE),1)," ;"),""))</f>
        <v/>
      </c>
      <c r="BF46" s="9" t="str">
        <f>IF($G46=0,"",IFERROR(CONCATENATE(INDEX('Risk assessment'!$B$12:$B$100,MATCH(CONCATENATE(Feuil1!$C46,"-",Feuil1!$B46,"-",Feuil1!BF$1),'Risk assessment'!$R$12:$R$100,FALSE),1)," ;"),""))</f>
        <v/>
      </c>
      <c r="BG46" s="9" t="str">
        <f>IF($G46=0,"",IFERROR(CONCATENATE(INDEX('Risk assessment'!$B$12:$B$100,MATCH(CONCATENATE(Feuil1!$C46,"-",Feuil1!$B46,"-",Feuil1!BG$1),'Risk assessment'!$R$12:$R$100,FALSE),1)," ;"),""))</f>
        <v/>
      </c>
      <c r="BH46" s="9" t="str">
        <f>IF($G46=0,"",IFERROR(CONCATENATE(INDEX('Risk assessment'!$B$12:$B$100,MATCH(CONCATENATE(Feuil1!$C46,"-",Feuil1!$B46,"-",Feuil1!BH$1),'Risk assessment'!$R$12:$R$100,FALSE),1)," ;"),""))</f>
        <v/>
      </c>
      <c r="BI46" s="9" t="str">
        <f>IF($G46=0,"",IFERROR(CONCATENATE(INDEX('Risk assessment'!$B$12:$B$100,MATCH(CONCATENATE(Feuil1!$C46,"-",Feuil1!$B46,"-",Feuil1!BI$1),'Risk assessment'!$R$12:$R$100,FALSE),1)," ;"),""))</f>
        <v/>
      </c>
      <c r="BJ46" s="9" t="str">
        <f>IF($G46=0,"",IFERROR(CONCATENATE(INDEX('Risk assessment'!$B$12:$B$100,MATCH(CONCATENATE(Feuil1!$C46,"-",Feuil1!$B46,"-",Feuil1!BJ$1),'Risk assessment'!$R$12:$R$100,FALSE),1)," ;"),""))</f>
        <v/>
      </c>
      <c r="BK46" s="9" t="str">
        <f>IF($G46=0,"",IFERROR(CONCATENATE(INDEX('Risk assessment'!$B$12:$B$100,MATCH(CONCATENATE(Feuil1!$C46,"-",Feuil1!$B46,"-",Feuil1!BK$1),'Risk assessment'!$R$12:$R$100,FALSE),1)," ;"),""))</f>
        <v/>
      </c>
      <c r="BL46" s="9" t="str">
        <f>IF($G46=0,"",IFERROR(CONCATENATE(INDEX('Risk assessment'!$B$12:$B$100,MATCH(CONCATENATE(Feuil1!$C46,"-",Feuil1!$B46,"-",Feuil1!BL$1),'Risk assessment'!$R$12:$R$100,FALSE),1)," ;"),""))</f>
        <v/>
      </c>
      <c r="BM46" s="9" t="str">
        <f>IF($G46=0,"",IFERROR(CONCATENATE(INDEX('Risk assessment'!$B$12:$B$100,MATCH(CONCATENATE(Feuil1!$C46,"-",Feuil1!$B46,"-",Feuil1!BM$1),'Risk assessment'!$R$12:$R$100,FALSE),1)," ;"),""))</f>
        <v/>
      </c>
      <c r="BN46" s="9" t="str">
        <f>IF($G46=0,"",IFERROR(CONCATENATE(INDEX('Risk assessment'!$B$12:$B$100,MATCH(CONCATENATE(Feuil1!$C46,"-",Feuil1!$B46,"-",Feuil1!BN$1),'Risk assessment'!$R$12:$R$100,FALSE),1)," ;"),""))</f>
        <v/>
      </c>
      <c r="BO46" s="9" t="str">
        <f>IF($G46=0,"",IFERROR(CONCATENATE(INDEX('Risk assessment'!$B$12:$B$100,MATCH(CONCATENATE(Feuil1!$C46,"-",Feuil1!$B46,"-",Feuil1!BO$1),'Risk assessment'!$R$12:$R$100,FALSE),1)," ;"),""))</f>
        <v/>
      </c>
      <c r="BP46" s="9" t="str">
        <f>IF($G46=0,"",IFERROR(CONCATENATE(INDEX('Risk assessment'!$B$12:$B$100,MATCH(CONCATENATE(Feuil1!$C46,"-",Feuil1!$B46,"-",Feuil1!BP$1),'Risk assessment'!$R$12:$R$100,FALSE),1)," ;"),""))</f>
        <v/>
      </c>
      <c r="BQ46" s="9" t="str">
        <f>IF($G46=0,"",IFERROR(CONCATENATE(INDEX('Risk assessment'!$B$12:$B$100,MATCH(CONCATENATE(Feuil1!$C46,"-",Feuil1!$B46,"-",Feuil1!BQ$1),'Risk assessment'!$R$12:$R$100,FALSE),1)," ;"),""))</f>
        <v/>
      </c>
      <c r="BR46" s="9" t="str">
        <f>IF($G46=0,"",IFERROR(INDEX('Risk assessment'!$B$12:$B$100,MATCH(CONCATENATE(Feuil1!$C46,Feuil1!$B46,Feuil1!BR$1),'Risk assessment'!$R$12:$R$100,FALSE),1),""))</f>
        <v/>
      </c>
      <c r="BS46" s="9" t="str">
        <f>IF($G46=0,"",IFERROR(INDEX('Risk assessment'!$B$12:$B$100,MATCH(CONCATENATE(Feuil1!$C46,Feuil1!$B46,Feuil1!BS$1),'Risk assessment'!$R$12:$R$100,FALSE),1),""))</f>
        <v/>
      </c>
      <c r="BT46" s="9" t="str">
        <f>IF($G46=0,"",IFERROR(INDEX('Risk assessment'!$B$12:$B$100,MATCH(CONCATENATE(Feuil1!$C46,Feuil1!$B46,Feuil1!BT$1),'Risk assessment'!$R$12:$R$100,FALSE),1),""))</f>
        <v/>
      </c>
      <c r="BU46" s="9" t="str">
        <f>IF($G46=0,"",IFERROR(INDEX('Risk assessment'!$B$12:$B$100,MATCH(CONCATENATE(Feuil1!$C46,Feuil1!$B46,Feuil1!BU$1),'Risk assessment'!$R$12:$R$100,FALSE),1),""))</f>
        <v/>
      </c>
      <c r="BV46" s="9" t="str">
        <f>IF($G46=0,"",IFERROR(INDEX('Risk assessment'!$B$12:$B$100,MATCH(CONCATENATE(Feuil1!$C46,Feuil1!$B46,Feuil1!BV$1),'Risk assessment'!$R$12:$R$100,FALSE),1),""))</f>
        <v/>
      </c>
      <c r="BW46" s="9" t="str">
        <f>IF($G46=0,"",IFERROR(INDEX('Risk assessment'!$B$12:$B$100,MATCH(CONCATENATE(Feuil1!$C46,Feuil1!$B46,Feuil1!BW$1),'Risk assessment'!$R$12:$R$100,FALSE),1),""))</f>
        <v/>
      </c>
      <c r="BX46" s="9" t="str">
        <f>IF($G46=0,"",IFERROR(INDEX('Risk assessment'!$B$12:$B$100,MATCH(CONCATENATE(Feuil1!$C46,Feuil1!$B46,Feuil1!BX$1),'Risk assessment'!$R$12:$R$100,FALSE),1),""))</f>
        <v/>
      </c>
      <c r="BY46" s="9" t="str">
        <f>IF($G46=0,"",IFERROR(INDEX('Risk assessment'!$B$12:$B$100,MATCH(CONCATENATE(Feuil1!$C46,Feuil1!$B46,Feuil1!BY$1),'Risk assessment'!$R$12:$R$100,FALSE),1),""))</f>
        <v/>
      </c>
      <c r="BZ46" s="9" t="str">
        <f>IF($G46=0,"",IFERROR(INDEX('Risk assessment'!$B$12:$B$100,MATCH(CONCATENATE(Feuil1!$C46,Feuil1!$B46,Feuil1!BZ$1),'Risk assessment'!$R$12:$R$100,FALSE),1),""))</f>
        <v/>
      </c>
      <c r="CA46" s="9" t="str">
        <f>IF($G46=0,"",IFERROR(INDEX('Risk assessment'!$B$12:$B$100,MATCH(CONCATENATE(Feuil1!$C46,Feuil1!$B46,Feuil1!CA$1),'Risk assessment'!$R$12:$R$100,FALSE),1),""))</f>
        <v/>
      </c>
      <c r="CB46" s="9" t="str">
        <f>IF($G46=0,"",IFERROR(INDEX('Risk assessment'!$B$12:$B$100,MATCH(CONCATENATE(Feuil1!$C46,Feuil1!$B46,Feuil1!CB$1),'Risk assessment'!$R$12:$R$100,FALSE),1),""))</f>
        <v/>
      </c>
      <c r="CC46" s="9" t="str">
        <f>IF($G46=0,"",IFERROR(INDEX('Risk assessment'!$B$12:$B$100,MATCH(CONCATENATE(Feuil1!$C46,Feuil1!$B46,Feuil1!CC$1),'Risk assessment'!$R$12:$R$100,FALSE),1),""))</f>
        <v/>
      </c>
      <c r="CD46" s="9" t="str">
        <f>IF($G46=0,"",IFERROR(INDEX('Risk assessment'!$B$12:$B$100,MATCH(CONCATENATE(Feuil1!$C46,Feuil1!$B46,Feuil1!CD$1),'Risk assessment'!$R$12:$R$100,FALSE),1),""))</f>
        <v/>
      </c>
      <c r="CE46" s="9" t="str">
        <f>IF($G46=0,"",IFERROR(INDEX('Risk assessment'!$B$12:$B$100,MATCH(CONCATENATE(Feuil1!$C46,Feuil1!$B46,Feuil1!CE$1),'Risk assessment'!$R$12:$R$100,FALSE),1),""))</f>
        <v/>
      </c>
      <c r="CF46" s="9" t="str">
        <f>IF($G46=0,"",IFERROR(INDEX('Risk assessment'!$B$12:$B$100,MATCH(CONCATENATE(Feuil1!$C46,Feuil1!$B46,Feuil1!CF$1),'Risk assessment'!$R$12:$R$100,FALSE),1),""))</f>
        <v/>
      </c>
      <c r="CG46" s="9" t="str">
        <f>IF($G46=0,"",IFERROR(INDEX('Risk assessment'!$B$12:$B$100,MATCH(CONCATENATE(Feuil1!$C46,Feuil1!$B46,Feuil1!CG$1),'Risk assessment'!$R$12:$R$100,FALSE),1),""))</f>
        <v/>
      </c>
      <c r="CH46" s="9" t="str">
        <f>IF($G46=0,"",IFERROR(INDEX('Risk assessment'!$B$12:$B$100,MATCH(CONCATENATE(Feuil1!$C46,Feuil1!$B46,Feuil1!CH$1),'Risk assessment'!$R$12:$R$100,FALSE),1),""))</f>
        <v/>
      </c>
      <c r="CI46" s="9" t="str">
        <f>IF($G46=0,"",IFERROR(INDEX('Risk assessment'!$B$12:$B$100,MATCH(CONCATENATE(Feuil1!$C46,Feuil1!$B46,Feuil1!CI$1),'Risk assessment'!$R$12:$R$100,FALSE),1),""))</f>
        <v/>
      </c>
      <c r="CJ46" s="9" t="str">
        <f>IF($G46=0,"",IFERROR(INDEX('Risk assessment'!$B$12:$B$100,MATCH(CONCATENATE(Feuil1!$C46,Feuil1!$B46,Feuil1!CJ$1),'Risk assessment'!$R$12:$R$100,FALSE),1),""))</f>
        <v/>
      </c>
      <c r="CK46" s="9" t="str">
        <f>IF($G46=0,"",IFERROR(INDEX('Risk assessment'!$B$12:$B$100,MATCH(CONCATENATE(Feuil1!$C46,Feuil1!$B46,Feuil1!CK$1),'Risk assessment'!$R$12:$R$100,FALSE),1),""))</f>
        <v/>
      </c>
      <c r="CL46" s="9" t="str">
        <f>IF($G46=0,"",IFERROR(INDEX('Risk assessment'!$B$12:$B$100,MATCH(CONCATENATE(Feuil1!$C46,Feuil1!$B46,Feuil1!CL$1),'Risk assessment'!$R$12:$R$100,FALSE),1),""))</f>
        <v/>
      </c>
      <c r="CM46" s="9" t="str">
        <f>IF($G46=0,"",IFERROR(INDEX('Risk assessment'!$B$12:$B$100,MATCH(CONCATENATE(Feuil1!$C46,Feuil1!$B46,Feuil1!CM$1),'Risk assessment'!$R$12:$R$100,FALSE),1),""))</f>
        <v/>
      </c>
      <c r="CN46" s="9" t="str">
        <f>IF($G46=0,"",IFERROR(INDEX('Risk assessment'!$B$12:$B$100,MATCH(CONCATENATE(Feuil1!$C46,Feuil1!$B46,Feuil1!CN$1),'Risk assessment'!$R$12:$R$100,FALSE),1),""))</f>
        <v/>
      </c>
      <c r="CO46" s="9" t="str">
        <f>IF($G46=0,"",IFERROR(INDEX('Risk assessment'!$B$12:$B$100,MATCH(CONCATENATE(Feuil1!$C46,Feuil1!$B46,Feuil1!CO$1),'Risk assessment'!$R$12:$R$100,FALSE),1),""))</f>
        <v/>
      </c>
      <c r="CP46" s="9" t="str">
        <f>IF($G46=0,"",IFERROR(INDEX('Risk assessment'!$B$12:$B$100,MATCH(CONCATENATE(Feuil1!$C46,Feuil1!$B46,Feuil1!CP$1),'Risk assessment'!$R$12:$R$100,FALSE),1),""))</f>
        <v/>
      </c>
      <c r="CQ46" s="9" t="str">
        <f>IF($G46=0,"",IFERROR(INDEX('Risk assessment'!$B$12:$B$100,MATCH(CONCATENATE(Feuil1!$C46,Feuil1!$B46,Feuil1!CQ$1),'Risk assessment'!$R$12:$R$100,FALSE),1),""))</f>
        <v/>
      </c>
      <c r="CR46" s="9" t="str">
        <f>IF($G46=0,"",IFERROR(INDEX('Risk assessment'!$B$12:$B$100,MATCH(CONCATENATE(Feuil1!$C46,Feuil1!$B46,Feuil1!CR$1),'Risk assessment'!$R$12:$R$100,FALSE),1),""))</f>
        <v/>
      </c>
      <c r="CS46" s="9" t="str">
        <f>IF($G46=0,"",IFERROR(INDEX('Risk assessment'!$B$12:$B$100,MATCH(CONCATENATE(Feuil1!$C46,Feuil1!$B46,Feuil1!CS$1),'Risk assessment'!$R$12:$R$100,FALSE),1),""))</f>
        <v/>
      </c>
      <c r="CT46" s="9" t="str">
        <f>IF($G46=0,"",IFERROR(INDEX('Risk assessment'!$B$12:$B$100,MATCH(CONCATENATE(Feuil1!$C46,Feuil1!$B46,Feuil1!CT$1),'Risk assessment'!$R$12:$R$100,FALSE),1),""))</f>
        <v/>
      </c>
      <c r="CU46" s="9" t="str">
        <f>IF($G46=0,"",IFERROR(INDEX('Risk assessment'!$B$12:$B$100,MATCH(CONCATENATE(Feuil1!$C46,Feuil1!$B46,Feuil1!CU$1),'Risk assessment'!$R$12:$R$100,FALSE),1),""))</f>
        <v/>
      </c>
      <c r="CV46" s="9" t="str">
        <f>IF($G46=0,"",IFERROR(INDEX('Risk assessment'!$B$12:$B$100,MATCH(CONCATENATE(Feuil1!$C46,Feuil1!$B46,Feuil1!CV$1),'Risk assessment'!$R$12:$R$100,FALSE),1),""))</f>
        <v/>
      </c>
      <c r="CW46" s="9" t="str">
        <f>IF($G46=0,"",IFERROR(INDEX('Risk assessment'!$B$12:$B$100,MATCH(CONCATENATE(Feuil1!$C46,Feuil1!$B46,Feuil1!CW$1),'Risk assessment'!$R$12:$R$100,FALSE),1),""))</f>
        <v/>
      </c>
      <c r="CX46" s="9" t="str">
        <f>IF($G46=0,"",IFERROR(INDEX('Risk assessment'!$B$12:$B$100,MATCH(CONCATENATE(Feuil1!$C46,Feuil1!$B46,Feuil1!CX$1),'Risk assessment'!$R$12:$R$100,FALSE),1),""))</f>
        <v/>
      </c>
      <c r="CY46" s="9" t="str">
        <f>IF($G46=0,"",IFERROR(INDEX('Risk assessment'!$B$12:$B$100,MATCH(CONCATENATE(Feuil1!$C46,Feuil1!$B46,Feuil1!CY$1),'Risk assessment'!$R$12:$R$100,FALSE),1),""))</f>
        <v/>
      </c>
      <c r="CZ46" s="9" t="str">
        <f>IF($G46=0,"",IFERROR(INDEX('Risk assessment'!$B$12:$B$100,MATCH(CONCATENATE(Feuil1!$C46,Feuil1!$B46,Feuil1!CZ$1),'Risk assessment'!$R$12:$R$100,FALSE),1),""))</f>
        <v/>
      </c>
      <c r="DA46" s="9" t="str">
        <f>IF($G46=0,"",IFERROR(INDEX('Risk assessment'!$B$12:$B$100,MATCH(CONCATENATE(Feuil1!$C46,Feuil1!$B46,Feuil1!DA$1),'Risk assessment'!$R$12:$R$100,FALSE),1),""))</f>
        <v/>
      </c>
      <c r="DB46" s="9" t="str">
        <f>IF($G46=0,"",IFERROR(INDEX('Risk assessment'!$B$12:$B$100,MATCH(CONCATENATE(Feuil1!$C46,Feuil1!$B46,Feuil1!DB$1),'Risk assessment'!$R$12:$R$100,FALSE),1),""))</f>
        <v/>
      </c>
      <c r="DC46" s="9" t="str">
        <f>IF($G46=0,"",IFERROR(INDEX('Risk assessment'!$B$12:$B$100,MATCH(CONCATENATE(Feuil1!$C46,Feuil1!$B46,Feuil1!DC$1),'Risk assessment'!$R$12:$R$100,FALSE),1),""))</f>
        <v/>
      </c>
      <c r="DD46" s="9" t="str">
        <f>IF($G46=0,"",IFERROR(INDEX('Risk assessment'!$B$12:$B$100,MATCH(CONCATENATE(Feuil1!$C46,Feuil1!$B46,Feuil1!DD$1),'Risk assessment'!$R$12:$R$100,FALSE),1),""))</f>
        <v/>
      </c>
      <c r="DE46" s="9" t="str">
        <f>IF($G46=0,"",IFERROR(INDEX('Risk assessment'!$B$12:$B$100,MATCH(CONCATENATE(Feuil1!$C46,Feuil1!$B46,Feuil1!DE$1),'Risk assessment'!$R$12:$R$100,FALSE),1),""))</f>
        <v/>
      </c>
      <c r="DF46" s="9" t="str">
        <f>IF($G46=0,"",IFERROR(INDEX('Risk assessment'!$B$12:$B$100,MATCH(CONCATENATE(Feuil1!$C46,Feuil1!$B46,Feuil1!DF$1),'Risk assessment'!$R$12:$R$100,FALSE),1),""))</f>
        <v/>
      </c>
      <c r="DG46" s="9" t="str">
        <f>IF($G46=0,"",IFERROR(INDEX('Risk assessment'!$B$12:$B$100,MATCH(CONCATENATE(Feuil1!$C46,Feuil1!$B46,Feuil1!DG$1),'Risk assessment'!$R$12:$R$100,FALSE),1),""))</f>
        <v/>
      </c>
      <c r="DH46" s="9" t="str">
        <f>IF($G46=0,"",IFERROR(INDEX('Risk assessment'!$B$12:$B$100,MATCH(CONCATENATE(Feuil1!$C46,Feuil1!$B46,Feuil1!DH$1),'Risk assessment'!$R$12:$R$100,FALSE),1),""))</f>
        <v/>
      </c>
      <c r="DI46" s="9" t="str">
        <f>IF($G46=0,"",IFERROR(INDEX('Risk assessment'!$B$12:$B$100,MATCH(CONCATENATE(Feuil1!$C46,Feuil1!$B46,Feuil1!DI$1),'Risk assessment'!$R$12:$R$100,FALSE),1),""))</f>
        <v/>
      </c>
      <c r="DJ46" s="9" t="str">
        <f>IF($G46=0,"",IFERROR(INDEX('Risk assessment'!$B$12:$B$100,MATCH(CONCATENATE(Feuil1!$C46,Feuil1!$B46,Feuil1!DJ$1),'Risk assessment'!$R$12:$R$100,FALSE),1),""))</f>
        <v/>
      </c>
      <c r="DK46" s="9" t="str">
        <f>IF($G46=0,"",IFERROR(INDEX('Risk assessment'!$B$12:$B$100,MATCH(CONCATENATE(Feuil1!$C46,Feuil1!$B46,Feuil1!DK$1),'Risk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assessment'!D$12:D$100,Feuil1!C47,'Risk assessment'!E$12:E$100,B47)</f>
        <v>0</v>
      </c>
      <c r="H47" s="9" t="str">
        <f>IF($G47=0,"",IFERROR(CONCATENATE(INDEX('Risk assessment'!$B$12:$B$100,MATCH(CONCATENATE(Feuil1!$C47,"-",Feuil1!$B47,"-",Feuil1!H$1),'Risk assessment'!$R$12:$R$100,FALSE),1)," ;"),""))</f>
        <v/>
      </c>
      <c r="I47" s="9" t="str">
        <f>IF($G47=0,"",IFERROR(CONCATENATE(INDEX('Risk assessment'!$B$12:$B$100,MATCH(CONCATENATE(Feuil1!$C47,"-",Feuil1!$B47,"-",Feuil1!I$1),'Risk assessment'!$R$12:$R$100,FALSE),1)," ;"),""))</f>
        <v/>
      </c>
      <c r="J47" s="9" t="str">
        <f>IF($G47=0,"",IFERROR(CONCATENATE(INDEX('Risk assessment'!$B$12:$B$100,MATCH(CONCATENATE(Feuil1!$C47,"-",Feuil1!$B47,"-",Feuil1!J$1),'Risk assessment'!$R$12:$R$100,FALSE),1)," ;"),""))</f>
        <v/>
      </c>
      <c r="K47" s="9" t="str">
        <f>IF($G47=0,"",IFERROR(CONCATENATE(INDEX('Risk assessment'!$B$12:$B$100,MATCH(CONCATENATE(Feuil1!$C47,"-",Feuil1!$B47,"-",Feuil1!K$1),'Risk assessment'!$R$12:$R$100,FALSE),1)," ;"),""))</f>
        <v/>
      </c>
      <c r="L47" s="9" t="str">
        <f>IF($G47=0,"",IFERROR(CONCATENATE(INDEX('Risk assessment'!$B$12:$B$100,MATCH(CONCATENATE(Feuil1!$C47,"-",Feuil1!$B47,"-",Feuil1!L$1),'Risk assessment'!$R$12:$R$100,FALSE),1)," ;"),""))</f>
        <v/>
      </c>
      <c r="M47" s="9" t="str">
        <f>IF($G47=0,"",IFERROR(CONCATENATE(INDEX('Risk assessment'!$B$12:$B$100,MATCH(CONCATENATE(Feuil1!$C47,"-",Feuil1!$B47,"-",Feuil1!M$1),'Risk assessment'!$R$12:$R$100,FALSE),1)," ;"),""))</f>
        <v/>
      </c>
      <c r="N47" s="9" t="str">
        <f>IF($G47=0,"",IFERROR(CONCATENATE(INDEX('Risk assessment'!$B$12:$B$100,MATCH(CONCATENATE(Feuil1!$C47,"-",Feuil1!$B47,"-",Feuil1!N$1),'Risk assessment'!$R$12:$R$100,FALSE),1)," ;"),""))</f>
        <v/>
      </c>
      <c r="O47" s="9" t="str">
        <f>IF($G47=0,"",IFERROR(CONCATENATE(INDEX('Risk assessment'!$B$12:$B$100,MATCH(CONCATENATE(Feuil1!$C47,"-",Feuil1!$B47,"-",Feuil1!O$1),'Risk assessment'!$R$12:$R$100,FALSE),1)," ;"),""))</f>
        <v/>
      </c>
      <c r="P47" s="9" t="str">
        <f>IF($G47=0,"",IFERROR(CONCATENATE(INDEX('Risk assessment'!$B$12:$B$100,MATCH(CONCATENATE(Feuil1!$C47,"-",Feuil1!$B47,"-",Feuil1!P$1),'Risk assessment'!$R$12:$R$100,FALSE),1)," ;"),""))</f>
        <v/>
      </c>
      <c r="Q47" s="9" t="str">
        <f>IF($G47=0,"",IFERROR(CONCATENATE(INDEX('Risk assessment'!$B$12:$B$100,MATCH(CONCATENATE(Feuil1!$C47,"-",Feuil1!$B47,"-",Feuil1!Q$1),'Risk assessment'!$R$12:$R$100,FALSE),1)," ;"),""))</f>
        <v/>
      </c>
      <c r="R47" s="9" t="str">
        <f>IF($G47=0,"",IFERROR(CONCATENATE(INDEX('Risk assessment'!$B$12:$B$100,MATCH(CONCATENATE(Feuil1!$C47,"-",Feuil1!$B47,"-",Feuil1!R$1),'Risk assessment'!$R$12:$R$100,FALSE),1)," ;"),""))</f>
        <v/>
      </c>
      <c r="S47" s="9" t="str">
        <f>IF($G47=0,"",IFERROR(CONCATENATE(INDEX('Risk assessment'!$B$12:$B$100,MATCH(CONCATENATE(Feuil1!$C47,"-",Feuil1!$B47,"-",Feuil1!S$1),'Risk assessment'!$R$12:$R$100,FALSE),1)," ;"),""))</f>
        <v/>
      </c>
      <c r="T47" s="9" t="str">
        <f>IF($G47=0,"",IFERROR(CONCATENATE(INDEX('Risk assessment'!$B$12:$B$100,MATCH(CONCATENATE(Feuil1!$C47,"-",Feuil1!$B47,"-",Feuil1!T$1),'Risk assessment'!$R$12:$R$100,FALSE),1)," ;"),""))</f>
        <v/>
      </c>
      <c r="U47" s="9" t="str">
        <f>IF($G47=0,"",IFERROR(CONCATENATE(INDEX('Risk assessment'!$B$12:$B$100,MATCH(CONCATENATE(Feuil1!$C47,"-",Feuil1!$B47,"-",Feuil1!U$1),'Risk assessment'!$R$12:$R$100,FALSE),1)," ;"),""))</f>
        <v/>
      </c>
      <c r="V47" s="9" t="str">
        <f>IF($G47=0,"",IFERROR(CONCATENATE(INDEX('Risk assessment'!$B$12:$B$100,MATCH(CONCATENATE(Feuil1!$C47,"-",Feuil1!$B47,"-",Feuil1!V$1),'Risk assessment'!$R$12:$R$100,FALSE),1)," ;"),""))</f>
        <v/>
      </c>
      <c r="W47" s="9" t="str">
        <f>IF($G47=0,"",IFERROR(CONCATENATE(INDEX('Risk assessment'!$B$12:$B$100,MATCH(CONCATENATE(Feuil1!$C47,"-",Feuil1!$B47,"-",Feuil1!W$1),'Risk assessment'!$R$12:$R$100,FALSE),1)," ;"),""))</f>
        <v/>
      </c>
      <c r="X47" s="9" t="str">
        <f>IF($G47=0,"",IFERROR(CONCATENATE(INDEX('Risk assessment'!$B$12:$B$100,MATCH(CONCATENATE(Feuil1!$C47,"-",Feuil1!$B47,"-",Feuil1!X$1),'Risk assessment'!$R$12:$R$100,FALSE),1)," ;"),""))</f>
        <v/>
      </c>
      <c r="Y47" s="9" t="str">
        <f>IF($G47=0,"",IFERROR(CONCATENATE(INDEX('Risk assessment'!$B$12:$B$100,MATCH(CONCATENATE(Feuil1!$C47,"-",Feuil1!$B47,"-",Feuil1!Y$1),'Risk assessment'!$R$12:$R$100,FALSE),1)," ;"),""))</f>
        <v/>
      </c>
      <c r="Z47" s="9" t="str">
        <f>IF($G47=0,"",IFERROR(CONCATENATE(INDEX('Risk assessment'!$B$12:$B$100,MATCH(CONCATENATE(Feuil1!$C47,"-",Feuil1!$B47,"-",Feuil1!Z$1),'Risk assessment'!$R$12:$R$100,FALSE),1)," ;"),""))</f>
        <v/>
      </c>
      <c r="AA47" s="9" t="str">
        <f>IF($G47=0,"",IFERROR(CONCATENATE(INDEX('Risk assessment'!$B$12:$B$100,MATCH(CONCATENATE(Feuil1!$C47,"-",Feuil1!$B47,"-",Feuil1!AA$1),'Risk assessment'!$R$12:$R$100,FALSE),1)," ;"),""))</f>
        <v/>
      </c>
      <c r="AB47" s="9" t="str">
        <f>IF($G47=0,"",IFERROR(CONCATENATE(INDEX('Risk assessment'!$B$12:$B$100,MATCH(CONCATENATE(Feuil1!$C47,"-",Feuil1!$B47,"-",Feuil1!AB$1),'Risk assessment'!$R$12:$R$100,FALSE),1)," ;"),""))</f>
        <v/>
      </c>
      <c r="AC47" s="9" t="str">
        <f>IF($G47=0,"",IFERROR(CONCATENATE(INDEX('Risk assessment'!$B$12:$B$100,MATCH(CONCATENATE(Feuil1!$C47,"-",Feuil1!$B47,"-",Feuil1!AC$1),'Risk assessment'!$R$12:$R$100,FALSE),1)," ;"),""))</f>
        <v/>
      </c>
      <c r="AD47" s="9" t="str">
        <f>IF($G47=0,"",IFERROR(CONCATENATE(INDEX('Risk assessment'!$B$12:$B$100,MATCH(CONCATENATE(Feuil1!$C47,"-",Feuil1!$B47,"-",Feuil1!AD$1),'Risk assessment'!$R$12:$R$100,FALSE),1)," ;"),""))</f>
        <v/>
      </c>
      <c r="AE47" s="9" t="str">
        <f>IF($G47=0,"",IFERROR(CONCATENATE(INDEX('Risk assessment'!$B$12:$B$100,MATCH(CONCATENATE(Feuil1!$C47,"-",Feuil1!$B47,"-",Feuil1!AE$1),'Risk assessment'!$R$12:$R$100,FALSE),1)," ;"),""))</f>
        <v/>
      </c>
      <c r="AF47" s="9" t="str">
        <f>IF($G47=0,"",IFERROR(CONCATENATE(INDEX('Risk assessment'!$B$12:$B$100,MATCH(CONCATENATE(Feuil1!$C47,"-",Feuil1!$B47,"-",Feuil1!AF$1),'Risk assessment'!$R$12:$R$100,FALSE),1)," ;"),""))</f>
        <v/>
      </c>
      <c r="AG47" s="9" t="str">
        <f>IF($G47=0,"",IFERROR(CONCATENATE(INDEX('Risk assessment'!$B$12:$B$100,MATCH(CONCATENATE(Feuil1!$C47,"-",Feuil1!$B47,"-",Feuil1!AG$1),'Risk assessment'!$R$12:$R$100,FALSE),1)," ;"),""))</f>
        <v/>
      </c>
      <c r="AH47" s="9" t="str">
        <f>IF($G47=0,"",IFERROR(CONCATENATE(INDEX('Risk assessment'!$B$12:$B$100,MATCH(CONCATENATE(Feuil1!$C47,"-",Feuil1!$B47,"-",Feuil1!AH$1),'Risk assessment'!$R$12:$R$100,FALSE),1)," ;"),""))</f>
        <v/>
      </c>
      <c r="AI47" s="9" t="str">
        <f>IF($G47=0,"",IFERROR(CONCATENATE(INDEX('Risk assessment'!$B$12:$B$100,MATCH(CONCATENATE(Feuil1!$C47,"-",Feuil1!$B47,"-",Feuil1!AI$1),'Risk assessment'!$R$12:$R$100,FALSE),1)," ;"),""))</f>
        <v/>
      </c>
      <c r="AJ47" s="9" t="str">
        <f>IF($G47=0,"",IFERROR(CONCATENATE(INDEX('Risk assessment'!$B$12:$B$100,MATCH(CONCATENATE(Feuil1!$C47,"-",Feuil1!$B47,"-",Feuil1!AJ$1),'Risk assessment'!$R$12:$R$100,FALSE),1)," ;"),""))</f>
        <v/>
      </c>
      <c r="AK47" s="9" t="str">
        <f>IF($G47=0,"",IFERROR(CONCATENATE(INDEX('Risk assessment'!$B$12:$B$100,MATCH(CONCATENATE(Feuil1!$C47,"-",Feuil1!$B47,"-",Feuil1!AK$1),'Risk assessment'!$R$12:$R$100,FALSE),1)," ;"),""))</f>
        <v/>
      </c>
      <c r="AL47" s="9" t="str">
        <f>IF($G47=0,"",IFERROR(CONCATENATE(INDEX('Risk assessment'!$B$12:$B$100,MATCH(CONCATENATE(Feuil1!$C47,"-",Feuil1!$B47,"-",Feuil1!AL$1),'Risk assessment'!$R$12:$R$100,FALSE),1)," ;"),""))</f>
        <v/>
      </c>
      <c r="AM47" s="9" t="str">
        <f>IF($G47=0,"",IFERROR(CONCATENATE(INDEX('Risk assessment'!$B$12:$B$100,MATCH(CONCATENATE(Feuil1!$C47,"-",Feuil1!$B47,"-",Feuil1!AM$1),'Risk assessment'!$R$12:$R$100,FALSE),1)," ;"),""))</f>
        <v/>
      </c>
      <c r="AN47" s="9" t="str">
        <f>IF($G47=0,"",IFERROR(CONCATENATE(INDEX('Risk assessment'!$B$12:$B$100,MATCH(CONCATENATE(Feuil1!$C47,"-",Feuil1!$B47,"-",Feuil1!AN$1),'Risk assessment'!$R$12:$R$100,FALSE),1)," ;"),""))</f>
        <v/>
      </c>
      <c r="AO47" s="9" t="str">
        <f>IF($G47=0,"",IFERROR(CONCATENATE(INDEX('Risk assessment'!$B$12:$B$100,MATCH(CONCATENATE(Feuil1!$C47,"-",Feuil1!$B47,"-",Feuil1!AO$1),'Risk assessment'!$R$12:$R$100,FALSE),1)," ;"),""))</f>
        <v/>
      </c>
      <c r="AP47" s="9" t="str">
        <f>IF($G47=0,"",IFERROR(CONCATENATE(INDEX('Risk assessment'!$B$12:$B$100,MATCH(CONCATENATE(Feuil1!$C47,"-",Feuil1!$B47,"-",Feuil1!AP$1),'Risk assessment'!$R$12:$R$100,FALSE),1)," ;"),""))</f>
        <v/>
      </c>
      <c r="AQ47" s="9" t="str">
        <f>IF($G47=0,"",IFERROR(CONCATENATE(INDEX('Risk assessment'!$B$12:$B$100,MATCH(CONCATENATE(Feuil1!$C47,"-",Feuil1!$B47,"-",Feuil1!AQ$1),'Risk assessment'!$R$12:$R$100,FALSE),1)," ;"),""))</f>
        <v/>
      </c>
      <c r="AR47" s="9" t="str">
        <f>IF($G47=0,"",IFERROR(CONCATENATE(INDEX('Risk assessment'!$B$12:$B$100,MATCH(CONCATENATE(Feuil1!$C47,"-",Feuil1!$B47,"-",Feuil1!AR$1),'Risk assessment'!$R$12:$R$100,FALSE),1)," ;"),""))</f>
        <v/>
      </c>
      <c r="AS47" s="9" t="str">
        <f>IF($G47=0,"",IFERROR(CONCATENATE(INDEX('Risk assessment'!$B$12:$B$100,MATCH(CONCATENATE(Feuil1!$C47,"-",Feuil1!$B47,"-",Feuil1!AS$1),'Risk assessment'!$R$12:$R$100,FALSE),1)," ;"),""))</f>
        <v/>
      </c>
      <c r="AT47" s="9" t="str">
        <f>IF($G47=0,"",IFERROR(CONCATENATE(INDEX('Risk assessment'!$B$12:$B$100,MATCH(CONCATENATE(Feuil1!$C47,"-",Feuil1!$B47,"-",Feuil1!AT$1),'Risk assessment'!$R$12:$R$100,FALSE),1)," ;"),""))</f>
        <v/>
      </c>
      <c r="AU47" s="9" t="str">
        <f>IF($G47=0,"",IFERROR(CONCATENATE(INDEX('Risk assessment'!$B$12:$B$100,MATCH(CONCATENATE(Feuil1!$C47,"-",Feuil1!$B47,"-",Feuil1!AU$1),'Risk assessment'!$R$12:$R$100,FALSE),1)," ;"),""))</f>
        <v/>
      </c>
      <c r="AV47" s="9" t="str">
        <f>IF($G47=0,"",IFERROR(CONCATENATE(INDEX('Risk assessment'!$B$12:$B$100,MATCH(CONCATENATE(Feuil1!$C47,"-",Feuil1!$B47,"-",Feuil1!AV$1),'Risk assessment'!$R$12:$R$100,FALSE),1)," ;"),""))</f>
        <v/>
      </c>
      <c r="AW47" s="9" t="str">
        <f>IF($G47=0,"",IFERROR(CONCATENATE(INDEX('Risk assessment'!$B$12:$B$100,MATCH(CONCATENATE(Feuil1!$C47,"-",Feuil1!$B47,"-",Feuil1!AW$1),'Risk assessment'!$R$12:$R$100,FALSE),1)," ;"),""))</f>
        <v/>
      </c>
      <c r="AX47" s="9" t="str">
        <f>IF($G47=0,"",IFERROR(CONCATENATE(INDEX('Risk assessment'!$B$12:$B$100,MATCH(CONCATENATE(Feuil1!$C47,"-",Feuil1!$B47,"-",Feuil1!AX$1),'Risk assessment'!$R$12:$R$100,FALSE),1)," ;"),""))</f>
        <v/>
      </c>
      <c r="AY47" s="9" t="str">
        <f>IF($G47=0,"",IFERROR(CONCATENATE(INDEX('Risk assessment'!$B$12:$B$100,MATCH(CONCATENATE(Feuil1!$C47,"-",Feuil1!$B47,"-",Feuil1!AY$1),'Risk assessment'!$R$12:$R$100,FALSE),1)," ;"),""))</f>
        <v/>
      </c>
      <c r="AZ47" s="9" t="str">
        <f>IF($G47=0,"",IFERROR(CONCATENATE(INDEX('Risk assessment'!$B$12:$B$100,MATCH(CONCATENATE(Feuil1!$C47,"-",Feuil1!$B47,"-",Feuil1!AZ$1),'Risk assessment'!$R$12:$R$100,FALSE),1)," ;"),""))</f>
        <v/>
      </c>
      <c r="BA47" s="9" t="str">
        <f>IF($G47=0,"",IFERROR(CONCATENATE(INDEX('Risk assessment'!$B$12:$B$100,MATCH(CONCATENATE(Feuil1!$C47,"-",Feuil1!$B47,"-",Feuil1!BA$1),'Risk assessment'!$R$12:$R$100,FALSE),1)," ;"),""))</f>
        <v/>
      </c>
      <c r="BB47" s="9" t="str">
        <f>IF($G47=0,"",IFERROR(CONCATENATE(INDEX('Risk assessment'!$B$12:$B$100,MATCH(CONCATENATE(Feuil1!$C47,"-",Feuil1!$B47,"-",Feuil1!BB$1),'Risk assessment'!$R$12:$R$100,FALSE),1)," ;"),""))</f>
        <v/>
      </c>
      <c r="BC47" s="9" t="str">
        <f>IF($G47=0,"",IFERROR(CONCATENATE(INDEX('Risk assessment'!$B$12:$B$100,MATCH(CONCATENATE(Feuil1!$C47,"-",Feuil1!$B47,"-",Feuil1!BC$1),'Risk assessment'!$R$12:$R$100,FALSE),1)," ;"),""))</f>
        <v/>
      </c>
      <c r="BD47" s="9" t="str">
        <f>IF($G47=0,"",IFERROR(CONCATENATE(INDEX('Risk assessment'!$B$12:$B$100,MATCH(CONCATENATE(Feuil1!$C47,"-",Feuil1!$B47,"-",Feuil1!BD$1),'Risk assessment'!$R$12:$R$100,FALSE),1)," ;"),""))</f>
        <v/>
      </c>
      <c r="BE47" s="9" t="str">
        <f>IF($G47=0,"",IFERROR(CONCATENATE(INDEX('Risk assessment'!$B$12:$B$100,MATCH(CONCATENATE(Feuil1!$C47,"-",Feuil1!$B47,"-",Feuil1!BE$1),'Risk assessment'!$R$12:$R$100,FALSE),1)," ;"),""))</f>
        <v/>
      </c>
      <c r="BF47" s="9" t="str">
        <f>IF($G47=0,"",IFERROR(CONCATENATE(INDEX('Risk assessment'!$B$12:$B$100,MATCH(CONCATENATE(Feuil1!$C47,"-",Feuil1!$B47,"-",Feuil1!BF$1),'Risk assessment'!$R$12:$R$100,FALSE),1)," ;"),""))</f>
        <v/>
      </c>
      <c r="BG47" s="9" t="str">
        <f>IF($G47=0,"",IFERROR(CONCATENATE(INDEX('Risk assessment'!$B$12:$B$100,MATCH(CONCATENATE(Feuil1!$C47,"-",Feuil1!$B47,"-",Feuil1!BG$1),'Risk assessment'!$R$12:$R$100,FALSE),1)," ;"),""))</f>
        <v/>
      </c>
      <c r="BH47" s="9" t="str">
        <f>IF($G47=0,"",IFERROR(CONCATENATE(INDEX('Risk assessment'!$B$12:$B$100,MATCH(CONCATENATE(Feuil1!$C47,"-",Feuil1!$B47,"-",Feuil1!BH$1),'Risk assessment'!$R$12:$R$100,FALSE),1)," ;"),""))</f>
        <v/>
      </c>
      <c r="BI47" s="9" t="str">
        <f>IF($G47=0,"",IFERROR(CONCATENATE(INDEX('Risk assessment'!$B$12:$B$100,MATCH(CONCATENATE(Feuil1!$C47,"-",Feuil1!$B47,"-",Feuil1!BI$1),'Risk assessment'!$R$12:$R$100,FALSE),1)," ;"),""))</f>
        <v/>
      </c>
      <c r="BJ47" s="9" t="str">
        <f>IF($G47=0,"",IFERROR(CONCATENATE(INDEX('Risk assessment'!$B$12:$B$100,MATCH(CONCATENATE(Feuil1!$C47,"-",Feuil1!$B47,"-",Feuil1!BJ$1),'Risk assessment'!$R$12:$R$100,FALSE),1)," ;"),""))</f>
        <v/>
      </c>
      <c r="BK47" s="9" t="str">
        <f>IF($G47=0,"",IFERROR(CONCATENATE(INDEX('Risk assessment'!$B$12:$B$100,MATCH(CONCATENATE(Feuil1!$C47,"-",Feuil1!$B47,"-",Feuil1!BK$1),'Risk assessment'!$R$12:$R$100,FALSE),1)," ;"),""))</f>
        <v/>
      </c>
      <c r="BL47" s="9" t="str">
        <f>IF($G47=0,"",IFERROR(CONCATENATE(INDEX('Risk assessment'!$B$12:$B$100,MATCH(CONCATENATE(Feuil1!$C47,"-",Feuil1!$B47,"-",Feuil1!BL$1),'Risk assessment'!$R$12:$R$100,FALSE),1)," ;"),""))</f>
        <v/>
      </c>
      <c r="BM47" s="9" t="str">
        <f>IF($G47=0,"",IFERROR(CONCATENATE(INDEX('Risk assessment'!$B$12:$B$100,MATCH(CONCATENATE(Feuil1!$C47,"-",Feuil1!$B47,"-",Feuil1!BM$1),'Risk assessment'!$R$12:$R$100,FALSE),1)," ;"),""))</f>
        <v/>
      </c>
      <c r="BN47" s="9" t="str">
        <f>IF($G47=0,"",IFERROR(CONCATENATE(INDEX('Risk assessment'!$B$12:$B$100,MATCH(CONCATENATE(Feuil1!$C47,"-",Feuil1!$B47,"-",Feuil1!BN$1),'Risk assessment'!$R$12:$R$100,FALSE),1)," ;"),""))</f>
        <v/>
      </c>
      <c r="BO47" s="9" t="str">
        <f>IF($G47=0,"",IFERROR(CONCATENATE(INDEX('Risk assessment'!$B$12:$B$100,MATCH(CONCATENATE(Feuil1!$C47,"-",Feuil1!$B47,"-",Feuil1!BO$1),'Risk assessment'!$R$12:$R$100,FALSE),1)," ;"),""))</f>
        <v/>
      </c>
      <c r="BP47" s="9" t="str">
        <f>IF($G47=0,"",IFERROR(CONCATENATE(INDEX('Risk assessment'!$B$12:$B$100,MATCH(CONCATENATE(Feuil1!$C47,"-",Feuil1!$B47,"-",Feuil1!BP$1),'Risk assessment'!$R$12:$R$100,FALSE),1)," ;"),""))</f>
        <v/>
      </c>
      <c r="BQ47" s="9" t="str">
        <f>IF($G47=0,"",IFERROR(CONCATENATE(INDEX('Risk assessment'!$B$12:$B$100,MATCH(CONCATENATE(Feuil1!$C47,"-",Feuil1!$B47,"-",Feuil1!BQ$1),'Risk assessment'!$R$12:$R$100,FALSE),1)," ;"),""))</f>
        <v/>
      </c>
      <c r="BR47" s="9" t="str">
        <f>IF($G47=0,"",IFERROR(INDEX('Risk assessment'!$B$12:$B$100,MATCH(CONCATENATE(Feuil1!$C47,Feuil1!$B47,Feuil1!BR$1),'Risk assessment'!$R$12:$R$100,FALSE),1),""))</f>
        <v/>
      </c>
      <c r="BS47" s="9" t="str">
        <f>IF($G47=0,"",IFERROR(INDEX('Risk assessment'!$B$12:$B$100,MATCH(CONCATENATE(Feuil1!$C47,Feuil1!$B47,Feuil1!BS$1),'Risk assessment'!$R$12:$R$100,FALSE),1),""))</f>
        <v/>
      </c>
      <c r="BT47" s="9" t="str">
        <f>IF($G47=0,"",IFERROR(INDEX('Risk assessment'!$B$12:$B$100,MATCH(CONCATENATE(Feuil1!$C47,Feuil1!$B47,Feuil1!BT$1),'Risk assessment'!$R$12:$R$100,FALSE),1),""))</f>
        <v/>
      </c>
      <c r="BU47" s="9" t="str">
        <f>IF($G47=0,"",IFERROR(INDEX('Risk assessment'!$B$12:$B$100,MATCH(CONCATENATE(Feuil1!$C47,Feuil1!$B47,Feuil1!BU$1),'Risk assessment'!$R$12:$R$100,FALSE),1),""))</f>
        <v/>
      </c>
      <c r="BV47" s="9" t="str">
        <f>IF($G47=0,"",IFERROR(INDEX('Risk assessment'!$B$12:$B$100,MATCH(CONCATENATE(Feuil1!$C47,Feuil1!$B47,Feuil1!BV$1),'Risk assessment'!$R$12:$R$100,FALSE),1),""))</f>
        <v/>
      </c>
      <c r="BW47" s="9" t="str">
        <f>IF($G47=0,"",IFERROR(INDEX('Risk assessment'!$B$12:$B$100,MATCH(CONCATENATE(Feuil1!$C47,Feuil1!$B47,Feuil1!BW$1),'Risk assessment'!$R$12:$R$100,FALSE),1),""))</f>
        <v/>
      </c>
      <c r="BX47" s="9" t="str">
        <f>IF($G47=0,"",IFERROR(INDEX('Risk assessment'!$B$12:$B$100,MATCH(CONCATENATE(Feuil1!$C47,Feuil1!$B47,Feuil1!BX$1),'Risk assessment'!$R$12:$R$100,FALSE),1),""))</f>
        <v/>
      </c>
      <c r="BY47" s="9" t="str">
        <f>IF($G47=0,"",IFERROR(INDEX('Risk assessment'!$B$12:$B$100,MATCH(CONCATENATE(Feuil1!$C47,Feuil1!$B47,Feuil1!BY$1),'Risk assessment'!$R$12:$R$100,FALSE),1),""))</f>
        <v/>
      </c>
      <c r="BZ47" s="9" t="str">
        <f>IF($G47=0,"",IFERROR(INDEX('Risk assessment'!$B$12:$B$100,MATCH(CONCATENATE(Feuil1!$C47,Feuil1!$B47,Feuil1!BZ$1),'Risk assessment'!$R$12:$R$100,FALSE),1),""))</f>
        <v/>
      </c>
      <c r="CA47" s="9" t="str">
        <f>IF($G47=0,"",IFERROR(INDEX('Risk assessment'!$B$12:$B$100,MATCH(CONCATENATE(Feuil1!$C47,Feuil1!$B47,Feuil1!CA$1),'Risk assessment'!$R$12:$R$100,FALSE),1),""))</f>
        <v/>
      </c>
      <c r="CB47" s="9" t="str">
        <f>IF($G47=0,"",IFERROR(INDEX('Risk assessment'!$B$12:$B$100,MATCH(CONCATENATE(Feuil1!$C47,Feuil1!$B47,Feuil1!CB$1),'Risk assessment'!$R$12:$R$100,FALSE),1),""))</f>
        <v/>
      </c>
      <c r="CC47" s="9" t="str">
        <f>IF($G47=0,"",IFERROR(INDEX('Risk assessment'!$B$12:$B$100,MATCH(CONCATENATE(Feuil1!$C47,Feuil1!$B47,Feuil1!CC$1),'Risk assessment'!$R$12:$R$100,FALSE),1),""))</f>
        <v/>
      </c>
      <c r="CD47" s="9" t="str">
        <f>IF($G47=0,"",IFERROR(INDEX('Risk assessment'!$B$12:$B$100,MATCH(CONCATENATE(Feuil1!$C47,Feuil1!$B47,Feuil1!CD$1),'Risk assessment'!$R$12:$R$100,FALSE),1),""))</f>
        <v/>
      </c>
      <c r="CE47" s="9" t="str">
        <f>IF($G47=0,"",IFERROR(INDEX('Risk assessment'!$B$12:$B$100,MATCH(CONCATENATE(Feuil1!$C47,Feuil1!$B47,Feuil1!CE$1),'Risk assessment'!$R$12:$R$100,FALSE),1),""))</f>
        <v/>
      </c>
      <c r="CF47" s="9" t="str">
        <f>IF($G47=0,"",IFERROR(INDEX('Risk assessment'!$B$12:$B$100,MATCH(CONCATENATE(Feuil1!$C47,Feuil1!$B47,Feuil1!CF$1),'Risk assessment'!$R$12:$R$100,FALSE),1),""))</f>
        <v/>
      </c>
      <c r="CG47" s="9" t="str">
        <f>IF($G47=0,"",IFERROR(INDEX('Risk assessment'!$B$12:$B$100,MATCH(CONCATENATE(Feuil1!$C47,Feuil1!$B47,Feuil1!CG$1),'Risk assessment'!$R$12:$R$100,FALSE),1),""))</f>
        <v/>
      </c>
      <c r="CH47" s="9" t="str">
        <f>IF($G47=0,"",IFERROR(INDEX('Risk assessment'!$B$12:$B$100,MATCH(CONCATENATE(Feuil1!$C47,Feuil1!$B47,Feuil1!CH$1),'Risk assessment'!$R$12:$R$100,FALSE),1),""))</f>
        <v/>
      </c>
      <c r="CI47" s="9" t="str">
        <f>IF($G47=0,"",IFERROR(INDEX('Risk assessment'!$B$12:$B$100,MATCH(CONCATENATE(Feuil1!$C47,Feuil1!$B47,Feuil1!CI$1),'Risk assessment'!$R$12:$R$100,FALSE),1),""))</f>
        <v/>
      </c>
      <c r="CJ47" s="9" t="str">
        <f>IF($G47=0,"",IFERROR(INDEX('Risk assessment'!$B$12:$B$100,MATCH(CONCATENATE(Feuil1!$C47,Feuil1!$B47,Feuil1!CJ$1),'Risk assessment'!$R$12:$R$100,FALSE),1),""))</f>
        <v/>
      </c>
      <c r="CK47" s="9" t="str">
        <f>IF($G47=0,"",IFERROR(INDEX('Risk assessment'!$B$12:$B$100,MATCH(CONCATENATE(Feuil1!$C47,Feuil1!$B47,Feuil1!CK$1),'Risk assessment'!$R$12:$R$100,FALSE),1),""))</f>
        <v/>
      </c>
      <c r="CL47" s="9" t="str">
        <f>IF($G47=0,"",IFERROR(INDEX('Risk assessment'!$B$12:$B$100,MATCH(CONCATENATE(Feuil1!$C47,Feuil1!$B47,Feuil1!CL$1),'Risk assessment'!$R$12:$R$100,FALSE),1),""))</f>
        <v/>
      </c>
      <c r="CM47" s="9" t="str">
        <f>IF($G47=0,"",IFERROR(INDEX('Risk assessment'!$B$12:$B$100,MATCH(CONCATENATE(Feuil1!$C47,Feuil1!$B47,Feuil1!CM$1),'Risk assessment'!$R$12:$R$100,FALSE),1),""))</f>
        <v/>
      </c>
      <c r="CN47" s="9" t="str">
        <f>IF($G47=0,"",IFERROR(INDEX('Risk assessment'!$B$12:$B$100,MATCH(CONCATENATE(Feuil1!$C47,Feuil1!$B47,Feuil1!CN$1),'Risk assessment'!$R$12:$R$100,FALSE),1),""))</f>
        <v/>
      </c>
      <c r="CO47" s="9" t="str">
        <f>IF($G47=0,"",IFERROR(INDEX('Risk assessment'!$B$12:$B$100,MATCH(CONCATENATE(Feuil1!$C47,Feuil1!$B47,Feuil1!CO$1),'Risk assessment'!$R$12:$R$100,FALSE),1),""))</f>
        <v/>
      </c>
      <c r="CP47" s="9" t="str">
        <f>IF($G47=0,"",IFERROR(INDEX('Risk assessment'!$B$12:$B$100,MATCH(CONCATENATE(Feuil1!$C47,Feuil1!$B47,Feuil1!CP$1),'Risk assessment'!$R$12:$R$100,FALSE),1),""))</f>
        <v/>
      </c>
      <c r="CQ47" s="9" t="str">
        <f>IF($G47=0,"",IFERROR(INDEX('Risk assessment'!$B$12:$B$100,MATCH(CONCATENATE(Feuil1!$C47,Feuil1!$B47,Feuil1!CQ$1),'Risk assessment'!$R$12:$R$100,FALSE),1),""))</f>
        <v/>
      </c>
      <c r="CR47" s="9" t="str">
        <f>IF($G47=0,"",IFERROR(INDEX('Risk assessment'!$B$12:$B$100,MATCH(CONCATENATE(Feuil1!$C47,Feuil1!$B47,Feuil1!CR$1),'Risk assessment'!$R$12:$R$100,FALSE),1),""))</f>
        <v/>
      </c>
      <c r="CS47" s="9" t="str">
        <f>IF($G47=0,"",IFERROR(INDEX('Risk assessment'!$B$12:$B$100,MATCH(CONCATENATE(Feuil1!$C47,Feuil1!$B47,Feuil1!CS$1),'Risk assessment'!$R$12:$R$100,FALSE),1),""))</f>
        <v/>
      </c>
      <c r="CT47" s="9" t="str">
        <f>IF($G47=0,"",IFERROR(INDEX('Risk assessment'!$B$12:$B$100,MATCH(CONCATENATE(Feuil1!$C47,Feuil1!$B47,Feuil1!CT$1),'Risk assessment'!$R$12:$R$100,FALSE),1),""))</f>
        <v/>
      </c>
      <c r="CU47" s="9" t="str">
        <f>IF($G47=0,"",IFERROR(INDEX('Risk assessment'!$B$12:$B$100,MATCH(CONCATENATE(Feuil1!$C47,Feuil1!$B47,Feuil1!CU$1),'Risk assessment'!$R$12:$R$100,FALSE),1),""))</f>
        <v/>
      </c>
      <c r="CV47" s="9" t="str">
        <f>IF($G47=0,"",IFERROR(INDEX('Risk assessment'!$B$12:$B$100,MATCH(CONCATENATE(Feuil1!$C47,Feuil1!$B47,Feuil1!CV$1),'Risk assessment'!$R$12:$R$100,FALSE),1),""))</f>
        <v/>
      </c>
      <c r="CW47" s="9" t="str">
        <f>IF($G47=0,"",IFERROR(INDEX('Risk assessment'!$B$12:$B$100,MATCH(CONCATENATE(Feuil1!$C47,Feuil1!$B47,Feuil1!CW$1),'Risk assessment'!$R$12:$R$100,FALSE),1),""))</f>
        <v/>
      </c>
      <c r="CX47" s="9" t="str">
        <f>IF($G47=0,"",IFERROR(INDEX('Risk assessment'!$B$12:$B$100,MATCH(CONCATENATE(Feuil1!$C47,Feuil1!$B47,Feuil1!CX$1),'Risk assessment'!$R$12:$R$100,FALSE),1),""))</f>
        <v/>
      </c>
      <c r="CY47" s="9" t="str">
        <f>IF($G47=0,"",IFERROR(INDEX('Risk assessment'!$B$12:$B$100,MATCH(CONCATENATE(Feuil1!$C47,Feuil1!$B47,Feuil1!CY$1),'Risk assessment'!$R$12:$R$100,FALSE),1),""))</f>
        <v/>
      </c>
      <c r="CZ47" s="9" t="str">
        <f>IF($G47=0,"",IFERROR(INDEX('Risk assessment'!$B$12:$B$100,MATCH(CONCATENATE(Feuil1!$C47,Feuil1!$B47,Feuil1!CZ$1),'Risk assessment'!$R$12:$R$100,FALSE),1),""))</f>
        <v/>
      </c>
      <c r="DA47" s="9" t="str">
        <f>IF($G47=0,"",IFERROR(INDEX('Risk assessment'!$B$12:$B$100,MATCH(CONCATENATE(Feuil1!$C47,Feuil1!$B47,Feuil1!DA$1),'Risk assessment'!$R$12:$R$100,FALSE),1),""))</f>
        <v/>
      </c>
      <c r="DB47" s="9" t="str">
        <f>IF($G47=0,"",IFERROR(INDEX('Risk assessment'!$B$12:$B$100,MATCH(CONCATENATE(Feuil1!$C47,Feuil1!$B47,Feuil1!DB$1),'Risk assessment'!$R$12:$R$100,FALSE),1),""))</f>
        <v/>
      </c>
      <c r="DC47" s="9" t="str">
        <f>IF($G47=0,"",IFERROR(INDEX('Risk assessment'!$B$12:$B$100,MATCH(CONCATENATE(Feuil1!$C47,Feuil1!$B47,Feuil1!DC$1),'Risk assessment'!$R$12:$R$100,FALSE),1),""))</f>
        <v/>
      </c>
      <c r="DD47" s="9" t="str">
        <f>IF($G47=0,"",IFERROR(INDEX('Risk assessment'!$B$12:$B$100,MATCH(CONCATENATE(Feuil1!$C47,Feuil1!$B47,Feuil1!DD$1),'Risk assessment'!$R$12:$R$100,FALSE),1),""))</f>
        <v/>
      </c>
      <c r="DE47" s="9" t="str">
        <f>IF($G47=0,"",IFERROR(INDEX('Risk assessment'!$B$12:$B$100,MATCH(CONCATENATE(Feuil1!$C47,Feuil1!$B47,Feuil1!DE$1),'Risk assessment'!$R$12:$R$100,FALSE),1),""))</f>
        <v/>
      </c>
      <c r="DF47" s="9" t="str">
        <f>IF($G47=0,"",IFERROR(INDEX('Risk assessment'!$B$12:$B$100,MATCH(CONCATENATE(Feuil1!$C47,Feuil1!$B47,Feuil1!DF$1),'Risk assessment'!$R$12:$R$100,FALSE),1),""))</f>
        <v/>
      </c>
      <c r="DG47" s="9" t="str">
        <f>IF($G47=0,"",IFERROR(INDEX('Risk assessment'!$B$12:$B$100,MATCH(CONCATENATE(Feuil1!$C47,Feuil1!$B47,Feuil1!DG$1),'Risk assessment'!$R$12:$R$100,FALSE),1),""))</f>
        <v/>
      </c>
      <c r="DH47" s="9" t="str">
        <f>IF($G47=0,"",IFERROR(INDEX('Risk assessment'!$B$12:$B$100,MATCH(CONCATENATE(Feuil1!$C47,Feuil1!$B47,Feuil1!DH$1),'Risk assessment'!$R$12:$R$100,FALSE),1),""))</f>
        <v/>
      </c>
      <c r="DI47" s="9" t="str">
        <f>IF($G47=0,"",IFERROR(INDEX('Risk assessment'!$B$12:$B$100,MATCH(CONCATENATE(Feuil1!$C47,Feuil1!$B47,Feuil1!DI$1),'Risk assessment'!$R$12:$R$100,FALSE),1),""))</f>
        <v/>
      </c>
      <c r="DJ47" s="9" t="str">
        <f>IF($G47=0,"",IFERROR(INDEX('Risk assessment'!$B$12:$B$100,MATCH(CONCATENATE(Feuil1!$C47,Feuil1!$B47,Feuil1!DJ$1),'Risk assessment'!$R$12:$R$100,FALSE),1),""))</f>
        <v/>
      </c>
      <c r="DK47" s="9" t="str">
        <f>IF($G47=0,"",IFERROR(INDEX('Risk assessment'!$B$12:$B$100,MATCH(CONCATENATE(Feuil1!$C47,Feuil1!$B47,Feuil1!DK$1),'Risk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assessment'!D$12:D$100,Feuil1!C48,'Risk assessment'!E$12:E$100,B48)</f>
        <v>0</v>
      </c>
      <c r="H48" s="9" t="str">
        <f>IF($G48=0,"",IFERROR(CONCATENATE(INDEX('Risk assessment'!$B$12:$B$100,MATCH(CONCATENATE(Feuil1!$C48,"-",Feuil1!$B48,"-",Feuil1!H$1),'Risk assessment'!$R$12:$R$100,FALSE),1)," ;"),""))</f>
        <v/>
      </c>
      <c r="I48" s="9" t="str">
        <f>IF($G48=0,"",IFERROR(CONCATENATE(INDEX('Risk assessment'!$B$12:$B$100,MATCH(CONCATENATE(Feuil1!$C48,"-",Feuil1!$B48,"-",Feuil1!I$1),'Risk assessment'!$R$12:$R$100,FALSE),1)," ;"),""))</f>
        <v/>
      </c>
      <c r="J48" s="9" t="str">
        <f>IF($G48=0,"",IFERROR(CONCATENATE(INDEX('Risk assessment'!$B$12:$B$100,MATCH(CONCATENATE(Feuil1!$C48,"-",Feuil1!$B48,"-",Feuil1!J$1),'Risk assessment'!$R$12:$R$100,FALSE),1)," ;"),""))</f>
        <v/>
      </c>
      <c r="K48" s="9" t="str">
        <f>IF($G48=0,"",IFERROR(CONCATENATE(INDEX('Risk assessment'!$B$12:$B$100,MATCH(CONCATENATE(Feuil1!$C48,"-",Feuil1!$B48,"-",Feuil1!K$1),'Risk assessment'!$R$12:$R$100,FALSE),1)," ;"),""))</f>
        <v/>
      </c>
      <c r="L48" s="9" t="str">
        <f>IF($G48=0,"",IFERROR(CONCATENATE(INDEX('Risk assessment'!$B$12:$B$100,MATCH(CONCATENATE(Feuil1!$C48,"-",Feuil1!$B48,"-",Feuil1!L$1),'Risk assessment'!$R$12:$R$100,FALSE),1)," ;"),""))</f>
        <v/>
      </c>
      <c r="M48" s="9" t="str">
        <f>IF($G48=0,"",IFERROR(CONCATENATE(INDEX('Risk assessment'!$B$12:$B$100,MATCH(CONCATENATE(Feuil1!$C48,"-",Feuil1!$B48,"-",Feuil1!M$1),'Risk assessment'!$R$12:$R$100,FALSE),1)," ;"),""))</f>
        <v/>
      </c>
      <c r="N48" s="9" t="str">
        <f>IF($G48=0,"",IFERROR(CONCATENATE(INDEX('Risk assessment'!$B$12:$B$100,MATCH(CONCATENATE(Feuil1!$C48,"-",Feuil1!$B48,"-",Feuil1!N$1),'Risk assessment'!$R$12:$R$100,FALSE),1)," ;"),""))</f>
        <v/>
      </c>
      <c r="O48" s="9" t="str">
        <f>IF($G48=0,"",IFERROR(CONCATENATE(INDEX('Risk assessment'!$B$12:$B$100,MATCH(CONCATENATE(Feuil1!$C48,"-",Feuil1!$B48,"-",Feuil1!O$1),'Risk assessment'!$R$12:$R$100,FALSE),1)," ;"),""))</f>
        <v/>
      </c>
      <c r="P48" s="9" t="str">
        <f>IF($G48=0,"",IFERROR(CONCATENATE(INDEX('Risk assessment'!$B$12:$B$100,MATCH(CONCATENATE(Feuil1!$C48,"-",Feuil1!$B48,"-",Feuil1!P$1),'Risk assessment'!$R$12:$R$100,FALSE),1)," ;"),""))</f>
        <v/>
      </c>
      <c r="Q48" s="9" t="str">
        <f>IF($G48=0,"",IFERROR(CONCATENATE(INDEX('Risk assessment'!$B$12:$B$100,MATCH(CONCATENATE(Feuil1!$C48,"-",Feuil1!$B48,"-",Feuil1!Q$1),'Risk assessment'!$R$12:$R$100,FALSE),1)," ;"),""))</f>
        <v/>
      </c>
      <c r="R48" s="9" t="str">
        <f>IF($G48=0,"",IFERROR(CONCATENATE(INDEX('Risk assessment'!$B$12:$B$100,MATCH(CONCATENATE(Feuil1!$C48,"-",Feuil1!$B48,"-",Feuil1!R$1),'Risk assessment'!$R$12:$R$100,FALSE),1)," ;"),""))</f>
        <v/>
      </c>
      <c r="S48" s="9" t="str">
        <f>IF($G48=0,"",IFERROR(CONCATENATE(INDEX('Risk assessment'!$B$12:$B$100,MATCH(CONCATENATE(Feuil1!$C48,"-",Feuil1!$B48,"-",Feuil1!S$1),'Risk assessment'!$R$12:$R$100,FALSE),1)," ;"),""))</f>
        <v/>
      </c>
      <c r="T48" s="9" t="str">
        <f>IF($G48=0,"",IFERROR(CONCATENATE(INDEX('Risk assessment'!$B$12:$B$100,MATCH(CONCATENATE(Feuil1!$C48,"-",Feuil1!$B48,"-",Feuil1!T$1),'Risk assessment'!$R$12:$R$100,FALSE),1)," ;"),""))</f>
        <v/>
      </c>
      <c r="U48" s="9" t="str">
        <f>IF($G48=0,"",IFERROR(CONCATENATE(INDEX('Risk assessment'!$B$12:$B$100,MATCH(CONCATENATE(Feuil1!$C48,"-",Feuil1!$B48,"-",Feuil1!U$1),'Risk assessment'!$R$12:$R$100,FALSE),1)," ;"),""))</f>
        <v/>
      </c>
      <c r="V48" s="9" t="str">
        <f>IF($G48=0,"",IFERROR(CONCATENATE(INDEX('Risk assessment'!$B$12:$B$100,MATCH(CONCATENATE(Feuil1!$C48,"-",Feuil1!$B48,"-",Feuil1!V$1),'Risk assessment'!$R$12:$R$100,FALSE),1)," ;"),""))</f>
        <v/>
      </c>
      <c r="W48" s="9" t="str">
        <f>IF($G48=0,"",IFERROR(CONCATENATE(INDEX('Risk assessment'!$B$12:$B$100,MATCH(CONCATENATE(Feuil1!$C48,"-",Feuil1!$B48,"-",Feuil1!W$1),'Risk assessment'!$R$12:$R$100,FALSE),1)," ;"),""))</f>
        <v/>
      </c>
      <c r="X48" s="9" t="str">
        <f>IF($G48=0,"",IFERROR(CONCATENATE(INDEX('Risk assessment'!$B$12:$B$100,MATCH(CONCATENATE(Feuil1!$C48,"-",Feuil1!$B48,"-",Feuil1!X$1),'Risk assessment'!$R$12:$R$100,FALSE),1)," ;"),""))</f>
        <v/>
      </c>
      <c r="Y48" s="9" t="str">
        <f>IF($G48=0,"",IFERROR(CONCATENATE(INDEX('Risk assessment'!$B$12:$B$100,MATCH(CONCATENATE(Feuil1!$C48,"-",Feuil1!$B48,"-",Feuil1!Y$1),'Risk assessment'!$R$12:$R$100,FALSE),1)," ;"),""))</f>
        <v/>
      </c>
      <c r="Z48" s="9" t="str">
        <f>IF($G48=0,"",IFERROR(CONCATENATE(INDEX('Risk assessment'!$B$12:$B$100,MATCH(CONCATENATE(Feuil1!$C48,"-",Feuil1!$B48,"-",Feuil1!Z$1),'Risk assessment'!$R$12:$R$100,FALSE),1)," ;"),""))</f>
        <v/>
      </c>
      <c r="AA48" s="9" t="str">
        <f>IF($G48=0,"",IFERROR(CONCATENATE(INDEX('Risk assessment'!$B$12:$B$100,MATCH(CONCATENATE(Feuil1!$C48,"-",Feuil1!$B48,"-",Feuil1!AA$1),'Risk assessment'!$R$12:$R$100,FALSE),1)," ;"),""))</f>
        <v/>
      </c>
      <c r="AB48" s="9" t="str">
        <f>IF($G48=0,"",IFERROR(CONCATENATE(INDEX('Risk assessment'!$B$12:$B$100,MATCH(CONCATENATE(Feuil1!$C48,"-",Feuil1!$B48,"-",Feuil1!AB$1),'Risk assessment'!$R$12:$R$100,FALSE),1)," ;"),""))</f>
        <v/>
      </c>
      <c r="AC48" s="9" t="str">
        <f>IF($G48=0,"",IFERROR(CONCATENATE(INDEX('Risk assessment'!$B$12:$B$100,MATCH(CONCATENATE(Feuil1!$C48,"-",Feuil1!$B48,"-",Feuil1!AC$1),'Risk assessment'!$R$12:$R$100,FALSE),1)," ;"),""))</f>
        <v/>
      </c>
      <c r="AD48" s="9" t="str">
        <f>IF($G48=0,"",IFERROR(CONCATENATE(INDEX('Risk assessment'!$B$12:$B$100,MATCH(CONCATENATE(Feuil1!$C48,"-",Feuil1!$B48,"-",Feuil1!AD$1),'Risk assessment'!$R$12:$R$100,FALSE),1)," ;"),""))</f>
        <v/>
      </c>
      <c r="AE48" s="9" t="str">
        <f>IF($G48=0,"",IFERROR(CONCATENATE(INDEX('Risk assessment'!$B$12:$B$100,MATCH(CONCATENATE(Feuil1!$C48,"-",Feuil1!$B48,"-",Feuil1!AE$1),'Risk assessment'!$R$12:$R$100,FALSE),1)," ;"),""))</f>
        <v/>
      </c>
      <c r="AF48" s="9" t="str">
        <f>IF($G48=0,"",IFERROR(CONCATENATE(INDEX('Risk assessment'!$B$12:$B$100,MATCH(CONCATENATE(Feuil1!$C48,"-",Feuil1!$B48,"-",Feuil1!AF$1),'Risk assessment'!$R$12:$R$100,FALSE),1)," ;"),""))</f>
        <v/>
      </c>
      <c r="AG48" s="9" t="str">
        <f>IF($G48=0,"",IFERROR(CONCATENATE(INDEX('Risk assessment'!$B$12:$B$100,MATCH(CONCATENATE(Feuil1!$C48,"-",Feuil1!$B48,"-",Feuil1!AG$1),'Risk assessment'!$R$12:$R$100,FALSE),1)," ;"),""))</f>
        <v/>
      </c>
      <c r="AH48" s="9" t="str">
        <f>IF($G48=0,"",IFERROR(CONCATENATE(INDEX('Risk assessment'!$B$12:$B$100,MATCH(CONCATENATE(Feuil1!$C48,"-",Feuil1!$B48,"-",Feuil1!AH$1),'Risk assessment'!$R$12:$R$100,FALSE),1)," ;"),""))</f>
        <v/>
      </c>
      <c r="AI48" s="9" t="str">
        <f>IF($G48=0,"",IFERROR(CONCATENATE(INDEX('Risk assessment'!$B$12:$B$100,MATCH(CONCATENATE(Feuil1!$C48,"-",Feuil1!$B48,"-",Feuil1!AI$1),'Risk assessment'!$R$12:$R$100,FALSE),1)," ;"),""))</f>
        <v/>
      </c>
      <c r="AJ48" s="9" t="str">
        <f>IF($G48=0,"",IFERROR(CONCATENATE(INDEX('Risk assessment'!$B$12:$B$100,MATCH(CONCATENATE(Feuil1!$C48,"-",Feuil1!$B48,"-",Feuil1!AJ$1),'Risk assessment'!$R$12:$R$100,FALSE),1)," ;"),""))</f>
        <v/>
      </c>
      <c r="AK48" s="9" t="str">
        <f>IF($G48=0,"",IFERROR(CONCATENATE(INDEX('Risk assessment'!$B$12:$B$100,MATCH(CONCATENATE(Feuil1!$C48,"-",Feuil1!$B48,"-",Feuil1!AK$1),'Risk assessment'!$R$12:$R$100,FALSE),1)," ;"),""))</f>
        <v/>
      </c>
      <c r="AL48" s="9" t="str">
        <f>IF($G48=0,"",IFERROR(CONCATENATE(INDEX('Risk assessment'!$B$12:$B$100,MATCH(CONCATENATE(Feuil1!$C48,"-",Feuil1!$B48,"-",Feuil1!AL$1),'Risk assessment'!$R$12:$R$100,FALSE),1)," ;"),""))</f>
        <v/>
      </c>
      <c r="AM48" s="9" t="str">
        <f>IF($G48=0,"",IFERROR(CONCATENATE(INDEX('Risk assessment'!$B$12:$B$100,MATCH(CONCATENATE(Feuil1!$C48,"-",Feuil1!$B48,"-",Feuil1!AM$1),'Risk assessment'!$R$12:$R$100,FALSE),1)," ;"),""))</f>
        <v/>
      </c>
      <c r="AN48" s="9" t="str">
        <f>IF($G48=0,"",IFERROR(CONCATENATE(INDEX('Risk assessment'!$B$12:$B$100,MATCH(CONCATENATE(Feuil1!$C48,"-",Feuil1!$B48,"-",Feuil1!AN$1),'Risk assessment'!$R$12:$R$100,FALSE),1)," ;"),""))</f>
        <v/>
      </c>
      <c r="AO48" s="9" t="str">
        <f>IF($G48=0,"",IFERROR(CONCATENATE(INDEX('Risk assessment'!$B$12:$B$100,MATCH(CONCATENATE(Feuil1!$C48,"-",Feuil1!$B48,"-",Feuil1!AO$1),'Risk assessment'!$R$12:$R$100,FALSE),1)," ;"),""))</f>
        <v/>
      </c>
      <c r="AP48" s="9" t="str">
        <f>IF($G48=0,"",IFERROR(CONCATENATE(INDEX('Risk assessment'!$B$12:$B$100,MATCH(CONCATENATE(Feuil1!$C48,"-",Feuil1!$B48,"-",Feuil1!AP$1),'Risk assessment'!$R$12:$R$100,FALSE),1)," ;"),""))</f>
        <v/>
      </c>
      <c r="AQ48" s="9" t="str">
        <f>IF($G48=0,"",IFERROR(CONCATENATE(INDEX('Risk assessment'!$B$12:$B$100,MATCH(CONCATENATE(Feuil1!$C48,"-",Feuil1!$B48,"-",Feuil1!AQ$1),'Risk assessment'!$R$12:$R$100,FALSE),1)," ;"),""))</f>
        <v/>
      </c>
      <c r="AR48" s="9" t="str">
        <f>IF($G48=0,"",IFERROR(CONCATENATE(INDEX('Risk assessment'!$B$12:$B$100,MATCH(CONCATENATE(Feuil1!$C48,"-",Feuil1!$B48,"-",Feuil1!AR$1),'Risk assessment'!$R$12:$R$100,FALSE),1)," ;"),""))</f>
        <v/>
      </c>
      <c r="AS48" s="9" t="str">
        <f>IF($G48=0,"",IFERROR(CONCATENATE(INDEX('Risk assessment'!$B$12:$B$100,MATCH(CONCATENATE(Feuil1!$C48,"-",Feuil1!$B48,"-",Feuil1!AS$1),'Risk assessment'!$R$12:$R$100,FALSE),1)," ;"),""))</f>
        <v/>
      </c>
      <c r="AT48" s="9" t="str">
        <f>IF($G48=0,"",IFERROR(CONCATENATE(INDEX('Risk assessment'!$B$12:$B$100,MATCH(CONCATENATE(Feuil1!$C48,"-",Feuil1!$B48,"-",Feuil1!AT$1),'Risk assessment'!$R$12:$R$100,FALSE),1)," ;"),""))</f>
        <v/>
      </c>
      <c r="AU48" s="9" t="str">
        <f>IF($G48=0,"",IFERROR(CONCATENATE(INDEX('Risk assessment'!$B$12:$B$100,MATCH(CONCATENATE(Feuil1!$C48,"-",Feuil1!$B48,"-",Feuil1!AU$1),'Risk assessment'!$R$12:$R$100,FALSE),1)," ;"),""))</f>
        <v/>
      </c>
      <c r="AV48" s="9" t="str">
        <f>IF($G48=0,"",IFERROR(CONCATENATE(INDEX('Risk assessment'!$B$12:$B$100,MATCH(CONCATENATE(Feuil1!$C48,"-",Feuil1!$B48,"-",Feuil1!AV$1),'Risk assessment'!$R$12:$R$100,FALSE),1)," ;"),""))</f>
        <v/>
      </c>
      <c r="AW48" s="9" t="str">
        <f>IF($G48=0,"",IFERROR(CONCATENATE(INDEX('Risk assessment'!$B$12:$B$100,MATCH(CONCATENATE(Feuil1!$C48,"-",Feuil1!$B48,"-",Feuil1!AW$1),'Risk assessment'!$R$12:$R$100,FALSE),1)," ;"),""))</f>
        <v/>
      </c>
      <c r="AX48" s="9" t="str">
        <f>IF($G48=0,"",IFERROR(CONCATENATE(INDEX('Risk assessment'!$B$12:$B$100,MATCH(CONCATENATE(Feuil1!$C48,"-",Feuil1!$B48,"-",Feuil1!AX$1),'Risk assessment'!$R$12:$R$100,FALSE),1)," ;"),""))</f>
        <v/>
      </c>
      <c r="AY48" s="9" t="str">
        <f>IF($G48=0,"",IFERROR(CONCATENATE(INDEX('Risk assessment'!$B$12:$B$100,MATCH(CONCATENATE(Feuil1!$C48,"-",Feuil1!$B48,"-",Feuil1!AY$1),'Risk assessment'!$R$12:$R$100,FALSE),1)," ;"),""))</f>
        <v/>
      </c>
      <c r="AZ48" s="9" t="str">
        <f>IF($G48=0,"",IFERROR(CONCATENATE(INDEX('Risk assessment'!$B$12:$B$100,MATCH(CONCATENATE(Feuil1!$C48,"-",Feuil1!$B48,"-",Feuil1!AZ$1),'Risk assessment'!$R$12:$R$100,FALSE),1)," ;"),""))</f>
        <v/>
      </c>
      <c r="BA48" s="9" t="str">
        <f>IF($G48=0,"",IFERROR(CONCATENATE(INDEX('Risk assessment'!$B$12:$B$100,MATCH(CONCATENATE(Feuil1!$C48,"-",Feuil1!$B48,"-",Feuil1!BA$1),'Risk assessment'!$R$12:$R$100,FALSE),1)," ;"),""))</f>
        <v/>
      </c>
      <c r="BB48" s="9" t="str">
        <f>IF($G48=0,"",IFERROR(CONCATENATE(INDEX('Risk assessment'!$B$12:$B$100,MATCH(CONCATENATE(Feuil1!$C48,"-",Feuil1!$B48,"-",Feuil1!BB$1),'Risk assessment'!$R$12:$R$100,FALSE),1)," ;"),""))</f>
        <v/>
      </c>
      <c r="BC48" s="9" t="str">
        <f>IF($G48=0,"",IFERROR(CONCATENATE(INDEX('Risk assessment'!$B$12:$B$100,MATCH(CONCATENATE(Feuil1!$C48,"-",Feuil1!$B48,"-",Feuil1!BC$1),'Risk assessment'!$R$12:$R$100,FALSE),1)," ;"),""))</f>
        <v/>
      </c>
      <c r="BD48" s="9" t="str">
        <f>IF($G48=0,"",IFERROR(CONCATENATE(INDEX('Risk assessment'!$B$12:$B$100,MATCH(CONCATENATE(Feuil1!$C48,"-",Feuil1!$B48,"-",Feuil1!BD$1),'Risk assessment'!$R$12:$R$100,FALSE),1)," ;"),""))</f>
        <v/>
      </c>
      <c r="BE48" s="9" t="str">
        <f>IF($G48=0,"",IFERROR(CONCATENATE(INDEX('Risk assessment'!$B$12:$B$100,MATCH(CONCATENATE(Feuil1!$C48,"-",Feuil1!$B48,"-",Feuil1!BE$1),'Risk assessment'!$R$12:$R$100,FALSE),1)," ;"),""))</f>
        <v/>
      </c>
      <c r="BF48" s="9" t="str">
        <f>IF($G48=0,"",IFERROR(CONCATENATE(INDEX('Risk assessment'!$B$12:$B$100,MATCH(CONCATENATE(Feuil1!$C48,"-",Feuil1!$B48,"-",Feuil1!BF$1),'Risk assessment'!$R$12:$R$100,FALSE),1)," ;"),""))</f>
        <v/>
      </c>
      <c r="BG48" s="9" t="str">
        <f>IF($G48=0,"",IFERROR(CONCATENATE(INDEX('Risk assessment'!$B$12:$B$100,MATCH(CONCATENATE(Feuil1!$C48,"-",Feuil1!$B48,"-",Feuil1!BG$1),'Risk assessment'!$R$12:$R$100,FALSE),1)," ;"),""))</f>
        <v/>
      </c>
      <c r="BH48" s="9" t="str">
        <f>IF($G48=0,"",IFERROR(CONCATENATE(INDEX('Risk assessment'!$B$12:$B$100,MATCH(CONCATENATE(Feuil1!$C48,"-",Feuil1!$B48,"-",Feuil1!BH$1),'Risk assessment'!$R$12:$R$100,FALSE),1)," ;"),""))</f>
        <v/>
      </c>
      <c r="BI48" s="9" t="str">
        <f>IF($G48=0,"",IFERROR(CONCATENATE(INDEX('Risk assessment'!$B$12:$B$100,MATCH(CONCATENATE(Feuil1!$C48,"-",Feuil1!$B48,"-",Feuil1!BI$1),'Risk assessment'!$R$12:$R$100,FALSE),1)," ;"),""))</f>
        <v/>
      </c>
      <c r="BJ48" s="9" t="str">
        <f>IF($G48=0,"",IFERROR(CONCATENATE(INDEX('Risk assessment'!$B$12:$B$100,MATCH(CONCATENATE(Feuil1!$C48,"-",Feuil1!$B48,"-",Feuil1!BJ$1),'Risk assessment'!$R$12:$R$100,FALSE),1)," ;"),""))</f>
        <v/>
      </c>
      <c r="BK48" s="9" t="str">
        <f>IF($G48=0,"",IFERROR(CONCATENATE(INDEX('Risk assessment'!$B$12:$B$100,MATCH(CONCATENATE(Feuil1!$C48,"-",Feuil1!$B48,"-",Feuil1!BK$1),'Risk assessment'!$R$12:$R$100,FALSE),1)," ;"),""))</f>
        <v/>
      </c>
      <c r="BL48" s="9" t="str">
        <f>IF($G48=0,"",IFERROR(CONCATENATE(INDEX('Risk assessment'!$B$12:$B$100,MATCH(CONCATENATE(Feuil1!$C48,"-",Feuil1!$B48,"-",Feuil1!BL$1),'Risk assessment'!$R$12:$R$100,FALSE),1)," ;"),""))</f>
        <v/>
      </c>
      <c r="BM48" s="9" t="str">
        <f>IF($G48=0,"",IFERROR(CONCATENATE(INDEX('Risk assessment'!$B$12:$B$100,MATCH(CONCATENATE(Feuil1!$C48,"-",Feuil1!$B48,"-",Feuil1!BM$1),'Risk assessment'!$R$12:$R$100,FALSE),1)," ;"),""))</f>
        <v/>
      </c>
      <c r="BN48" s="9" t="str">
        <f>IF($G48=0,"",IFERROR(CONCATENATE(INDEX('Risk assessment'!$B$12:$B$100,MATCH(CONCATENATE(Feuil1!$C48,"-",Feuil1!$B48,"-",Feuil1!BN$1),'Risk assessment'!$R$12:$R$100,FALSE),1)," ;"),""))</f>
        <v/>
      </c>
      <c r="BO48" s="9" t="str">
        <f>IF($G48=0,"",IFERROR(CONCATENATE(INDEX('Risk assessment'!$B$12:$B$100,MATCH(CONCATENATE(Feuil1!$C48,"-",Feuil1!$B48,"-",Feuil1!BO$1),'Risk assessment'!$R$12:$R$100,FALSE),1)," ;"),""))</f>
        <v/>
      </c>
      <c r="BP48" s="9" t="str">
        <f>IF($G48=0,"",IFERROR(CONCATENATE(INDEX('Risk assessment'!$B$12:$B$100,MATCH(CONCATENATE(Feuil1!$C48,"-",Feuil1!$B48,"-",Feuil1!BP$1),'Risk assessment'!$R$12:$R$100,FALSE),1)," ;"),""))</f>
        <v/>
      </c>
      <c r="BQ48" s="9" t="str">
        <f>IF($G48=0,"",IFERROR(CONCATENATE(INDEX('Risk assessment'!$B$12:$B$100,MATCH(CONCATENATE(Feuil1!$C48,"-",Feuil1!$B48,"-",Feuil1!BQ$1),'Risk assessment'!$R$12:$R$100,FALSE),1)," ;"),""))</f>
        <v/>
      </c>
      <c r="BR48" s="9" t="str">
        <f>IF($G48=0,"",IFERROR(INDEX('Risk assessment'!$B$12:$B$100,MATCH(CONCATENATE(Feuil1!$C48,Feuil1!$B48,Feuil1!BR$1),'Risk assessment'!$R$12:$R$100,FALSE),1),""))</f>
        <v/>
      </c>
      <c r="BS48" s="9" t="str">
        <f>IF($G48=0,"",IFERROR(INDEX('Risk assessment'!$B$12:$B$100,MATCH(CONCATENATE(Feuil1!$C48,Feuil1!$B48,Feuil1!BS$1),'Risk assessment'!$R$12:$R$100,FALSE),1),""))</f>
        <v/>
      </c>
      <c r="BT48" s="9" t="str">
        <f>IF($G48=0,"",IFERROR(INDEX('Risk assessment'!$B$12:$B$100,MATCH(CONCATENATE(Feuil1!$C48,Feuil1!$B48,Feuil1!BT$1),'Risk assessment'!$R$12:$R$100,FALSE),1),""))</f>
        <v/>
      </c>
      <c r="BU48" s="9" t="str">
        <f>IF($G48=0,"",IFERROR(INDEX('Risk assessment'!$B$12:$B$100,MATCH(CONCATENATE(Feuil1!$C48,Feuil1!$B48,Feuil1!BU$1),'Risk assessment'!$R$12:$R$100,FALSE),1),""))</f>
        <v/>
      </c>
      <c r="BV48" s="9" t="str">
        <f>IF($G48=0,"",IFERROR(INDEX('Risk assessment'!$B$12:$B$100,MATCH(CONCATENATE(Feuil1!$C48,Feuil1!$B48,Feuil1!BV$1),'Risk assessment'!$R$12:$R$100,FALSE),1),""))</f>
        <v/>
      </c>
      <c r="BW48" s="9" t="str">
        <f>IF($G48=0,"",IFERROR(INDEX('Risk assessment'!$B$12:$B$100,MATCH(CONCATENATE(Feuil1!$C48,Feuil1!$B48,Feuil1!BW$1),'Risk assessment'!$R$12:$R$100,FALSE),1),""))</f>
        <v/>
      </c>
      <c r="BX48" s="9" t="str">
        <f>IF($G48=0,"",IFERROR(INDEX('Risk assessment'!$B$12:$B$100,MATCH(CONCATENATE(Feuil1!$C48,Feuil1!$B48,Feuil1!BX$1),'Risk assessment'!$R$12:$R$100,FALSE),1),""))</f>
        <v/>
      </c>
      <c r="BY48" s="9" t="str">
        <f>IF($G48=0,"",IFERROR(INDEX('Risk assessment'!$B$12:$B$100,MATCH(CONCATENATE(Feuil1!$C48,Feuil1!$B48,Feuil1!BY$1),'Risk assessment'!$R$12:$R$100,FALSE),1),""))</f>
        <v/>
      </c>
      <c r="BZ48" s="9" t="str">
        <f>IF($G48=0,"",IFERROR(INDEX('Risk assessment'!$B$12:$B$100,MATCH(CONCATENATE(Feuil1!$C48,Feuil1!$B48,Feuil1!BZ$1),'Risk assessment'!$R$12:$R$100,FALSE),1),""))</f>
        <v/>
      </c>
      <c r="CA48" s="9" t="str">
        <f>IF($G48=0,"",IFERROR(INDEX('Risk assessment'!$B$12:$B$100,MATCH(CONCATENATE(Feuil1!$C48,Feuil1!$B48,Feuil1!CA$1),'Risk assessment'!$R$12:$R$100,FALSE),1),""))</f>
        <v/>
      </c>
      <c r="CB48" s="9" t="str">
        <f>IF($G48=0,"",IFERROR(INDEX('Risk assessment'!$B$12:$B$100,MATCH(CONCATENATE(Feuil1!$C48,Feuil1!$B48,Feuil1!CB$1),'Risk assessment'!$R$12:$R$100,FALSE),1),""))</f>
        <v/>
      </c>
      <c r="CC48" s="9" t="str">
        <f>IF($G48=0,"",IFERROR(INDEX('Risk assessment'!$B$12:$B$100,MATCH(CONCATENATE(Feuil1!$C48,Feuil1!$B48,Feuil1!CC$1),'Risk assessment'!$R$12:$R$100,FALSE),1),""))</f>
        <v/>
      </c>
      <c r="CD48" s="9" t="str">
        <f>IF($G48=0,"",IFERROR(INDEX('Risk assessment'!$B$12:$B$100,MATCH(CONCATENATE(Feuil1!$C48,Feuil1!$B48,Feuil1!CD$1),'Risk assessment'!$R$12:$R$100,FALSE),1),""))</f>
        <v/>
      </c>
      <c r="CE48" s="9" t="str">
        <f>IF($G48=0,"",IFERROR(INDEX('Risk assessment'!$B$12:$B$100,MATCH(CONCATENATE(Feuil1!$C48,Feuil1!$B48,Feuil1!CE$1),'Risk assessment'!$R$12:$R$100,FALSE),1),""))</f>
        <v/>
      </c>
      <c r="CF48" s="9" t="str">
        <f>IF($G48=0,"",IFERROR(INDEX('Risk assessment'!$B$12:$B$100,MATCH(CONCATENATE(Feuil1!$C48,Feuil1!$B48,Feuil1!CF$1),'Risk assessment'!$R$12:$R$100,FALSE),1),""))</f>
        <v/>
      </c>
      <c r="CG48" s="9" t="str">
        <f>IF($G48=0,"",IFERROR(INDEX('Risk assessment'!$B$12:$B$100,MATCH(CONCATENATE(Feuil1!$C48,Feuil1!$B48,Feuil1!CG$1),'Risk assessment'!$R$12:$R$100,FALSE),1),""))</f>
        <v/>
      </c>
      <c r="CH48" s="9" t="str">
        <f>IF($G48=0,"",IFERROR(INDEX('Risk assessment'!$B$12:$B$100,MATCH(CONCATENATE(Feuil1!$C48,Feuil1!$B48,Feuil1!CH$1),'Risk assessment'!$R$12:$R$100,FALSE),1),""))</f>
        <v/>
      </c>
      <c r="CI48" s="9" t="str">
        <f>IF($G48=0,"",IFERROR(INDEX('Risk assessment'!$B$12:$B$100,MATCH(CONCATENATE(Feuil1!$C48,Feuil1!$B48,Feuil1!CI$1),'Risk assessment'!$R$12:$R$100,FALSE),1),""))</f>
        <v/>
      </c>
      <c r="CJ48" s="9" t="str">
        <f>IF($G48=0,"",IFERROR(INDEX('Risk assessment'!$B$12:$B$100,MATCH(CONCATENATE(Feuil1!$C48,Feuil1!$B48,Feuil1!CJ$1),'Risk assessment'!$R$12:$R$100,FALSE),1),""))</f>
        <v/>
      </c>
      <c r="CK48" s="9" t="str">
        <f>IF($G48=0,"",IFERROR(INDEX('Risk assessment'!$B$12:$B$100,MATCH(CONCATENATE(Feuil1!$C48,Feuil1!$B48,Feuil1!CK$1),'Risk assessment'!$R$12:$R$100,FALSE),1),""))</f>
        <v/>
      </c>
      <c r="CL48" s="9" t="str">
        <f>IF($G48=0,"",IFERROR(INDEX('Risk assessment'!$B$12:$B$100,MATCH(CONCATENATE(Feuil1!$C48,Feuil1!$B48,Feuil1!CL$1),'Risk assessment'!$R$12:$R$100,FALSE),1),""))</f>
        <v/>
      </c>
      <c r="CM48" s="9" t="str">
        <f>IF($G48=0,"",IFERROR(INDEX('Risk assessment'!$B$12:$B$100,MATCH(CONCATENATE(Feuil1!$C48,Feuil1!$B48,Feuil1!CM$1),'Risk assessment'!$R$12:$R$100,FALSE),1),""))</f>
        <v/>
      </c>
      <c r="CN48" s="9" t="str">
        <f>IF($G48=0,"",IFERROR(INDEX('Risk assessment'!$B$12:$B$100,MATCH(CONCATENATE(Feuil1!$C48,Feuil1!$B48,Feuil1!CN$1),'Risk assessment'!$R$12:$R$100,FALSE),1),""))</f>
        <v/>
      </c>
      <c r="CO48" s="9" t="str">
        <f>IF($G48=0,"",IFERROR(INDEX('Risk assessment'!$B$12:$B$100,MATCH(CONCATENATE(Feuil1!$C48,Feuil1!$B48,Feuil1!CO$1),'Risk assessment'!$R$12:$R$100,FALSE),1),""))</f>
        <v/>
      </c>
      <c r="CP48" s="9" t="str">
        <f>IF($G48=0,"",IFERROR(INDEX('Risk assessment'!$B$12:$B$100,MATCH(CONCATENATE(Feuil1!$C48,Feuil1!$B48,Feuil1!CP$1),'Risk assessment'!$R$12:$R$100,FALSE),1),""))</f>
        <v/>
      </c>
      <c r="CQ48" s="9" t="str">
        <f>IF($G48=0,"",IFERROR(INDEX('Risk assessment'!$B$12:$B$100,MATCH(CONCATENATE(Feuil1!$C48,Feuil1!$B48,Feuil1!CQ$1),'Risk assessment'!$R$12:$R$100,FALSE),1),""))</f>
        <v/>
      </c>
      <c r="CR48" s="9" t="str">
        <f>IF($G48=0,"",IFERROR(INDEX('Risk assessment'!$B$12:$B$100,MATCH(CONCATENATE(Feuil1!$C48,Feuil1!$B48,Feuil1!CR$1),'Risk assessment'!$R$12:$R$100,FALSE),1),""))</f>
        <v/>
      </c>
      <c r="CS48" s="9" t="str">
        <f>IF($G48=0,"",IFERROR(INDEX('Risk assessment'!$B$12:$B$100,MATCH(CONCATENATE(Feuil1!$C48,Feuil1!$B48,Feuil1!CS$1),'Risk assessment'!$R$12:$R$100,FALSE),1),""))</f>
        <v/>
      </c>
      <c r="CT48" s="9" t="str">
        <f>IF($G48=0,"",IFERROR(INDEX('Risk assessment'!$B$12:$B$100,MATCH(CONCATENATE(Feuil1!$C48,Feuil1!$B48,Feuil1!CT$1),'Risk assessment'!$R$12:$R$100,FALSE),1),""))</f>
        <v/>
      </c>
      <c r="CU48" s="9" t="str">
        <f>IF($G48=0,"",IFERROR(INDEX('Risk assessment'!$B$12:$B$100,MATCH(CONCATENATE(Feuil1!$C48,Feuil1!$B48,Feuil1!CU$1),'Risk assessment'!$R$12:$R$100,FALSE),1),""))</f>
        <v/>
      </c>
      <c r="CV48" s="9" t="str">
        <f>IF($G48=0,"",IFERROR(INDEX('Risk assessment'!$B$12:$B$100,MATCH(CONCATENATE(Feuil1!$C48,Feuil1!$B48,Feuil1!CV$1),'Risk assessment'!$R$12:$R$100,FALSE),1),""))</f>
        <v/>
      </c>
      <c r="CW48" s="9" t="str">
        <f>IF($G48=0,"",IFERROR(INDEX('Risk assessment'!$B$12:$B$100,MATCH(CONCATENATE(Feuil1!$C48,Feuil1!$B48,Feuil1!CW$1),'Risk assessment'!$R$12:$R$100,FALSE),1),""))</f>
        <v/>
      </c>
      <c r="CX48" s="9" t="str">
        <f>IF($G48=0,"",IFERROR(INDEX('Risk assessment'!$B$12:$B$100,MATCH(CONCATENATE(Feuil1!$C48,Feuil1!$B48,Feuil1!CX$1),'Risk assessment'!$R$12:$R$100,FALSE),1),""))</f>
        <v/>
      </c>
      <c r="CY48" s="9" t="str">
        <f>IF($G48=0,"",IFERROR(INDEX('Risk assessment'!$B$12:$B$100,MATCH(CONCATENATE(Feuil1!$C48,Feuil1!$B48,Feuil1!CY$1),'Risk assessment'!$R$12:$R$100,FALSE),1),""))</f>
        <v/>
      </c>
      <c r="CZ48" s="9" t="str">
        <f>IF($G48=0,"",IFERROR(INDEX('Risk assessment'!$B$12:$B$100,MATCH(CONCATENATE(Feuil1!$C48,Feuil1!$B48,Feuil1!CZ$1),'Risk assessment'!$R$12:$R$100,FALSE),1),""))</f>
        <v/>
      </c>
      <c r="DA48" s="9" t="str">
        <f>IF($G48=0,"",IFERROR(INDEX('Risk assessment'!$B$12:$B$100,MATCH(CONCATENATE(Feuil1!$C48,Feuil1!$B48,Feuil1!DA$1),'Risk assessment'!$R$12:$R$100,FALSE),1),""))</f>
        <v/>
      </c>
      <c r="DB48" s="9" t="str">
        <f>IF($G48=0,"",IFERROR(INDEX('Risk assessment'!$B$12:$B$100,MATCH(CONCATENATE(Feuil1!$C48,Feuil1!$B48,Feuil1!DB$1),'Risk assessment'!$R$12:$R$100,FALSE),1),""))</f>
        <v/>
      </c>
      <c r="DC48" s="9" t="str">
        <f>IF($G48=0,"",IFERROR(INDEX('Risk assessment'!$B$12:$B$100,MATCH(CONCATENATE(Feuil1!$C48,Feuil1!$B48,Feuil1!DC$1),'Risk assessment'!$R$12:$R$100,FALSE),1),""))</f>
        <v/>
      </c>
      <c r="DD48" s="9" t="str">
        <f>IF($G48=0,"",IFERROR(INDEX('Risk assessment'!$B$12:$B$100,MATCH(CONCATENATE(Feuil1!$C48,Feuil1!$B48,Feuil1!DD$1),'Risk assessment'!$R$12:$R$100,FALSE),1),""))</f>
        <v/>
      </c>
      <c r="DE48" s="9" t="str">
        <f>IF($G48=0,"",IFERROR(INDEX('Risk assessment'!$B$12:$B$100,MATCH(CONCATENATE(Feuil1!$C48,Feuil1!$B48,Feuil1!DE$1),'Risk assessment'!$R$12:$R$100,FALSE),1),""))</f>
        <v/>
      </c>
      <c r="DF48" s="9" t="str">
        <f>IF($G48=0,"",IFERROR(INDEX('Risk assessment'!$B$12:$B$100,MATCH(CONCATENATE(Feuil1!$C48,Feuil1!$B48,Feuil1!DF$1),'Risk assessment'!$R$12:$R$100,FALSE),1),""))</f>
        <v/>
      </c>
      <c r="DG48" s="9" t="str">
        <f>IF($G48=0,"",IFERROR(INDEX('Risk assessment'!$B$12:$B$100,MATCH(CONCATENATE(Feuil1!$C48,Feuil1!$B48,Feuil1!DG$1),'Risk assessment'!$R$12:$R$100,FALSE),1),""))</f>
        <v/>
      </c>
      <c r="DH48" s="9" t="str">
        <f>IF($G48=0,"",IFERROR(INDEX('Risk assessment'!$B$12:$B$100,MATCH(CONCATENATE(Feuil1!$C48,Feuil1!$B48,Feuil1!DH$1),'Risk assessment'!$R$12:$R$100,FALSE),1),""))</f>
        <v/>
      </c>
      <c r="DI48" s="9" t="str">
        <f>IF($G48=0,"",IFERROR(INDEX('Risk assessment'!$B$12:$B$100,MATCH(CONCATENATE(Feuil1!$C48,Feuil1!$B48,Feuil1!DI$1),'Risk assessment'!$R$12:$R$100,FALSE),1),""))</f>
        <v/>
      </c>
      <c r="DJ48" s="9" t="str">
        <f>IF($G48=0,"",IFERROR(INDEX('Risk assessment'!$B$12:$B$100,MATCH(CONCATENATE(Feuil1!$C48,Feuil1!$B48,Feuil1!DJ$1),'Risk assessment'!$R$12:$R$100,FALSE),1),""))</f>
        <v/>
      </c>
      <c r="DK48" s="9" t="str">
        <f>IF($G48=0,"",IFERROR(INDEX('Risk assessment'!$B$12:$B$100,MATCH(CONCATENATE(Feuil1!$C48,Feuil1!$B48,Feuil1!DK$1),'Risk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assessment'!D$12:D$100,Feuil1!C49,'Risk assessment'!E$12:E$100,B49)</f>
        <v>0</v>
      </c>
      <c r="H49" s="9" t="str">
        <f>IF($G49=0,"",IFERROR(CONCATENATE(INDEX('Risk assessment'!$B$12:$B$100,MATCH(CONCATENATE(Feuil1!$C49,"-",Feuil1!$B49,"-",Feuil1!H$1),'Risk assessment'!$R$12:$R$100,FALSE),1)," ;"),""))</f>
        <v/>
      </c>
      <c r="I49" s="9" t="str">
        <f>IF($G49=0,"",IFERROR(CONCATENATE(INDEX('Risk assessment'!$B$12:$B$100,MATCH(CONCATENATE(Feuil1!$C49,"-",Feuil1!$B49,"-",Feuil1!I$1),'Risk assessment'!$R$12:$R$100,FALSE),1)," ;"),""))</f>
        <v/>
      </c>
      <c r="J49" s="9" t="str">
        <f>IF($G49=0,"",IFERROR(CONCATENATE(INDEX('Risk assessment'!$B$12:$B$100,MATCH(CONCATENATE(Feuil1!$C49,"-",Feuil1!$B49,"-",Feuil1!J$1),'Risk assessment'!$R$12:$R$100,FALSE),1)," ;"),""))</f>
        <v/>
      </c>
      <c r="K49" s="9" t="str">
        <f>IF($G49=0,"",IFERROR(CONCATENATE(INDEX('Risk assessment'!$B$12:$B$100,MATCH(CONCATENATE(Feuil1!$C49,"-",Feuil1!$B49,"-",Feuil1!K$1),'Risk assessment'!$R$12:$R$100,FALSE),1)," ;"),""))</f>
        <v/>
      </c>
      <c r="L49" s="9" t="str">
        <f>IF($G49=0,"",IFERROR(CONCATENATE(INDEX('Risk assessment'!$B$12:$B$100,MATCH(CONCATENATE(Feuil1!$C49,"-",Feuil1!$B49,"-",Feuil1!L$1),'Risk assessment'!$R$12:$R$100,FALSE),1)," ;"),""))</f>
        <v/>
      </c>
      <c r="M49" s="9" t="str">
        <f>IF($G49=0,"",IFERROR(CONCATENATE(INDEX('Risk assessment'!$B$12:$B$100,MATCH(CONCATENATE(Feuil1!$C49,"-",Feuil1!$B49,"-",Feuil1!M$1),'Risk assessment'!$R$12:$R$100,FALSE),1)," ;"),""))</f>
        <v/>
      </c>
      <c r="N49" s="9" t="str">
        <f>IF($G49=0,"",IFERROR(CONCATENATE(INDEX('Risk assessment'!$B$12:$B$100,MATCH(CONCATENATE(Feuil1!$C49,"-",Feuil1!$B49,"-",Feuil1!N$1),'Risk assessment'!$R$12:$R$100,FALSE),1)," ;"),""))</f>
        <v/>
      </c>
      <c r="O49" s="9" t="str">
        <f>IF($G49=0,"",IFERROR(CONCATENATE(INDEX('Risk assessment'!$B$12:$B$100,MATCH(CONCATENATE(Feuil1!$C49,"-",Feuil1!$B49,"-",Feuil1!O$1),'Risk assessment'!$R$12:$R$100,FALSE),1)," ;"),""))</f>
        <v/>
      </c>
      <c r="P49" s="9" t="str">
        <f>IF($G49=0,"",IFERROR(CONCATENATE(INDEX('Risk assessment'!$B$12:$B$100,MATCH(CONCATENATE(Feuil1!$C49,"-",Feuil1!$B49,"-",Feuil1!P$1),'Risk assessment'!$R$12:$R$100,FALSE),1)," ;"),""))</f>
        <v/>
      </c>
      <c r="Q49" s="9" t="str">
        <f>IF($G49=0,"",IFERROR(CONCATENATE(INDEX('Risk assessment'!$B$12:$B$100,MATCH(CONCATENATE(Feuil1!$C49,"-",Feuil1!$B49,"-",Feuil1!Q$1),'Risk assessment'!$R$12:$R$100,FALSE),1)," ;"),""))</f>
        <v/>
      </c>
      <c r="R49" s="9" t="str">
        <f>IF($G49=0,"",IFERROR(CONCATENATE(INDEX('Risk assessment'!$B$12:$B$100,MATCH(CONCATENATE(Feuil1!$C49,"-",Feuil1!$B49,"-",Feuil1!R$1),'Risk assessment'!$R$12:$R$100,FALSE),1)," ;"),""))</f>
        <v/>
      </c>
      <c r="S49" s="9" t="str">
        <f>IF($G49=0,"",IFERROR(CONCATENATE(INDEX('Risk assessment'!$B$12:$B$100,MATCH(CONCATENATE(Feuil1!$C49,"-",Feuil1!$B49,"-",Feuil1!S$1),'Risk assessment'!$R$12:$R$100,FALSE),1)," ;"),""))</f>
        <v/>
      </c>
      <c r="T49" s="9" t="str">
        <f>IF($G49=0,"",IFERROR(CONCATENATE(INDEX('Risk assessment'!$B$12:$B$100,MATCH(CONCATENATE(Feuil1!$C49,"-",Feuil1!$B49,"-",Feuil1!T$1),'Risk assessment'!$R$12:$R$100,FALSE),1)," ;"),""))</f>
        <v/>
      </c>
      <c r="U49" s="9" t="str">
        <f>IF($G49=0,"",IFERROR(CONCATENATE(INDEX('Risk assessment'!$B$12:$B$100,MATCH(CONCATENATE(Feuil1!$C49,"-",Feuil1!$B49,"-",Feuil1!U$1),'Risk assessment'!$R$12:$R$100,FALSE),1)," ;"),""))</f>
        <v/>
      </c>
      <c r="V49" s="9" t="str">
        <f>IF($G49=0,"",IFERROR(CONCATENATE(INDEX('Risk assessment'!$B$12:$B$100,MATCH(CONCATENATE(Feuil1!$C49,"-",Feuil1!$B49,"-",Feuil1!V$1),'Risk assessment'!$R$12:$R$100,FALSE),1)," ;"),""))</f>
        <v/>
      </c>
      <c r="W49" s="9" t="str">
        <f>IF($G49=0,"",IFERROR(CONCATENATE(INDEX('Risk assessment'!$B$12:$B$100,MATCH(CONCATENATE(Feuil1!$C49,"-",Feuil1!$B49,"-",Feuil1!W$1),'Risk assessment'!$R$12:$R$100,FALSE),1)," ;"),""))</f>
        <v/>
      </c>
      <c r="X49" s="9" t="str">
        <f>IF($G49=0,"",IFERROR(CONCATENATE(INDEX('Risk assessment'!$B$12:$B$100,MATCH(CONCATENATE(Feuil1!$C49,"-",Feuil1!$B49,"-",Feuil1!X$1),'Risk assessment'!$R$12:$R$100,FALSE),1)," ;"),""))</f>
        <v/>
      </c>
      <c r="Y49" s="9" t="str">
        <f>IF($G49=0,"",IFERROR(CONCATENATE(INDEX('Risk assessment'!$B$12:$B$100,MATCH(CONCATENATE(Feuil1!$C49,"-",Feuil1!$B49,"-",Feuil1!Y$1),'Risk assessment'!$R$12:$R$100,FALSE),1)," ;"),""))</f>
        <v/>
      </c>
      <c r="Z49" s="9" t="str">
        <f>IF($G49=0,"",IFERROR(CONCATENATE(INDEX('Risk assessment'!$B$12:$B$100,MATCH(CONCATENATE(Feuil1!$C49,"-",Feuil1!$B49,"-",Feuil1!Z$1),'Risk assessment'!$R$12:$R$100,FALSE),1)," ;"),""))</f>
        <v/>
      </c>
      <c r="AA49" s="9" t="str">
        <f>IF($G49=0,"",IFERROR(CONCATENATE(INDEX('Risk assessment'!$B$12:$B$100,MATCH(CONCATENATE(Feuil1!$C49,"-",Feuil1!$B49,"-",Feuil1!AA$1),'Risk assessment'!$R$12:$R$100,FALSE),1)," ;"),""))</f>
        <v/>
      </c>
      <c r="AB49" s="9" t="str">
        <f>IF($G49=0,"",IFERROR(CONCATENATE(INDEX('Risk assessment'!$B$12:$B$100,MATCH(CONCATENATE(Feuil1!$C49,"-",Feuil1!$B49,"-",Feuil1!AB$1),'Risk assessment'!$R$12:$R$100,FALSE),1)," ;"),""))</f>
        <v/>
      </c>
      <c r="AC49" s="9" t="str">
        <f>IF($G49=0,"",IFERROR(CONCATENATE(INDEX('Risk assessment'!$B$12:$B$100,MATCH(CONCATENATE(Feuil1!$C49,"-",Feuil1!$B49,"-",Feuil1!AC$1),'Risk assessment'!$R$12:$R$100,FALSE),1)," ;"),""))</f>
        <v/>
      </c>
      <c r="AD49" s="9" t="str">
        <f>IF($G49=0,"",IFERROR(CONCATENATE(INDEX('Risk assessment'!$B$12:$B$100,MATCH(CONCATENATE(Feuil1!$C49,"-",Feuil1!$B49,"-",Feuil1!AD$1),'Risk assessment'!$R$12:$R$100,FALSE),1)," ;"),""))</f>
        <v/>
      </c>
      <c r="AE49" s="9" t="str">
        <f>IF($G49=0,"",IFERROR(CONCATENATE(INDEX('Risk assessment'!$B$12:$B$100,MATCH(CONCATENATE(Feuil1!$C49,"-",Feuil1!$B49,"-",Feuil1!AE$1),'Risk assessment'!$R$12:$R$100,FALSE),1)," ;"),""))</f>
        <v/>
      </c>
      <c r="AF49" s="9" t="str">
        <f>IF($G49=0,"",IFERROR(CONCATENATE(INDEX('Risk assessment'!$B$12:$B$100,MATCH(CONCATENATE(Feuil1!$C49,"-",Feuil1!$B49,"-",Feuil1!AF$1),'Risk assessment'!$R$12:$R$100,FALSE),1)," ;"),""))</f>
        <v/>
      </c>
      <c r="AG49" s="9" t="str">
        <f>IF($G49=0,"",IFERROR(CONCATENATE(INDEX('Risk assessment'!$B$12:$B$100,MATCH(CONCATENATE(Feuil1!$C49,"-",Feuil1!$B49,"-",Feuil1!AG$1),'Risk assessment'!$R$12:$R$100,FALSE),1)," ;"),""))</f>
        <v/>
      </c>
      <c r="AH49" s="9" t="str">
        <f>IF($G49=0,"",IFERROR(CONCATENATE(INDEX('Risk assessment'!$B$12:$B$100,MATCH(CONCATENATE(Feuil1!$C49,"-",Feuil1!$B49,"-",Feuil1!AH$1),'Risk assessment'!$R$12:$R$100,FALSE),1)," ;"),""))</f>
        <v/>
      </c>
      <c r="AI49" s="9" t="str">
        <f>IF($G49=0,"",IFERROR(CONCATENATE(INDEX('Risk assessment'!$B$12:$B$100,MATCH(CONCATENATE(Feuil1!$C49,"-",Feuil1!$B49,"-",Feuil1!AI$1),'Risk assessment'!$R$12:$R$100,FALSE),1)," ;"),""))</f>
        <v/>
      </c>
      <c r="AJ49" s="9" t="str">
        <f>IF($G49=0,"",IFERROR(CONCATENATE(INDEX('Risk assessment'!$B$12:$B$100,MATCH(CONCATENATE(Feuil1!$C49,"-",Feuil1!$B49,"-",Feuil1!AJ$1),'Risk assessment'!$R$12:$R$100,FALSE),1)," ;"),""))</f>
        <v/>
      </c>
      <c r="AK49" s="9" t="str">
        <f>IF($G49=0,"",IFERROR(CONCATENATE(INDEX('Risk assessment'!$B$12:$B$100,MATCH(CONCATENATE(Feuil1!$C49,"-",Feuil1!$B49,"-",Feuil1!AK$1),'Risk assessment'!$R$12:$R$100,FALSE),1)," ;"),""))</f>
        <v/>
      </c>
      <c r="AL49" s="9" t="str">
        <f>IF($G49=0,"",IFERROR(CONCATENATE(INDEX('Risk assessment'!$B$12:$B$100,MATCH(CONCATENATE(Feuil1!$C49,"-",Feuil1!$B49,"-",Feuil1!AL$1),'Risk assessment'!$R$12:$R$100,FALSE),1)," ;"),""))</f>
        <v/>
      </c>
      <c r="AM49" s="9" t="str">
        <f>IF($G49=0,"",IFERROR(CONCATENATE(INDEX('Risk assessment'!$B$12:$B$100,MATCH(CONCATENATE(Feuil1!$C49,"-",Feuil1!$B49,"-",Feuil1!AM$1),'Risk assessment'!$R$12:$R$100,FALSE),1)," ;"),""))</f>
        <v/>
      </c>
      <c r="AN49" s="9" t="str">
        <f>IF($G49=0,"",IFERROR(CONCATENATE(INDEX('Risk assessment'!$B$12:$B$100,MATCH(CONCATENATE(Feuil1!$C49,"-",Feuil1!$B49,"-",Feuil1!AN$1),'Risk assessment'!$R$12:$R$100,FALSE),1)," ;"),""))</f>
        <v/>
      </c>
      <c r="AO49" s="9" t="str">
        <f>IF($G49=0,"",IFERROR(CONCATENATE(INDEX('Risk assessment'!$B$12:$B$100,MATCH(CONCATENATE(Feuil1!$C49,"-",Feuil1!$B49,"-",Feuil1!AO$1),'Risk assessment'!$R$12:$R$100,FALSE),1)," ;"),""))</f>
        <v/>
      </c>
      <c r="AP49" s="9" t="str">
        <f>IF($G49=0,"",IFERROR(CONCATENATE(INDEX('Risk assessment'!$B$12:$B$100,MATCH(CONCATENATE(Feuil1!$C49,"-",Feuil1!$B49,"-",Feuil1!AP$1),'Risk assessment'!$R$12:$R$100,FALSE),1)," ;"),""))</f>
        <v/>
      </c>
      <c r="AQ49" s="9" t="str">
        <f>IF($G49=0,"",IFERROR(CONCATENATE(INDEX('Risk assessment'!$B$12:$B$100,MATCH(CONCATENATE(Feuil1!$C49,"-",Feuil1!$B49,"-",Feuil1!AQ$1),'Risk assessment'!$R$12:$R$100,FALSE),1)," ;"),""))</f>
        <v/>
      </c>
      <c r="AR49" s="9" t="str">
        <f>IF($G49=0,"",IFERROR(CONCATENATE(INDEX('Risk assessment'!$B$12:$B$100,MATCH(CONCATENATE(Feuil1!$C49,"-",Feuil1!$B49,"-",Feuil1!AR$1),'Risk assessment'!$R$12:$R$100,FALSE),1)," ;"),""))</f>
        <v/>
      </c>
      <c r="AS49" s="9" t="str">
        <f>IF($G49=0,"",IFERROR(CONCATENATE(INDEX('Risk assessment'!$B$12:$B$100,MATCH(CONCATENATE(Feuil1!$C49,"-",Feuil1!$B49,"-",Feuil1!AS$1),'Risk assessment'!$R$12:$R$100,FALSE),1)," ;"),""))</f>
        <v/>
      </c>
      <c r="AT49" s="9" t="str">
        <f>IF($G49=0,"",IFERROR(CONCATENATE(INDEX('Risk assessment'!$B$12:$B$100,MATCH(CONCATENATE(Feuil1!$C49,"-",Feuil1!$B49,"-",Feuil1!AT$1),'Risk assessment'!$R$12:$R$100,FALSE),1)," ;"),""))</f>
        <v/>
      </c>
      <c r="AU49" s="9" t="str">
        <f>IF($G49=0,"",IFERROR(CONCATENATE(INDEX('Risk assessment'!$B$12:$B$100,MATCH(CONCATENATE(Feuil1!$C49,"-",Feuil1!$B49,"-",Feuil1!AU$1),'Risk assessment'!$R$12:$R$100,FALSE),1)," ;"),""))</f>
        <v/>
      </c>
      <c r="AV49" s="9" t="str">
        <f>IF($G49=0,"",IFERROR(CONCATENATE(INDEX('Risk assessment'!$B$12:$B$100,MATCH(CONCATENATE(Feuil1!$C49,"-",Feuil1!$B49,"-",Feuil1!AV$1),'Risk assessment'!$R$12:$R$100,FALSE),1)," ;"),""))</f>
        <v/>
      </c>
      <c r="AW49" s="9" t="str">
        <f>IF($G49=0,"",IFERROR(CONCATENATE(INDEX('Risk assessment'!$B$12:$B$100,MATCH(CONCATENATE(Feuil1!$C49,"-",Feuil1!$B49,"-",Feuil1!AW$1),'Risk assessment'!$R$12:$R$100,FALSE),1)," ;"),""))</f>
        <v/>
      </c>
      <c r="AX49" s="9" t="str">
        <f>IF($G49=0,"",IFERROR(CONCATENATE(INDEX('Risk assessment'!$B$12:$B$100,MATCH(CONCATENATE(Feuil1!$C49,"-",Feuil1!$B49,"-",Feuil1!AX$1),'Risk assessment'!$R$12:$R$100,FALSE),1)," ;"),""))</f>
        <v/>
      </c>
      <c r="AY49" s="9" t="str">
        <f>IF($G49=0,"",IFERROR(CONCATENATE(INDEX('Risk assessment'!$B$12:$B$100,MATCH(CONCATENATE(Feuil1!$C49,"-",Feuil1!$B49,"-",Feuil1!AY$1),'Risk assessment'!$R$12:$R$100,FALSE),1)," ;"),""))</f>
        <v/>
      </c>
      <c r="AZ49" s="9" t="str">
        <f>IF($G49=0,"",IFERROR(CONCATENATE(INDEX('Risk assessment'!$B$12:$B$100,MATCH(CONCATENATE(Feuil1!$C49,"-",Feuil1!$B49,"-",Feuil1!AZ$1),'Risk assessment'!$R$12:$R$100,FALSE),1)," ;"),""))</f>
        <v/>
      </c>
      <c r="BA49" s="9" t="str">
        <f>IF($G49=0,"",IFERROR(CONCATENATE(INDEX('Risk assessment'!$B$12:$B$100,MATCH(CONCATENATE(Feuil1!$C49,"-",Feuil1!$B49,"-",Feuil1!BA$1),'Risk assessment'!$R$12:$R$100,FALSE),1)," ;"),""))</f>
        <v/>
      </c>
      <c r="BB49" s="9" t="str">
        <f>IF($G49=0,"",IFERROR(CONCATENATE(INDEX('Risk assessment'!$B$12:$B$100,MATCH(CONCATENATE(Feuil1!$C49,"-",Feuil1!$B49,"-",Feuil1!BB$1),'Risk assessment'!$R$12:$R$100,FALSE),1)," ;"),""))</f>
        <v/>
      </c>
      <c r="BC49" s="9" t="str">
        <f>IF($G49=0,"",IFERROR(CONCATENATE(INDEX('Risk assessment'!$B$12:$B$100,MATCH(CONCATENATE(Feuil1!$C49,"-",Feuil1!$B49,"-",Feuil1!BC$1),'Risk assessment'!$R$12:$R$100,FALSE),1)," ;"),""))</f>
        <v/>
      </c>
      <c r="BD49" s="9" t="str">
        <f>IF($G49=0,"",IFERROR(CONCATENATE(INDEX('Risk assessment'!$B$12:$B$100,MATCH(CONCATENATE(Feuil1!$C49,"-",Feuil1!$B49,"-",Feuil1!BD$1),'Risk assessment'!$R$12:$R$100,FALSE),1)," ;"),""))</f>
        <v/>
      </c>
      <c r="BE49" s="9" t="str">
        <f>IF($G49=0,"",IFERROR(CONCATENATE(INDEX('Risk assessment'!$B$12:$B$100,MATCH(CONCATENATE(Feuil1!$C49,"-",Feuil1!$B49,"-",Feuil1!BE$1),'Risk assessment'!$R$12:$R$100,FALSE),1)," ;"),""))</f>
        <v/>
      </c>
      <c r="BF49" s="9" t="str">
        <f>IF($G49=0,"",IFERROR(CONCATENATE(INDEX('Risk assessment'!$B$12:$B$100,MATCH(CONCATENATE(Feuil1!$C49,"-",Feuil1!$B49,"-",Feuil1!BF$1),'Risk assessment'!$R$12:$R$100,FALSE),1)," ;"),""))</f>
        <v/>
      </c>
      <c r="BG49" s="9" t="str">
        <f>IF($G49=0,"",IFERROR(CONCATENATE(INDEX('Risk assessment'!$B$12:$B$100,MATCH(CONCATENATE(Feuil1!$C49,"-",Feuil1!$B49,"-",Feuil1!BG$1),'Risk assessment'!$R$12:$R$100,FALSE),1)," ;"),""))</f>
        <v/>
      </c>
      <c r="BH49" s="9" t="str">
        <f>IF($G49=0,"",IFERROR(CONCATENATE(INDEX('Risk assessment'!$B$12:$B$100,MATCH(CONCATENATE(Feuil1!$C49,"-",Feuil1!$B49,"-",Feuil1!BH$1),'Risk assessment'!$R$12:$R$100,FALSE),1)," ;"),""))</f>
        <v/>
      </c>
      <c r="BI49" s="9" t="str">
        <f>IF($G49=0,"",IFERROR(CONCATENATE(INDEX('Risk assessment'!$B$12:$B$100,MATCH(CONCATENATE(Feuil1!$C49,"-",Feuil1!$B49,"-",Feuil1!BI$1),'Risk assessment'!$R$12:$R$100,FALSE),1)," ;"),""))</f>
        <v/>
      </c>
      <c r="BJ49" s="9" t="str">
        <f>IF($G49=0,"",IFERROR(CONCATENATE(INDEX('Risk assessment'!$B$12:$B$100,MATCH(CONCATENATE(Feuil1!$C49,"-",Feuil1!$B49,"-",Feuil1!BJ$1),'Risk assessment'!$R$12:$R$100,FALSE),1)," ;"),""))</f>
        <v/>
      </c>
      <c r="BK49" s="9" t="str">
        <f>IF($G49=0,"",IFERROR(CONCATENATE(INDEX('Risk assessment'!$B$12:$B$100,MATCH(CONCATENATE(Feuil1!$C49,"-",Feuil1!$B49,"-",Feuil1!BK$1),'Risk assessment'!$R$12:$R$100,FALSE),1)," ;"),""))</f>
        <v/>
      </c>
      <c r="BL49" s="9" t="str">
        <f>IF($G49=0,"",IFERROR(CONCATENATE(INDEX('Risk assessment'!$B$12:$B$100,MATCH(CONCATENATE(Feuil1!$C49,"-",Feuil1!$B49,"-",Feuil1!BL$1),'Risk assessment'!$R$12:$R$100,FALSE),1)," ;"),""))</f>
        <v/>
      </c>
      <c r="BM49" s="9" t="str">
        <f>IF($G49=0,"",IFERROR(CONCATENATE(INDEX('Risk assessment'!$B$12:$B$100,MATCH(CONCATENATE(Feuil1!$C49,"-",Feuil1!$B49,"-",Feuil1!BM$1),'Risk assessment'!$R$12:$R$100,FALSE),1)," ;"),""))</f>
        <v/>
      </c>
      <c r="BN49" s="9" t="str">
        <f>IF($G49=0,"",IFERROR(CONCATENATE(INDEX('Risk assessment'!$B$12:$B$100,MATCH(CONCATENATE(Feuil1!$C49,"-",Feuil1!$B49,"-",Feuil1!BN$1),'Risk assessment'!$R$12:$R$100,FALSE),1)," ;"),""))</f>
        <v/>
      </c>
      <c r="BO49" s="9" t="str">
        <f>IF($G49=0,"",IFERROR(CONCATENATE(INDEX('Risk assessment'!$B$12:$B$100,MATCH(CONCATENATE(Feuil1!$C49,"-",Feuil1!$B49,"-",Feuil1!BO$1),'Risk assessment'!$R$12:$R$100,FALSE),1)," ;"),""))</f>
        <v/>
      </c>
      <c r="BP49" s="9" t="str">
        <f>IF($G49=0,"",IFERROR(CONCATENATE(INDEX('Risk assessment'!$B$12:$B$100,MATCH(CONCATENATE(Feuil1!$C49,"-",Feuil1!$B49,"-",Feuil1!BP$1),'Risk assessment'!$R$12:$R$100,FALSE),1)," ;"),""))</f>
        <v/>
      </c>
      <c r="BQ49" s="9" t="str">
        <f>IF($G49=0,"",IFERROR(CONCATENATE(INDEX('Risk assessment'!$B$12:$B$100,MATCH(CONCATENATE(Feuil1!$C49,"-",Feuil1!$B49,"-",Feuil1!BQ$1),'Risk assessment'!$R$12:$R$100,FALSE),1)," ;"),""))</f>
        <v/>
      </c>
      <c r="BR49" s="9" t="str">
        <f>IF($G49=0,"",IFERROR(INDEX('Risk assessment'!$B$12:$B$100,MATCH(CONCATENATE(Feuil1!$C49,Feuil1!$B49,Feuil1!BR$1),'Risk assessment'!$R$12:$R$100,FALSE),1),""))</f>
        <v/>
      </c>
      <c r="BS49" s="9" t="str">
        <f>IF($G49=0,"",IFERROR(INDEX('Risk assessment'!$B$12:$B$100,MATCH(CONCATENATE(Feuil1!$C49,Feuil1!$B49,Feuil1!BS$1),'Risk assessment'!$R$12:$R$100,FALSE),1),""))</f>
        <v/>
      </c>
      <c r="BT49" s="9" t="str">
        <f>IF($G49=0,"",IFERROR(INDEX('Risk assessment'!$B$12:$B$100,MATCH(CONCATENATE(Feuil1!$C49,Feuil1!$B49,Feuil1!BT$1),'Risk assessment'!$R$12:$R$100,FALSE),1),""))</f>
        <v/>
      </c>
      <c r="BU49" s="9" t="str">
        <f>IF($G49=0,"",IFERROR(INDEX('Risk assessment'!$B$12:$B$100,MATCH(CONCATENATE(Feuil1!$C49,Feuil1!$B49,Feuil1!BU$1),'Risk assessment'!$R$12:$R$100,FALSE),1),""))</f>
        <v/>
      </c>
      <c r="BV49" s="9" t="str">
        <f>IF($G49=0,"",IFERROR(INDEX('Risk assessment'!$B$12:$B$100,MATCH(CONCATENATE(Feuil1!$C49,Feuil1!$B49,Feuil1!BV$1),'Risk assessment'!$R$12:$R$100,FALSE),1),""))</f>
        <v/>
      </c>
      <c r="BW49" s="9" t="str">
        <f>IF($G49=0,"",IFERROR(INDEX('Risk assessment'!$B$12:$B$100,MATCH(CONCATENATE(Feuil1!$C49,Feuil1!$B49,Feuil1!BW$1),'Risk assessment'!$R$12:$R$100,FALSE),1),""))</f>
        <v/>
      </c>
      <c r="BX49" s="9" t="str">
        <f>IF($G49=0,"",IFERROR(INDEX('Risk assessment'!$B$12:$B$100,MATCH(CONCATENATE(Feuil1!$C49,Feuil1!$B49,Feuil1!BX$1),'Risk assessment'!$R$12:$R$100,FALSE),1),""))</f>
        <v/>
      </c>
      <c r="BY49" s="9" t="str">
        <f>IF($G49=0,"",IFERROR(INDEX('Risk assessment'!$B$12:$B$100,MATCH(CONCATENATE(Feuil1!$C49,Feuil1!$B49,Feuil1!BY$1),'Risk assessment'!$R$12:$R$100,FALSE),1),""))</f>
        <v/>
      </c>
      <c r="BZ49" s="9" t="str">
        <f>IF($G49=0,"",IFERROR(INDEX('Risk assessment'!$B$12:$B$100,MATCH(CONCATENATE(Feuil1!$C49,Feuil1!$B49,Feuil1!BZ$1),'Risk assessment'!$R$12:$R$100,FALSE),1),""))</f>
        <v/>
      </c>
      <c r="CA49" s="9" t="str">
        <f>IF($G49=0,"",IFERROR(INDEX('Risk assessment'!$B$12:$B$100,MATCH(CONCATENATE(Feuil1!$C49,Feuil1!$B49,Feuil1!CA$1),'Risk assessment'!$R$12:$R$100,FALSE),1),""))</f>
        <v/>
      </c>
      <c r="CB49" s="9" t="str">
        <f>IF($G49=0,"",IFERROR(INDEX('Risk assessment'!$B$12:$B$100,MATCH(CONCATENATE(Feuil1!$C49,Feuil1!$B49,Feuil1!CB$1),'Risk assessment'!$R$12:$R$100,FALSE),1),""))</f>
        <v/>
      </c>
      <c r="CC49" s="9" t="str">
        <f>IF($G49=0,"",IFERROR(INDEX('Risk assessment'!$B$12:$B$100,MATCH(CONCATENATE(Feuil1!$C49,Feuil1!$B49,Feuil1!CC$1),'Risk assessment'!$R$12:$R$100,FALSE),1),""))</f>
        <v/>
      </c>
      <c r="CD49" s="9" t="str">
        <f>IF($G49=0,"",IFERROR(INDEX('Risk assessment'!$B$12:$B$100,MATCH(CONCATENATE(Feuil1!$C49,Feuil1!$B49,Feuil1!CD$1),'Risk assessment'!$R$12:$R$100,FALSE),1),""))</f>
        <v/>
      </c>
      <c r="CE49" s="9" t="str">
        <f>IF($G49=0,"",IFERROR(INDEX('Risk assessment'!$B$12:$B$100,MATCH(CONCATENATE(Feuil1!$C49,Feuil1!$B49,Feuil1!CE$1),'Risk assessment'!$R$12:$R$100,FALSE),1),""))</f>
        <v/>
      </c>
      <c r="CF49" s="9" t="str">
        <f>IF($G49=0,"",IFERROR(INDEX('Risk assessment'!$B$12:$B$100,MATCH(CONCATENATE(Feuil1!$C49,Feuil1!$B49,Feuil1!CF$1),'Risk assessment'!$R$12:$R$100,FALSE),1),""))</f>
        <v/>
      </c>
      <c r="CG49" s="9" t="str">
        <f>IF($G49=0,"",IFERROR(INDEX('Risk assessment'!$B$12:$B$100,MATCH(CONCATENATE(Feuil1!$C49,Feuil1!$B49,Feuil1!CG$1),'Risk assessment'!$R$12:$R$100,FALSE),1),""))</f>
        <v/>
      </c>
      <c r="CH49" s="9" t="str">
        <f>IF($G49=0,"",IFERROR(INDEX('Risk assessment'!$B$12:$B$100,MATCH(CONCATENATE(Feuil1!$C49,Feuil1!$B49,Feuil1!CH$1),'Risk assessment'!$R$12:$R$100,FALSE),1),""))</f>
        <v/>
      </c>
      <c r="CI49" s="9" t="str">
        <f>IF($G49=0,"",IFERROR(INDEX('Risk assessment'!$B$12:$B$100,MATCH(CONCATENATE(Feuil1!$C49,Feuil1!$B49,Feuil1!CI$1),'Risk assessment'!$R$12:$R$100,FALSE),1),""))</f>
        <v/>
      </c>
      <c r="CJ49" s="9" t="str">
        <f>IF($G49=0,"",IFERROR(INDEX('Risk assessment'!$B$12:$B$100,MATCH(CONCATENATE(Feuil1!$C49,Feuil1!$B49,Feuil1!CJ$1),'Risk assessment'!$R$12:$R$100,FALSE),1),""))</f>
        <v/>
      </c>
      <c r="CK49" s="9" t="str">
        <f>IF($G49=0,"",IFERROR(INDEX('Risk assessment'!$B$12:$B$100,MATCH(CONCATENATE(Feuil1!$C49,Feuil1!$B49,Feuil1!CK$1),'Risk assessment'!$R$12:$R$100,FALSE),1),""))</f>
        <v/>
      </c>
      <c r="CL49" s="9" t="str">
        <f>IF($G49=0,"",IFERROR(INDEX('Risk assessment'!$B$12:$B$100,MATCH(CONCATENATE(Feuil1!$C49,Feuil1!$B49,Feuil1!CL$1),'Risk assessment'!$R$12:$R$100,FALSE),1),""))</f>
        <v/>
      </c>
      <c r="CM49" s="9" t="str">
        <f>IF($G49=0,"",IFERROR(INDEX('Risk assessment'!$B$12:$B$100,MATCH(CONCATENATE(Feuil1!$C49,Feuil1!$B49,Feuil1!CM$1),'Risk assessment'!$R$12:$R$100,FALSE),1),""))</f>
        <v/>
      </c>
      <c r="CN49" s="9" t="str">
        <f>IF($G49=0,"",IFERROR(INDEX('Risk assessment'!$B$12:$B$100,MATCH(CONCATENATE(Feuil1!$C49,Feuil1!$B49,Feuil1!CN$1),'Risk assessment'!$R$12:$R$100,FALSE),1),""))</f>
        <v/>
      </c>
      <c r="CO49" s="9" t="str">
        <f>IF($G49=0,"",IFERROR(INDEX('Risk assessment'!$B$12:$B$100,MATCH(CONCATENATE(Feuil1!$C49,Feuil1!$B49,Feuil1!CO$1),'Risk assessment'!$R$12:$R$100,FALSE),1),""))</f>
        <v/>
      </c>
      <c r="CP49" s="9" t="str">
        <f>IF($G49=0,"",IFERROR(INDEX('Risk assessment'!$B$12:$B$100,MATCH(CONCATENATE(Feuil1!$C49,Feuil1!$B49,Feuil1!CP$1),'Risk assessment'!$R$12:$R$100,FALSE),1),""))</f>
        <v/>
      </c>
      <c r="CQ49" s="9" t="str">
        <f>IF($G49=0,"",IFERROR(INDEX('Risk assessment'!$B$12:$B$100,MATCH(CONCATENATE(Feuil1!$C49,Feuil1!$B49,Feuil1!CQ$1),'Risk assessment'!$R$12:$R$100,FALSE),1),""))</f>
        <v/>
      </c>
      <c r="CR49" s="9" t="str">
        <f>IF($G49=0,"",IFERROR(INDEX('Risk assessment'!$B$12:$B$100,MATCH(CONCATENATE(Feuil1!$C49,Feuil1!$B49,Feuil1!CR$1),'Risk assessment'!$R$12:$R$100,FALSE),1),""))</f>
        <v/>
      </c>
      <c r="CS49" s="9" t="str">
        <f>IF($G49=0,"",IFERROR(INDEX('Risk assessment'!$B$12:$B$100,MATCH(CONCATENATE(Feuil1!$C49,Feuil1!$B49,Feuil1!CS$1),'Risk assessment'!$R$12:$R$100,FALSE),1),""))</f>
        <v/>
      </c>
      <c r="CT49" s="9" t="str">
        <f>IF($G49=0,"",IFERROR(INDEX('Risk assessment'!$B$12:$B$100,MATCH(CONCATENATE(Feuil1!$C49,Feuil1!$B49,Feuil1!CT$1),'Risk assessment'!$R$12:$R$100,FALSE),1),""))</f>
        <v/>
      </c>
      <c r="CU49" s="9" t="str">
        <f>IF($G49=0,"",IFERROR(INDEX('Risk assessment'!$B$12:$B$100,MATCH(CONCATENATE(Feuil1!$C49,Feuil1!$B49,Feuil1!CU$1),'Risk assessment'!$R$12:$R$100,FALSE),1),""))</f>
        <v/>
      </c>
      <c r="CV49" s="9" t="str">
        <f>IF($G49=0,"",IFERROR(INDEX('Risk assessment'!$B$12:$B$100,MATCH(CONCATENATE(Feuil1!$C49,Feuil1!$B49,Feuil1!CV$1),'Risk assessment'!$R$12:$R$100,FALSE),1),""))</f>
        <v/>
      </c>
      <c r="CW49" s="9" t="str">
        <f>IF($G49=0,"",IFERROR(INDEX('Risk assessment'!$B$12:$B$100,MATCH(CONCATENATE(Feuil1!$C49,Feuil1!$B49,Feuil1!CW$1),'Risk assessment'!$R$12:$R$100,FALSE),1),""))</f>
        <v/>
      </c>
      <c r="CX49" s="9" t="str">
        <f>IF($G49=0,"",IFERROR(INDEX('Risk assessment'!$B$12:$B$100,MATCH(CONCATENATE(Feuil1!$C49,Feuil1!$B49,Feuil1!CX$1),'Risk assessment'!$R$12:$R$100,FALSE),1),""))</f>
        <v/>
      </c>
      <c r="CY49" s="9" t="str">
        <f>IF($G49=0,"",IFERROR(INDEX('Risk assessment'!$B$12:$B$100,MATCH(CONCATENATE(Feuil1!$C49,Feuil1!$B49,Feuil1!CY$1),'Risk assessment'!$R$12:$R$100,FALSE),1),""))</f>
        <v/>
      </c>
      <c r="CZ49" s="9" t="str">
        <f>IF($G49=0,"",IFERROR(INDEX('Risk assessment'!$B$12:$B$100,MATCH(CONCATENATE(Feuil1!$C49,Feuil1!$B49,Feuil1!CZ$1),'Risk assessment'!$R$12:$R$100,FALSE),1),""))</f>
        <v/>
      </c>
      <c r="DA49" s="9" t="str">
        <f>IF($G49=0,"",IFERROR(INDEX('Risk assessment'!$B$12:$B$100,MATCH(CONCATENATE(Feuil1!$C49,Feuil1!$B49,Feuil1!DA$1),'Risk assessment'!$R$12:$R$100,FALSE),1),""))</f>
        <v/>
      </c>
      <c r="DB49" s="9" t="str">
        <f>IF($G49=0,"",IFERROR(INDEX('Risk assessment'!$B$12:$B$100,MATCH(CONCATENATE(Feuil1!$C49,Feuil1!$B49,Feuil1!DB$1),'Risk assessment'!$R$12:$R$100,FALSE),1),""))</f>
        <v/>
      </c>
      <c r="DC49" s="9" t="str">
        <f>IF($G49=0,"",IFERROR(INDEX('Risk assessment'!$B$12:$B$100,MATCH(CONCATENATE(Feuil1!$C49,Feuil1!$B49,Feuil1!DC$1),'Risk assessment'!$R$12:$R$100,FALSE),1),""))</f>
        <v/>
      </c>
      <c r="DD49" s="9" t="str">
        <f>IF($G49=0,"",IFERROR(INDEX('Risk assessment'!$B$12:$B$100,MATCH(CONCATENATE(Feuil1!$C49,Feuil1!$B49,Feuil1!DD$1),'Risk assessment'!$R$12:$R$100,FALSE),1),""))</f>
        <v/>
      </c>
      <c r="DE49" s="9" t="str">
        <f>IF($G49=0,"",IFERROR(INDEX('Risk assessment'!$B$12:$B$100,MATCH(CONCATENATE(Feuil1!$C49,Feuil1!$B49,Feuil1!DE$1),'Risk assessment'!$R$12:$R$100,FALSE),1),""))</f>
        <v/>
      </c>
      <c r="DF49" s="9" t="str">
        <f>IF($G49=0,"",IFERROR(INDEX('Risk assessment'!$B$12:$B$100,MATCH(CONCATENATE(Feuil1!$C49,Feuil1!$B49,Feuil1!DF$1),'Risk assessment'!$R$12:$R$100,FALSE),1),""))</f>
        <v/>
      </c>
      <c r="DG49" s="9" t="str">
        <f>IF($G49=0,"",IFERROR(INDEX('Risk assessment'!$B$12:$B$100,MATCH(CONCATENATE(Feuil1!$C49,Feuil1!$B49,Feuil1!DG$1),'Risk assessment'!$R$12:$R$100,FALSE),1),""))</f>
        <v/>
      </c>
      <c r="DH49" s="9" t="str">
        <f>IF($G49=0,"",IFERROR(INDEX('Risk assessment'!$B$12:$B$100,MATCH(CONCATENATE(Feuil1!$C49,Feuil1!$B49,Feuil1!DH$1),'Risk assessment'!$R$12:$R$100,FALSE),1),""))</f>
        <v/>
      </c>
      <c r="DI49" s="9" t="str">
        <f>IF($G49=0,"",IFERROR(INDEX('Risk assessment'!$B$12:$B$100,MATCH(CONCATENATE(Feuil1!$C49,Feuil1!$B49,Feuil1!DI$1),'Risk assessment'!$R$12:$R$100,FALSE),1),""))</f>
        <v/>
      </c>
      <c r="DJ49" s="9" t="str">
        <f>IF($G49=0,"",IFERROR(INDEX('Risk assessment'!$B$12:$B$100,MATCH(CONCATENATE(Feuil1!$C49,Feuil1!$B49,Feuil1!DJ$1),'Risk assessment'!$R$12:$R$100,FALSE),1),""))</f>
        <v/>
      </c>
      <c r="DK49" s="9" t="str">
        <f>IF($G49=0,"",IFERROR(INDEX('Risk assessment'!$B$12:$B$100,MATCH(CONCATENATE(Feuil1!$C49,Feuil1!$B49,Feuil1!DK$1),'Risk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assessment'!D$12:D$100,Feuil1!C50,'Risk assessment'!E$12:E$100,B50)</f>
        <v>0</v>
      </c>
      <c r="H50" s="9" t="str">
        <f>IF($G50=0,"",IFERROR(CONCATENATE(INDEX('Risk assessment'!$B$12:$B$100,MATCH(CONCATENATE(Feuil1!$C50,"-",Feuil1!$B50,"-",Feuil1!H$1),'Risk assessment'!$R$12:$R$100,FALSE),1)," ;"),""))</f>
        <v/>
      </c>
      <c r="I50" s="9" t="str">
        <f>IF($G50=0,"",IFERROR(CONCATENATE(INDEX('Risk assessment'!$B$12:$B$100,MATCH(CONCATENATE(Feuil1!$C50,"-",Feuil1!$B50,"-",Feuil1!I$1),'Risk assessment'!$R$12:$R$100,FALSE),1)," ;"),""))</f>
        <v/>
      </c>
      <c r="J50" s="9" t="str">
        <f>IF($G50=0,"",IFERROR(CONCATENATE(INDEX('Risk assessment'!$B$12:$B$100,MATCH(CONCATENATE(Feuil1!$C50,"-",Feuil1!$B50,"-",Feuil1!J$1),'Risk assessment'!$R$12:$R$100,FALSE),1)," ;"),""))</f>
        <v/>
      </c>
      <c r="K50" s="9" t="str">
        <f>IF($G50=0,"",IFERROR(CONCATENATE(INDEX('Risk assessment'!$B$12:$B$100,MATCH(CONCATENATE(Feuil1!$C50,"-",Feuil1!$B50,"-",Feuil1!K$1),'Risk assessment'!$R$12:$R$100,FALSE),1)," ;"),""))</f>
        <v/>
      </c>
      <c r="L50" s="9" t="str">
        <f>IF($G50=0,"",IFERROR(CONCATENATE(INDEX('Risk assessment'!$B$12:$B$100,MATCH(CONCATENATE(Feuil1!$C50,"-",Feuil1!$B50,"-",Feuil1!L$1),'Risk assessment'!$R$12:$R$100,FALSE),1)," ;"),""))</f>
        <v/>
      </c>
      <c r="M50" s="9" t="str">
        <f>IF($G50=0,"",IFERROR(CONCATENATE(INDEX('Risk assessment'!$B$12:$B$100,MATCH(CONCATENATE(Feuil1!$C50,"-",Feuil1!$B50,"-",Feuil1!M$1),'Risk assessment'!$R$12:$R$100,FALSE),1)," ;"),""))</f>
        <v/>
      </c>
      <c r="N50" s="9" t="str">
        <f>IF($G50=0,"",IFERROR(CONCATENATE(INDEX('Risk assessment'!$B$12:$B$100,MATCH(CONCATENATE(Feuil1!$C50,"-",Feuil1!$B50,"-",Feuil1!N$1),'Risk assessment'!$R$12:$R$100,FALSE),1)," ;"),""))</f>
        <v/>
      </c>
      <c r="O50" s="9" t="str">
        <f>IF($G50=0,"",IFERROR(CONCATENATE(INDEX('Risk assessment'!$B$12:$B$100,MATCH(CONCATENATE(Feuil1!$C50,"-",Feuil1!$B50,"-",Feuil1!O$1),'Risk assessment'!$R$12:$R$100,FALSE),1)," ;"),""))</f>
        <v/>
      </c>
      <c r="P50" s="9" t="str">
        <f>IF($G50=0,"",IFERROR(CONCATENATE(INDEX('Risk assessment'!$B$12:$B$100,MATCH(CONCATENATE(Feuil1!$C50,"-",Feuil1!$B50,"-",Feuil1!P$1),'Risk assessment'!$R$12:$R$100,FALSE),1)," ;"),""))</f>
        <v/>
      </c>
      <c r="Q50" s="9" t="str">
        <f>IF($G50=0,"",IFERROR(CONCATENATE(INDEX('Risk assessment'!$B$12:$B$100,MATCH(CONCATENATE(Feuil1!$C50,"-",Feuil1!$B50,"-",Feuil1!Q$1),'Risk assessment'!$R$12:$R$100,FALSE),1)," ;"),""))</f>
        <v/>
      </c>
      <c r="R50" s="9" t="str">
        <f>IF($G50=0,"",IFERROR(CONCATENATE(INDEX('Risk assessment'!$B$12:$B$100,MATCH(CONCATENATE(Feuil1!$C50,"-",Feuil1!$B50,"-",Feuil1!R$1),'Risk assessment'!$R$12:$R$100,FALSE),1)," ;"),""))</f>
        <v/>
      </c>
      <c r="S50" s="9" t="str">
        <f>IF($G50=0,"",IFERROR(CONCATENATE(INDEX('Risk assessment'!$B$12:$B$100,MATCH(CONCATENATE(Feuil1!$C50,"-",Feuil1!$B50,"-",Feuil1!S$1),'Risk assessment'!$R$12:$R$100,FALSE),1)," ;"),""))</f>
        <v/>
      </c>
      <c r="T50" s="9" t="str">
        <f>IF($G50=0,"",IFERROR(CONCATENATE(INDEX('Risk assessment'!$B$12:$B$100,MATCH(CONCATENATE(Feuil1!$C50,"-",Feuil1!$B50,"-",Feuil1!T$1),'Risk assessment'!$R$12:$R$100,FALSE),1)," ;"),""))</f>
        <v/>
      </c>
      <c r="U50" s="9" t="str">
        <f>IF($G50=0,"",IFERROR(CONCATENATE(INDEX('Risk assessment'!$B$12:$B$100,MATCH(CONCATENATE(Feuil1!$C50,"-",Feuil1!$B50,"-",Feuil1!U$1),'Risk assessment'!$R$12:$R$100,FALSE),1)," ;"),""))</f>
        <v/>
      </c>
      <c r="V50" s="9" t="str">
        <f>IF($G50=0,"",IFERROR(CONCATENATE(INDEX('Risk assessment'!$B$12:$B$100,MATCH(CONCATENATE(Feuil1!$C50,"-",Feuil1!$B50,"-",Feuil1!V$1),'Risk assessment'!$R$12:$R$100,FALSE),1)," ;"),""))</f>
        <v/>
      </c>
      <c r="W50" s="9" t="str">
        <f>IF($G50=0,"",IFERROR(CONCATENATE(INDEX('Risk assessment'!$B$12:$B$100,MATCH(CONCATENATE(Feuil1!$C50,"-",Feuil1!$B50,"-",Feuil1!W$1),'Risk assessment'!$R$12:$R$100,FALSE),1)," ;"),""))</f>
        <v/>
      </c>
      <c r="X50" s="9" t="str">
        <f>IF($G50=0,"",IFERROR(CONCATENATE(INDEX('Risk assessment'!$B$12:$B$100,MATCH(CONCATENATE(Feuil1!$C50,"-",Feuil1!$B50,"-",Feuil1!X$1),'Risk assessment'!$R$12:$R$100,FALSE),1)," ;"),""))</f>
        <v/>
      </c>
      <c r="Y50" s="9" t="str">
        <f>IF($G50=0,"",IFERROR(CONCATENATE(INDEX('Risk assessment'!$B$12:$B$100,MATCH(CONCATENATE(Feuil1!$C50,"-",Feuil1!$B50,"-",Feuil1!Y$1),'Risk assessment'!$R$12:$R$100,FALSE),1)," ;"),""))</f>
        <v/>
      </c>
      <c r="Z50" s="9" t="str">
        <f>IF($G50=0,"",IFERROR(CONCATENATE(INDEX('Risk assessment'!$B$12:$B$100,MATCH(CONCATENATE(Feuil1!$C50,"-",Feuil1!$B50,"-",Feuil1!Z$1),'Risk assessment'!$R$12:$R$100,FALSE),1)," ;"),""))</f>
        <v/>
      </c>
      <c r="AA50" s="9" t="str">
        <f>IF($G50=0,"",IFERROR(CONCATENATE(INDEX('Risk assessment'!$B$12:$B$100,MATCH(CONCATENATE(Feuil1!$C50,"-",Feuil1!$B50,"-",Feuil1!AA$1),'Risk assessment'!$R$12:$R$100,FALSE),1)," ;"),""))</f>
        <v/>
      </c>
      <c r="AB50" s="9" t="str">
        <f>IF($G50=0,"",IFERROR(CONCATENATE(INDEX('Risk assessment'!$B$12:$B$100,MATCH(CONCATENATE(Feuil1!$C50,"-",Feuil1!$B50,"-",Feuil1!AB$1),'Risk assessment'!$R$12:$R$100,FALSE),1)," ;"),""))</f>
        <v/>
      </c>
      <c r="AC50" s="9" t="str">
        <f>IF($G50=0,"",IFERROR(CONCATENATE(INDEX('Risk assessment'!$B$12:$B$100,MATCH(CONCATENATE(Feuil1!$C50,"-",Feuil1!$B50,"-",Feuil1!AC$1),'Risk assessment'!$R$12:$R$100,FALSE),1)," ;"),""))</f>
        <v/>
      </c>
      <c r="AD50" s="9" t="str">
        <f>IF($G50=0,"",IFERROR(CONCATENATE(INDEX('Risk assessment'!$B$12:$B$100,MATCH(CONCATENATE(Feuil1!$C50,"-",Feuil1!$B50,"-",Feuil1!AD$1),'Risk assessment'!$R$12:$R$100,FALSE),1)," ;"),""))</f>
        <v/>
      </c>
      <c r="AE50" s="9" t="str">
        <f>IF($G50=0,"",IFERROR(CONCATENATE(INDEX('Risk assessment'!$B$12:$B$100,MATCH(CONCATENATE(Feuil1!$C50,"-",Feuil1!$B50,"-",Feuil1!AE$1),'Risk assessment'!$R$12:$R$100,FALSE),1)," ;"),""))</f>
        <v/>
      </c>
      <c r="AF50" s="9" t="str">
        <f>IF($G50=0,"",IFERROR(CONCATENATE(INDEX('Risk assessment'!$B$12:$B$100,MATCH(CONCATENATE(Feuil1!$C50,"-",Feuil1!$B50,"-",Feuil1!AF$1),'Risk assessment'!$R$12:$R$100,FALSE),1)," ;"),""))</f>
        <v/>
      </c>
      <c r="AG50" s="9" t="str">
        <f>IF($G50=0,"",IFERROR(CONCATENATE(INDEX('Risk assessment'!$B$12:$B$100,MATCH(CONCATENATE(Feuil1!$C50,"-",Feuil1!$B50,"-",Feuil1!AG$1),'Risk assessment'!$R$12:$R$100,FALSE),1)," ;"),""))</f>
        <v/>
      </c>
      <c r="AH50" s="9" t="str">
        <f>IF($G50=0,"",IFERROR(CONCATENATE(INDEX('Risk assessment'!$B$12:$B$100,MATCH(CONCATENATE(Feuil1!$C50,"-",Feuil1!$B50,"-",Feuil1!AH$1),'Risk assessment'!$R$12:$R$100,FALSE),1)," ;"),""))</f>
        <v/>
      </c>
      <c r="AI50" s="9" t="str">
        <f>IF($G50=0,"",IFERROR(CONCATENATE(INDEX('Risk assessment'!$B$12:$B$100,MATCH(CONCATENATE(Feuil1!$C50,"-",Feuil1!$B50,"-",Feuil1!AI$1),'Risk assessment'!$R$12:$R$100,FALSE),1)," ;"),""))</f>
        <v/>
      </c>
      <c r="AJ50" s="9" t="str">
        <f>IF($G50=0,"",IFERROR(CONCATENATE(INDEX('Risk assessment'!$B$12:$B$100,MATCH(CONCATENATE(Feuil1!$C50,"-",Feuil1!$B50,"-",Feuil1!AJ$1),'Risk assessment'!$R$12:$R$100,FALSE),1)," ;"),""))</f>
        <v/>
      </c>
      <c r="AK50" s="9" t="str">
        <f>IF($G50=0,"",IFERROR(CONCATENATE(INDEX('Risk assessment'!$B$12:$B$100,MATCH(CONCATENATE(Feuil1!$C50,"-",Feuil1!$B50,"-",Feuil1!AK$1),'Risk assessment'!$R$12:$R$100,FALSE),1)," ;"),""))</f>
        <v/>
      </c>
      <c r="AL50" s="9" t="str">
        <f>IF($G50=0,"",IFERROR(CONCATENATE(INDEX('Risk assessment'!$B$12:$B$100,MATCH(CONCATENATE(Feuil1!$C50,"-",Feuil1!$B50,"-",Feuil1!AL$1),'Risk assessment'!$R$12:$R$100,FALSE),1)," ;"),""))</f>
        <v/>
      </c>
      <c r="AM50" s="9" t="str">
        <f>IF($G50=0,"",IFERROR(CONCATENATE(INDEX('Risk assessment'!$B$12:$B$100,MATCH(CONCATENATE(Feuil1!$C50,"-",Feuil1!$B50,"-",Feuil1!AM$1),'Risk assessment'!$R$12:$R$100,FALSE),1)," ;"),""))</f>
        <v/>
      </c>
      <c r="AN50" s="9" t="str">
        <f>IF($G50=0,"",IFERROR(CONCATENATE(INDEX('Risk assessment'!$B$12:$B$100,MATCH(CONCATENATE(Feuil1!$C50,"-",Feuil1!$B50,"-",Feuil1!AN$1),'Risk assessment'!$R$12:$R$100,FALSE),1)," ;"),""))</f>
        <v/>
      </c>
      <c r="AO50" s="9" t="str">
        <f>IF($G50=0,"",IFERROR(CONCATENATE(INDEX('Risk assessment'!$B$12:$B$100,MATCH(CONCATENATE(Feuil1!$C50,"-",Feuil1!$B50,"-",Feuil1!AO$1),'Risk assessment'!$R$12:$R$100,FALSE),1)," ;"),""))</f>
        <v/>
      </c>
      <c r="AP50" s="9" t="str">
        <f>IF($G50=0,"",IFERROR(CONCATENATE(INDEX('Risk assessment'!$B$12:$B$100,MATCH(CONCATENATE(Feuil1!$C50,"-",Feuil1!$B50,"-",Feuil1!AP$1),'Risk assessment'!$R$12:$R$100,FALSE),1)," ;"),""))</f>
        <v/>
      </c>
      <c r="AQ50" s="9" t="str">
        <f>IF($G50=0,"",IFERROR(CONCATENATE(INDEX('Risk assessment'!$B$12:$B$100,MATCH(CONCATENATE(Feuil1!$C50,"-",Feuil1!$B50,"-",Feuil1!AQ$1),'Risk assessment'!$R$12:$R$100,FALSE),1)," ;"),""))</f>
        <v/>
      </c>
      <c r="AR50" s="9" t="str">
        <f>IF($G50=0,"",IFERROR(CONCATENATE(INDEX('Risk assessment'!$B$12:$B$100,MATCH(CONCATENATE(Feuil1!$C50,"-",Feuil1!$B50,"-",Feuil1!AR$1),'Risk assessment'!$R$12:$R$100,FALSE),1)," ;"),""))</f>
        <v/>
      </c>
      <c r="AS50" s="9" t="str">
        <f>IF($G50=0,"",IFERROR(CONCATENATE(INDEX('Risk assessment'!$B$12:$B$100,MATCH(CONCATENATE(Feuil1!$C50,"-",Feuil1!$B50,"-",Feuil1!AS$1),'Risk assessment'!$R$12:$R$100,FALSE),1)," ;"),""))</f>
        <v/>
      </c>
      <c r="AT50" s="9" t="str">
        <f>IF($G50=0,"",IFERROR(CONCATENATE(INDEX('Risk assessment'!$B$12:$B$100,MATCH(CONCATENATE(Feuil1!$C50,"-",Feuil1!$B50,"-",Feuil1!AT$1),'Risk assessment'!$R$12:$R$100,FALSE),1)," ;"),""))</f>
        <v/>
      </c>
      <c r="AU50" s="9" t="str">
        <f>IF($G50=0,"",IFERROR(CONCATENATE(INDEX('Risk assessment'!$B$12:$B$100,MATCH(CONCATENATE(Feuil1!$C50,"-",Feuil1!$B50,"-",Feuil1!AU$1),'Risk assessment'!$R$12:$R$100,FALSE),1)," ;"),""))</f>
        <v/>
      </c>
      <c r="AV50" s="9" t="str">
        <f>IF($G50=0,"",IFERROR(CONCATENATE(INDEX('Risk assessment'!$B$12:$B$100,MATCH(CONCATENATE(Feuil1!$C50,"-",Feuil1!$B50,"-",Feuil1!AV$1),'Risk assessment'!$R$12:$R$100,FALSE),1)," ;"),""))</f>
        <v/>
      </c>
      <c r="AW50" s="9" t="str">
        <f>IF($G50=0,"",IFERROR(CONCATENATE(INDEX('Risk assessment'!$B$12:$B$100,MATCH(CONCATENATE(Feuil1!$C50,"-",Feuil1!$B50,"-",Feuil1!AW$1),'Risk assessment'!$R$12:$R$100,FALSE),1)," ;"),""))</f>
        <v/>
      </c>
      <c r="AX50" s="9" t="str">
        <f>IF($G50=0,"",IFERROR(CONCATENATE(INDEX('Risk assessment'!$B$12:$B$100,MATCH(CONCATENATE(Feuil1!$C50,"-",Feuil1!$B50,"-",Feuil1!AX$1),'Risk assessment'!$R$12:$R$100,FALSE),1)," ;"),""))</f>
        <v/>
      </c>
      <c r="AY50" s="9" t="str">
        <f>IF($G50=0,"",IFERROR(CONCATENATE(INDEX('Risk assessment'!$B$12:$B$100,MATCH(CONCATENATE(Feuil1!$C50,"-",Feuil1!$B50,"-",Feuil1!AY$1),'Risk assessment'!$R$12:$R$100,FALSE),1)," ;"),""))</f>
        <v/>
      </c>
      <c r="AZ50" s="9" t="str">
        <f>IF($G50=0,"",IFERROR(CONCATENATE(INDEX('Risk assessment'!$B$12:$B$100,MATCH(CONCATENATE(Feuil1!$C50,"-",Feuil1!$B50,"-",Feuil1!AZ$1),'Risk assessment'!$R$12:$R$100,FALSE),1)," ;"),""))</f>
        <v/>
      </c>
      <c r="BA50" s="9" t="str">
        <f>IF($G50=0,"",IFERROR(CONCATENATE(INDEX('Risk assessment'!$B$12:$B$100,MATCH(CONCATENATE(Feuil1!$C50,"-",Feuil1!$B50,"-",Feuil1!BA$1),'Risk assessment'!$R$12:$R$100,FALSE),1)," ;"),""))</f>
        <v/>
      </c>
      <c r="BB50" s="9" t="str">
        <f>IF($G50=0,"",IFERROR(CONCATENATE(INDEX('Risk assessment'!$B$12:$B$100,MATCH(CONCATENATE(Feuil1!$C50,"-",Feuil1!$B50,"-",Feuil1!BB$1),'Risk assessment'!$R$12:$R$100,FALSE),1)," ;"),""))</f>
        <v/>
      </c>
      <c r="BC50" s="9" t="str">
        <f>IF($G50=0,"",IFERROR(CONCATENATE(INDEX('Risk assessment'!$B$12:$B$100,MATCH(CONCATENATE(Feuil1!$C50,"-",Feuil1!$B50,"-",Feuil1!BC$1),'Risk assessment'!$R$12:$R$100,FALSE),1)," ;"),""))</f>
        <v/>
      </c>
      <c r="BD50" s="9" t="str">
        <f>IF($G50=0,"",IFERROR(CONCATENATE(INDEX('Risk assessment'!$B$12:$B$100,MATCH(CONCATENATE(Feuil1!$C50,"-",Feuil1!$B50,"-",Feuil1!BD$1),'Risk assessment'!$R$12:$R$100,FALSE),1)," ;"),""))</f>
        <v/>
      </c>
      <c r="BE50" s="9" t="str">
        <f>IF($G50=0,"",IFERROR(CONCATENATE(INDEX('Risk assessment'!$B$12:$B$100,MATCH(CONCATENATE(Feuil1!$C50,"-",Feuil1!$B50,"-",Feuil1!BE$1),'Risk assessment'!$R$12:$R$100,FALSE),1)," ;"),""))</f>
        <v/>
      </c>
      <c r="BF50" s="9" t="str">
        <f>IF($G50=0,"",IFERROR(CONCATENATE(INDEX('Risk assessment'!$B$12:$B$100,MATCH(CONCATENATE(Feuil1!$C50,"-",Feuil1!$B50,"-",Feuil1!BF$1),'Risk assessment'!$R$12:$R$100,FALSE),1)," ;"),""))</f>
        <v/>
      </c>
      <c r="BG50" s="9" t="str">
        <f>IF($G50=0,"",IFERROR(CONCATENATE(INDEX('Risk assessment'!$B$12:$B$100,MATCH(CONCATENATE(Feuil1!$C50,"-",Feuil1!$B50,"-",Feuil1!BG$1),'Risk assessment'!$R$12:$R$100,FALSE),1)," ;"),""))</f>
        <v/>
      </c>
      <c r="BH50" s="9" t="str">
        <f>IF($G50=0,"",IFERROR(CONCATENATE(INDEX('Risk assessment'!$B$12:$B$100,MATCH(CONCATENATE(Feuil1!$C50,"-",Feuil1!$B50,"-",Feuil1!BH$1),'Risk assessment'!$R$12:$R$100,FALSE),1)," ;"),""))</f>
        <v/>
      </c>
      <c r="BI50" s="9" t="str">
        <f>IF($G50=0,"",IFERROR(CONCATENATE(INDEX('Risk assessment'!$B$12:$B$100,MATCH(CONCATENATE(Feuil1!$C50,"-",Feuil1!$B50,"-",Feuil1!BI$1),'Risk assessment'!$R$12:$R$100,FALSE),1)," ;"),""))</f>
        <v/>
      </c>
      <c r="BJ50" s="9" t="str">
        <f>IF($G50=0,"",IFERROR(CONCATENATE(INDEX('Risk assessment'!$B$12:$B$100,MATCH(CONCATENATE(Feuil1!$C50,"-",Feuil1!$B50,"-",Feuil1!BJ$1),'Risk assessment'!$R$12:$R$100,FALSE),1)," ;"),""))</f>
        <v/>
      </c>
      <c r="BK50" s="9" t="str">
        <f>IF($G50=0,"",IFERROR(CONCATENATE(INDEX('Risk assessment'!$B$12:$B$100,MATCH(CONCATENATE(Feuil1!$C50,"-",Feuil1!$B50,"-",Feuil1!BK$1),'Risk assessment'!$R$12:$R$100,FALSE),1)," ;"),""))</f>
        <v/>
      </c>
      <c r="BL50" s="9" t="str">
        <f>IF($G50=0,"",IFERROR(CONCATENATE(INDEX('Risk assessment'!$B$12:$B$100,MATCH(CONCATENATE(Feuil1!$C50,"-",Feuil1!$B50,"-",Feuil1!BL$1),'Risk assessment'!$R$12:$R$100,FALSE),1)," ;"),""))</f>
        <v/>
      </c>
      <c r="BM50" s="9" t="str">
        <f>IF($G50=0,"",IFERROR(CONCATENATE(INDEX('Risk assessment'!$B$12:$B$100,MATCH(CONCATENATE(Feuil1!$C50,"-",Feuil1!$B50,"-",Feuil1!BM$1),'Risk assessment'!$R$12:$R$100,FALSE),1)," ;"),""))</f>
        <v/>
      </c>
      <c r="BN50" s="9" t="str">
        <f>IF($G50=0,"",IFERROR(CONCATENATE(INDEX('Risk assessment'!$B$12:$B$100,MATCH(CONCATENATE(Feuil1!$C50,"-",Feuil1!$B50,"-",Feuil1!BN$1),'Risk assessment'!$R$12:$R$100,FALSE),1)," ;"),""))</f>
        <v/>
      </c>
      <c r="BO50" s="9" t="str">
        <f>IF($G50=0,"",IFERROR(CONCATENATE(INDEX('Risk assessment'!$B$12:$B$100,MATCH(CONCATENATE(Feuil1!$C50,"-",Feuil1!$B50,"-",Feuil1!BO$1),'Risk assessment'!$R$12:$R$100,FALSE),1)," ;"),""))</f>
        <v/>
      </c>
      <c r="BP50" s="9" t="str">
        <f>IF($G50=0,"",IFERROR(CONCATENATE(INDEX('Risk assessment'!$B$12:$B$100,MATCH(CONCATENATE(Feuil1!$C50,"-",Feuil1!$B50,"-",Feuil1!BP$1),'Risk assessment'!$R$12:$R$100,FALSE),1)," ;"),""))</f>
        <v/>
      </c>
      <c r="BQ50" s="9" t="str">
        <f>IF($G50=0,"",IFERROR(CONCATENATE(INDEX('Risk assessment'!$B$12:$B$100,MATCH(CONCATENATE(Feuil1!$C50,"-",Feuil1!$B50,"-",Feuil1!BQ$1),'Risk assessment'!$R$12:$R$100,FALSE),1)," ;"),""))</f>
        <v/>
      </c>
      <c r="BR50" s="9" t="str">
        <f>IF($G50=0,"",IFERROR(INDEX('Risk assessment'!$B$12:$B$100,MATCH(CONCATENATE(Feuil1!$C50,Feuil1!$B50,Feuil1!BR$1),'Risk assessment'!$R$12:$R$100,FALSE),1),""))</f>
        <v/>
      </c>
      <c r="BS50" s="9" t="str">
        <f>IF($G50=0,"",IFERROR(INDEX('Risk assessment'!$B$12:$B$100,MATCH(CONCATENATE(Feuil1!$C50,Feuil1!$B50,Feuil1!BS$1),'Risk assessment'!$R$12:$R$100,FALSE),1),""))</f>
        <v/>
      </c>
      <c r="BT50" s="9" t="str">
        <f>IF($G50=0,"",IFERROR(INDEX('Risk assessment'!$B$12:$B$100,MATCH(CONCATENATE(Feuil1!$C50,Feuil1!$B50,Feuil1!BT$1),'Risk assessment'!$R$12:$R$100,FALSE),1),""))</f>
        <v/>
      </c>
      <c r="BU50" s="9" t="str">
        <f>IF($G50=0,"",IFERROR(INDEX('Risk assessment'!$B$12:$B$100,MATCH(CONCATENATE(Feuil1!$C50,Feuil1!$B50,Feuil1!BU$1),'Risk assessment'!$R$12:$R$100,FALSE),1),""))</f>
        <v/>
      </c>
      <c r="BV50" s="9" t="str">
        <f>IF($G50=0,"",IFERROR(INDEX('Risk assessment'!$B$12:$B$100,MATCH(CONCATENATE(Feuil1!$C50,Feuil1!$B50,Feuil1!BV$1),'Risk assessment'!$R$12:$R$100,FALSE),1),""))</f>
        <v/>
      </c>
      <c r="BW50" s="9" t="str">
        <f>IF($G50=0,"",IFERROR(INDEX('Risk assessment'!$B$12:$B$100,MATCH(CONCATENATE(Feuil1!$C50,Feuil1!$B50,Feuil1!BW$1),'Risk assessment'!$R$12:$R$100,FALSE),1),""))</f>
        <v/>
      </c>
      <c r="BX50" s="9" t="str">
        <f>IF($G50=0,"",IFERROR(INDEX('Risk assessment'!$B$12:$B$100,MATCH(CONCATENATE(Feuil1!$C50,Feuil1!$B50,Feuil1!BX$1),'Risk assessment'!$R$12:$R$100,FALSE),1),""))</f>
        <v/>
      </c>
      <c r="BY50" s="9" t="str">
        <f>IF($G50=0,"",IFERROR(INDEX('Risk assessment'!$B$12:$B$100,MATCH(CONCATENATE(Feuil1!$C50,Feuil1!$B50,Feuil1!BY$1),'Risk assessment'!$R$12:$R$100,FALSE),1),""))</f>
        <v/>
      </c>
      <c r="BZ50" s="9" t="str">
        <f>IF($G50=0,"",IFERROR(INDEX('Risk assessment'!$B$12:$B$100,MATCH(CONCATENATE(Feuil1!$C50,Feuil1!$B50,Feuil1!BZ$1),'Risk assessment'!$R$12:$R$100,FALSE),1),""))</f>
        <v/>
      </c>
      <c r="CA50" s="9" t="str">
        <f>IF($G50=0,"",IFERROR(INDEX('Risk assessment'!$B$12:$B$100,MATCH(CONCATENATE(Feuil1!$C50,Feuil1!$B50,Feuil1!CA$1),'Risk assessment'!$R$12:$R$100,FALSE),1),""))</f>
        <v/>
      </c>
      <c r="CB50" s="9" t="str">
        <f>IF($G50=0,"",IFERROR(INDEX('Risk assessment'!$B$12:$B$100,MATCH(CONCATENATE(Feuil1!$C50,Feuil1!$B50,Feuil1!CB$1),'Risk assessment'!$R$12:$R$100,FALSE),1),""))</f>
        <v/>
      </c>
      <c r="CC50" s="9" t="str">
        <f>IF($G50=0,"",IFERROR(INDEX('Risk assessment'!$B$12:$B$100,MATCH(CONCATENATE(Feuil1!$C50,Feuil1!$B50,Feuil1!CC$1),'Risk assessment'!$R$12:$R$100,FALSE),1),""))</f>
        <v/>
      </c>
      <c r="CD50" s="9" t="str">
        <f>IF($G50=0,"",IFERROR(INDEX('Risk assessment'!$B$12:$B$100,MATCH(CONCATENATE(Feuil1!$C50,Feuil1!$B50,Feuil1!CD$1),'Risk assessment'!$R$12:$R$100,FALSE),1),""))</f>
        <v/>
      </c>
      <c r="CE50" s="9" t="str">
        <f>IF($G50=0,"",IFERROR(INDEX('Risk assessment'!$B$12:$B$100,MATCH(CONCATENATE(Feuil1!$C50,Feuil1!$B50,Feuil1!CE$1),'Risk assessment'!$R$12:$R$100,FALSE),1),""))</f>
        <v/>
      </c>
      <c r="CF50" s="9" t="str">
        <f>IF($G50=0,"",IFERROR(INDEX('Risk assessment'!$B$12:$B$100,MATCH(CONCATENATE(Feuil1!$C50,Feuil1!$B50,Feuil1!CF$1),'Risk assessment'!$R$12:$R$100,FALSE),1),""))</f>
        <v/>
      </c>
      <c r="CG50" s="9" t="str">
        <f>IF($G50=0,"",IFERROR(INDEX('Risk assessment'!$B$12:$B$100,MATCH(CONCATENATE(Feuil1!$C50,Feuil1!$B50,Feuil1!CG$1),'Risk assessment'!$R$12:$R$100,FALSE),1),""))</f>
        <v/>
      </c>
      <c r="CH50" s="9" t="str">
        <f>IF($G50=0,"",IFERROR(INDEX('Risk assessment'!$B$12:$B$100,MATCH(CONCATENATE(Feuil1!$C50,Feuil1!$B50,Feuil1!CH$1),'Risk assessment'!$R$12:$R$100,FALSE),1),""))</f>
        <v/>
      </c>
      <c r="CI50" s="9" t="str">
        <f>IF($G50=0,"",IFERROR(INDEX('Risk assessment'!$B$12:$B$100,MATCH(CONCATENATE(Feuil1!$C50,Feuil1!$B50,Feuil1!CI$1),'Risk assessment'!$R$12:$R$100,FALSE),1),""))</f>
        <v/>
      </c>
      <c r="CJ50" s="9" t="str">
        <f>IF($G50=0,"",IFERROR(INDEX('Risk assessment'!$B$12:$B$100,MATCH(CONCATENATE(Feuil1!$C50,Feuil1!$B50,Feuil1!CJ$1),'Risk assessment'!$R$12:$R$100,FALSE),1),""))</f>
        <v/>
      </c>
      <c r="CK50" s="9" t="str">
        <f>IF($G50=0,"",IFERROR(INDEX('Risk assessment'!$B$12:$B$100,MATCH(CONCATENATE(Feuil1!$C50,Feuil1!$B50,Feuil1!CK$1),'Risk assessment'!$R$12:$R$100,FALSE),1),""))</f>
        <v/>
      </c>
      <c r="CL50" s="9" t="str">
        <f>IF($G50=0,"",IFERROR(INDEX('Risk assessment'!$B$12:$B$100,MATCH(CONCATENATE(Feuil1!$C50,Feuil1!$B50,Feuil1!CL$1),'Risk assessment'!$R$12:$R$100,FALSE),1),""))</f>
        <v/>
      </c>
      <c r="CM50" s="9" t="str">
        <f>IF($G50=0,"",IFERROR(INDEX('Risk assessment'!$B$12:$B$100,MATCH(CONCATENATE(Feuil1!$C50,Feuil1!$B50,Feuil1!CM$1),'Risk assessment'!$R$12:$R$100,FALSE),1),""))</f>
        <v/>
      </c>
      <c r="CN50" s="9" t="str">
        <f>IF($G50=0,"",IFERROR(INDEX('Risk assessment'!$B$12:$B$100,MATCH(CONCATENATE(Feuil1!$C50,Feuil1!$B50,Feuil1!CN$1),'Risk assessment'!$R$12:$R$100,FALSE),1),""))</f>
        <v/>
      </c>
      <c r="CO50" s="9" t="str">
        <f>IF($G50=0,"",IFERROR(INDEX('Risk assessment'!$B$12:$B$100,MATCH(CONCATENATE(Feuil1!$C50,Feuil1!$B50,Feuil1!CO$1),'Risk assessment'!$R$12:$R$100,FALSE),1),""))</f>
        <v/>
      </c>
      <c r="CP50" s="9" t="str">
        <f>IF($G50=0,"",IFERROR(INDEX('Risk assessment'!$B$12:$B$100,MATCH(CONCATENATE(Feuil1!$C50,Feuil1!$B50,Feuil1!CP$1),'Risk assessment'!$R$12:$R$100,FALSE),1),""))</f>
        <v/>
      </c>
      <c r="CQ50" s="9" t="str">
        <f>IF($G50=0,"",IFERROR(INDEX('Risk assessment'!$B$12:$B$100,MATCH(CONCATENATE(Feuil1!$C50,Feuil1!$B50,Feuil1!CQ$1),'Risk assessment'!$R$12:$R$100,FALSE),1),""))</f>
        <v/>
      </c>
      <c r="CR50" s="9" t="str">
        <f>IF($G50=0,"",IFERROR(INDEX('Risk assessment'!$B$12:$B$100,MATCH(CONCATENATE(Feuil1!$C50,Feuil1!$B50,Feuil1!CR$1),'Risk assessment'!$R$12:$R$100,FALSE),1),""))</f>
        <v/>
      </c>
      <c r="CS50" s="9" t="str">
        <f>IF($G50=0,"",IFERROR(INDEX('Risk assessment'!$B$12:$B$100,MATCH(CONCATENATE(Feuil1!$C50,Feuil1!$B50,Feuil1!CS$1),'Risk assessment'!$R$12:$R$100,FALSE),1),""))</f>
        <v/>
      </c>
      <c r="CT50" s="9" t="str">
        <f>IF($G50=0,"",IFERROR(INDEX('Risk assessment'!$B$12:$B$100,MATCH(CONCATENATE(Feuil1!$C50,Feuil1!$B50,Feuil1!CT$1),'Risk assessment'!$R$12:$R$100,FALSE),1),""))</f>
        <v/>
      </c>
      <c r="CU50" s="9" t="str">
        <f>IF($G50=0,"",IFERROR(INDEX('Risk assessment'!$B$12:$B$100,MATCH(CONCATENATE(Feuil1!$C50,Feuil1!$B50,Feuil1!CU$1),'Risk assessment'!$R$12:$R$100,FALSE),1),""))</f>
        <v/>
      </c>
      <c r="CV50" s="9" t="str">
        <f>IF($G50=0,"",IFERROR(INDEX('Risk assessment'!$B$12:$B$100,MATCH(CONCATENATE(Feuil1!$C50,Feuil1!$B50,Feuil1!CV$1),'Risk assessment'!$R$12:$R$100,FALSE),1),""))</f>
        <v/>
      </c>
      <c r="CW50" s="9" t="str">
        <f>IF($G50=0,"",IFERROR(INDEX('Risk assessment'!$B$12:$B$100,MATCH(CONCATENATE(Feuil1!$C50,Feuil1!$B50,Feuil1!CW$1),'Risk assessment'!$R$12:$R$100,FALSE),1),""))</f>
        <v/>
      </c>
      <c r="CX50" s="9" t="str">
        <f>IF($G50=0,"",IFERROR(INDEX('Risk assessment'!$B$12:$B$100,MATCH(CONCATENATE(Feuil1!$C50,Feuil1!$B50,Feuil1!CX$1),'Risk assessment'!$R$12:$R$100,FALSE),1),""))</f>
        <v/>
      </c>
      <c r="CY50" s="9" t="str">
        <f>IF($G50=0,"",IFERROR(INDEX('Risk assessment'!$B$12:$B$100,MATCH(CONCATENATE(Feuil1!$C50,Feuil1!$B50,Feuil1!CY$1),'Risk assessment'!$R$12:$R$100,FALSE),1),""))</f>
        <v/>
      </c>
      <c r="CZ50" s="9" t="str">
        <f>IF($G50=0,"",IFERROR(INDEX('Risk assessment'!$B$12:$B$100,MATCH(CONCATENATE(Feuil1!$C50,Feuil1!$B50,Feuil1!CZ$1),'Risk assessment'!$R$12:$R$100,FALSE),1),""))</f>
        <v/>
      </c>
      <c r="DA50" s="9" t="str">
        <f>IF($G50=0,"",IFERROR(INDEX('Risk assessment'!$B$12:$B$100,MATCH(CONCATENATE(Feuil1!$C50,Feuil1!$B50,Feuil1!DA$1),'Risk assessment'!$R$12:$R$100,FALSE),1),""))</f>
        <v/>
      </c>
      <c r="DB50" s="9" t="str">
        <f>IF($G50=0,"",IFERROR(INDEX('Risk assessment'!$B$12:$B$100,MATCH(CONCATENATE(Feuil1!$C50,Feuil1!$B50,Feuil1!DB$1),'Risk assessment'!$R$12:$R$100,FALSE),1),""))</f>
        <v/>
      </c>
      <c r="DC50" s="9" t="str">
        <f>IF($G50=0,"",IFERROR(INDEX('Risk assessment'!$B$12:$B$100,MATCH(CONCATENATE(Feuil1!$C50,Feuil1!$B50,Feuil1!DC$1),'Risk assessment'!$R$12:$R$100,FALSE),1),""))</f>
        <v/>
      </c>
      <c r="DD50" s="9" t="str">
        <f>IF($G50=0,"",IFERROR(INDEX('Risk assessment'!$B$12:$B$100,MATCH(CONCATENATE(Feuil1!$C50,Feuil1!$B50,Feuil1!DD$1),'Risk assessment'!$R$12:$R$100,FALSE),1),""))</f>
        <v/>
      </c>
      <c r="DE50" s="9" t="str">
        <f>IF($G50=0,"",IFERROR(INDEX('Risk assessment'!$B$12:$B$100,MATCH(CONCATENATE(Feuil1!$C50,Feuil1!$B50,Feuil1!DE$1),'Risk assessment'!$R$12:$R$100,FALSE),1),""))</f>
        <v/>
      </c>
      <c r="DF50" s="9" t="str">
        <f>IF($G50=0,"",IFERROR(INDEX('Risk assessment'!$B$12:$B$100,MATCH(CONCATENATE(Feuil1!$C50,Feuil1!$B50,Feuil1!DF$1),'Risk assessment'!$R$12:$R$100,FALSE),1),""))</f>
        <v/>
      </c>
      <c r="DG50" s="9" t="str">
        <f>IF($G50=0,"",IFERROR(INDEX('Risk assessment'!$B$12:$B$100,MATCH(CONCATENATE(Feuil1!$C50,Feuil1!$B50,Feuil1!DG$1),'Risk assessment'!$R$12:$R$100,FALSE),1),""))</f>
        <v/>
      </c>
      <c r="DH50" s="9" t="str">
        <f>IF($G50=0,"",IFERROR(INDEX('Risk assessment'!$B$12:$B$100,MATCH(CONCATENATE(Feuil1!$C50,Feuil1!$B50,Feuil1!DH$1),'Risk assessment'!$R$12:$R$100,FALSE),1),""))</f>
        <v/>
      </c>
      <c r="DI50" s="9" t="str">
        <f>IF($G50=0,"",IFERROR(INDEX('Risk assessment'!$B$12:$B$100,MATCH(CONCATENATE(Feuil1!$C50,Feuil1!$B50,Feuil1!DI$1),'Risk assessment'!$R$12:$R$100,FALSE),1),""))</f>
        <v/>
      </c>
      <c r="DJ50" s="9" t="str">
        <f>IF($G50=0,"",IFERROR(INDEX('Risk assessment'!$B$12:$B$100,MATCH(CONCATENATE(Feuil1!$C50,Feuil1!$B50,Feuil1!DJ$1),'Risk assessment'!$R$12:$R$100,FALSE),1),""))</f>
        <v/>
      </c>
      <c r="DK50" s="9" t="str">
        <f>IF($G50=0,"",IFERROR(INDEX('Risk assessment'!$B$12:$B$100,MATCH(CONCATENATE(Feuil1!$C50,Feuil1!$B50,Feuil1!DK$1),'Risk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assessment'!D$12:D$100,Feuil1!C51,'Risk assessment'!E$12:E$100,B51)</f>
        <v>0</v>
      </c>
      <c r="H51" s="9" t="str">
        <f>IF($G51=0,"",IFERROR(CONCATENATE(INDEX('Risk assessment'!$B$12:$B$100,MATCH(CONCATENATE(Feuil1!$C51,"-",Feuil1!$B51,"-",Feuil1!H$1),'Risk assessment'!$R$12:$R$100,FALSE),1)," ;"),""))</f>
        <v/>
      </c>
      <c r="I51" s="9" t="str">
        <f>IF($G51=0,"",IFERROR(CONCATENATE(INDEX('Risk assessment'!$B$12:$B$100,MATCH(CONCATENATE(Feuil1!$C51,"-",Feuil1!$B51,"-",Feuil1!I$1),'Risk assessment'!$R$12:$R$100,FALSE),1)," ;"),""))</f>
        <v/>
      </c>
      <c r="J51" s="9" t="str">
        <f>IF($G51=0,"",IFERROR(CONCATENATE(INDEX('Risk assessment'!$B$12:$B$100,MATCH(CONCATENATE(Feuil1!$C51,"-",Feuil1!$B51,"-",Feuil1!J$1),'Risk assessment'!$R$12:$R$100,FALSE),1)," ;"),""))</f>
        <v/>
      </c>
      <c r="K51" s="9" t="str">
        <f>IF($G51=0,"",IFERROR(CONCATENATE(INDEX('Risk assessment'!$B$12:$B$100,MATCH(CONCATENATE(Feuil1!$C51,"-",Feuil1!$B51,"-",Feuil1!K$1),'Risk assessment'!$R$12:$R$100,FALSE),1)," ;"),""))</f>
        <v/>
      </c>
      <c r="L51" s="9" t="str">
        <f>IF($G51=0,"",IFERROR(CONCATENATE(INDEX('Risk assessment'!$B$12:$B$100,MATCH(CONCATENATE(Feuil1!$C51,"-",Feuil1!$B51,"-",Feuil1!L$1),'Risk assessment'!$R$12:$R$100,FALSE),1)," ;"),""))</f>
        <v/>
      </c>
      <c r="M51" s="9" t="str">
        <f>IF($G51=0,"",IFERROR(CONCATENATE(INDEX('Risk assessment'!$B$12:$B$100,MATCH(CONCATENATE(Feuil1!$C51,"-",Feuil1!$B51,"-",Feuil1!M$1),'Risk assessment'!$R$12:$R$100,FALSE),1)," ;"),""))</f>
        <v/>
      </c>
      <c r="N51" s="9" t="str">
        <f>IF($G51=0,"",IFERROR(CONCATENATE(INDEX('Risk assessment'!$B$12:$B$100,MATCH(CONCATENATE(Feuil1!$C51,"-",Feuil1!$B51,"-",Feuil1!N$1),'Risk assessment'!$R$12:$R$100,FALSE),1)," ;"),""))</f>
        <v/>
      </c>
      <c r="O51" s="9" t="str">
        <f>IF($G51=0,"",IFERROR(CONCATENATE(INDEX('Risk assessment'!$B$12:$B$100,MATCH(CONCATENATE(Feuil1!$C51,"-",Feuil1!$B51,"-",Feuil1!O$1),'Risk assessment'!$R$12:$R$100,FALSE),1)," ;"),""))</f>
        <v/>
      </c>
      <c r="P51" s="9" t="str">
        <f>IF($G51=0,"",IFERROR(CONCATENATE(INDEX('Risk assessment'!$B$12:$B$100,MATCH(CONCATENATE(Feuil1!$C51,"-",Feuil1!$B51,"-",Feuil1!P$1),'Risk assessment'!$R$12:$R$100,FALSE),1)," ;"),""))</f>
        <v/>
      </c>
      <c r="Q51" s="9" t="str">
        <f>IF($G51=0,"",IFERROR(CONCATENATE(INDEX('Risk assessment'!$B$12:$B$100,MATCH(CONCATENATE(Feuil1!$C51,"-",Feuil1!$B51,"-",Feuil1!Q$1),'Risk assessment'!$R$12:$R$100,FALSE),1)," ;"),""))</f>
        <v/>
      </c>
      <c r="R51" s="9" t="str">
        <f>IF($G51=0,"",IFERROR(CONCATENATE(INDEX('Risk assessment'!$B$12:$B$100,MATCH(CONCATENATE(Feuil1!$C51,"-",Feuil1!$B51,"-",Feuil1!R$1),'Risk assessment'!$R$12:$R$100,FALSE),1)," ;"),""))</f>
        <v/>
      </c>
      <c r="S51" s="9" t="str">
        <f>IF($G51=0,"",IFERROR(CONCATENATE(INDEX('Risk assessment'!$B$12:$B$100,MATCH(CONCATENATE(Feuil1!$C51,"-",Feuil1!$B51,"-",Feuil1!S$1),'Risk assessment'!$R$12:$R$100,FALSE),1)," ;"),""))</f>
        <v/>
      </c>
      <c r="T51" s="9" t="str">
        <f>IF($G51=0,"",IFERROR(CONCATENATE(INDEX('Risk assessment'!$B$12:$B$100,MATCH(CONCATENATE(Feuil1!$C51,"-",Feuil1!$B51,"-",Feuil1!T$1),'Risk assessment'!$R$12:$R$100,FALSE),1)," ;"),""))</f>
        <v/>
      </c>
      <c r="U51" s="9" t="str">
        <f>IF($G51=0,"",IFERROR(CONCATENATE(INDEX('Risk assessment'!$B$12:$B$100,MATCH(CONCATENATE(Feuil1!$C51,"-",Feuil1!$B51,"-",Feuil1!U$1),'Risk assessment'!$R$12:$R$100,FALSE),1)," ;"),""))</f>
        <v/>
      </c>
      <c r="V51" s="9" t="str">
        <f>IF($G51=0,"",IFERROR(CONCATENATE(INDEX('Risk assessment'!$B$12:$B$100,MATCH(CONCATENATE(Feuil1!$C51,"-",Feuil1!$B51,"-",Feuil1!V$1),'Risk assessment'!$R$12:$R$100,FALSE),1)," ;"),""))</f>
        <v/>
      </c>
      <c r="W51" s="9" t="str">
        <f>IF($G51=0,"",IFERROR(CONCATENATE(INDEX('Risk assessment'!$B$12:$B$100,MATCH(CONCATENATE(Feuil1!$C51,"-",Feuil1!$B51,"-",Feuil1!W$1),'Risk assessment'!$R$12:$R$100,FALSE),1)," ;"),""))</f>
        <v/>
      </c>
      <c r="X51" s="9" t="str">
        <f>IF($G51=0,"",IFERROR(CONCATENATE(INDEX('Risk assessment'!$B$12:$B$100,MATCH(CONCATENATE(Feuil1!$C51,"-",Feuil1!$B51,"-",Feuil1!X$1),'Risk assessment'!$R$12:$R$100,FALSE),1)," ;"),""))</f>
        <v/>
      </c>
      <c r="Y51" s="9" t="str">
        <f>IF($G51=0,"",IFERROR(CONCATENATE(INDEX('Risk assessment'!$B$12:$B$100,MATCH(CONCATENATE(Feuil1!$C51,"-",Feuil1!$B51,"-",Feuil1!Y$1),'Risk assessment'!$R$12:$R$100,FALSE),1)," ;"),""))</f>
        <v/>
      </c>
      <c r="Z51" s="9" t="str">
        <f>IF($G51=0,"",IFERROR(CONCATENATE(INDEX('Risk assessment'!$B$12:$B$100,MATCH(CONCATENATE(Feuil1!$C51,"-",Feuil1!$B51,"-",Feuil1!Z$1),'Risk assessment'!$R$12:$R$100,FALSE),1)," ;"),""))</f>
        <v/>
      </c>
      <c r="AA51" s="9" t="str">
        <f>IF($G51=0,"",IFERROR(CONCATENATE(INDEX('Risk assessment'!$B$12:$B$100,MATCH(CONCATENATE(Feuil1!$C51,"-",Feuil1!$B51,"-",Feuil1!AA$1),'Risk assessment'!$R$12:$R$100,FALSE),1)," ;"),""))</f>
        <v/>
      </c>
      <c r="AB51" s="9" t="str">
        <f>IF($G51=0,"",IFERROR(CONCATENATE(INDEX('Risk assessment'!$B$12:$B$100,MATCH(CONCATENATE(Feuil1!$C51,"-",Feuil1!$B51,"-",Feuil1!AB$1),'Risk assessment'!$R$12:$R$100,FALSE),1)," ;"),""))</f>
        <v/>
      </c>
      <c r="AC51" s="9" t="str">
        <f>IF($G51=0,"",IFERROR(CONCATENATE(INDEX('Risk assessment'!$B$12:$B$100,MATCH(CONCATENATE(Feuil1!$C51,"-",Feuil1!$B51,"-",Feuil1!AC$1),'Risk assessment'!$R$12:$R$100,FALSE),1)," ;"),""))</f>
        <v/>
      </c>
      <c r="AD51" s="9" t="str">
        <f>IF($G51=0,"",IFERROR(CONCATENATE(INDEX('Risk assessment'!$B$12:$B$100,MATCH(CONCATENATE(Feuil1!$C51,"-",Feuil1!$B51,"-",Feuil1!AD$1),'Risk assessment'!$R$12:$R$100,FALSE),1)," ;"),""))</f>
        <v/>
      </c>
      <c r="AE51" s="9" t="str">
        <f>IF($G51=0,"",IFERROR(CONCATENATE(INDEX('Risk assessment'!$B$12:$B$100,MATCH(CONCATENATE(Feuil1!$C51,"-",Feuil1!$B51,"-",Feuil1!AE$1),'Risk assessment'!$R$12:$R$100,FALSE),1)," ;"),""))</f>
        <v/>
      </c>
      <c r="AF51" s="9" t="str">
        <f>IF($G51=0,"",IFERROR(CONCATENATE(INDEX('Risk assessment'!$B$12:$B$100,MATCH(CONCATENATE(Feuil1!$C51,"-",Feuil1!$B51,"-",Feuil1!AF$1),'Risk assessment'!$R$12:$R$100,FALSE),1)," ;"),""))</f>
        <v/>
      </c>
      <c r="AG51" s="9" t="str">
        <f>IF($G51=0,"",IFERROR(CONCATENATE(INDEX('Risk assessment'!$B$12:$B$100,MATCH(CONCATENATE(Feuil1!$C51,"-",Feuil1!$B51,"-",Feuil1!AG$1),'Risk assessment'!$R$12:$R$100,FALSE),1)," ;"),""))</f>
        <v/>
      </c>
      <c r="AH51" s="9" t="str">
        <f>IF($G51=0,"",IFERROR(CONCATENATE(INDEX('Risk assessment'!$B$12:$B$100,MATCH(CONCATENATE(Feuil1!$C51,"-",Feuil1!$B51,"-",Feuil1!AH$1),'Risk assessment'!$R$12:$R$100,FALSE),1)," ;"),""))</f>
        <v/>
      </c>
      <c r="AI51" s="9" t="str">
        <f>IF($G51=0,"",IFERROR(CONCATENATE(INDEX('Risk assessment'!$B$12:$B$100,MATCH(CONCATENATE(Feuil1!$C51,"-",Feuil1!$B51,"-",Feuil1!AI$1),'Risk assessment'!$R$12:$R$100,FALSE),1)," ;"),""))</f>
        <v/>
      </c>
      <c r="AJ51" s="9" t="str">
        <f>IF($G51=0,"",IFERROR(CONCATENATE(INDEX('Risk assessment'!$B$12:$B$100,MATCH(CONCATENATE(Feuil1!$C51,"-",Feuil1!$B51,"-",Feuil1!AJ$1),'Risk assessment'!$R$12:$R$100,FALSE),1)," ;"),""))</f>
        <v/>
      </c>
      <c r="AK51" s="9" t="str">
        <f>IF($G51=0,"",IFERROR(CONCATENATE(INDEX('Risk assessment'!$B$12:$B$100,MATCH(CONCATENATE(Feuil1!$C51,"-",Feuil1!$B51,"-",Feuil1!AK$1),'Risk assessment'!$R$12:$R$100,FALSE),1)," ;"),""))</f>
        <v/>
      </c>
      <c r="AL51" s="9" t="str">
        <f>IF($G51=0,"",IFERROR(CONCATENATE(INDEX('Risk assessment'!$B$12:$B$100,MATCH(CONCATENATE(Feuil1!$C51,"-",Feuil1!$B51,"-",Feuil1!AL$1),'Risk assessment'!$R$12:$R$100,FALSE),1)," ;"),""))</f>
        <v/>
      </c>
      <c r="AM51" s="9" t="str">
        <f>IF($G51=0,"",IFERROR(CONCATENATE(INDEX('Risk assessment'!$B$12:$B$100,MATCH(CONCATENATE(Feuil1!$C51,"-",Feuil1!$B51,"-",Feuil1!AM$1),'Risk assessment'!$R$12:$R$100,FALSE),1)," ;"),""))</f>
        <v/>
      </c>
      <c r="AN51" s="9" t="str">
        <f>IF($G51=0,"",IFERROR(CONCATENATE(INDEX('Risk assessment'!$B$12:$B$100,MATCH(CONCATENATE(Feuil1!$C51,"-",Feuil1!$B51,"-",Feuil1!AN$1),'Risk assessment'!$R$12:$R$100,FALSE),1)," ;"),""))</f>
        <v/>
      </c>
      <c r="AO51" s="9" t="str">
        <f>IF($G51=0,"",IFERROR(CONCATENATE(INDEX('Risk assessment'!$B$12:$B$100,MATCH(CONCATENATE(Feuil1!$C51,"-",Feuil1!$B51,"-",Feuil1!AO$1),'Risk assessment'!$R$12:$R$100,FALSE),1)," ;"),""))</f>
        <v/>
      </c>
      <c r="AP51" s="9" t="str">
        <f>IF($G51=0,"",IFERROR(CONCATENATE(INDEX('Risk assessment'!$B$12:$B$100,MATCH(CONCATENATE(Feuil1!$C51,"-",Feuil1!$B51,"-",Feuil1!AP$1),'Risk assessment'!$R$12:$R$100,FALSE),1)," ;"),""))</f>
        <v/>
      </c>
      <c r="AQ51" s="9" t="str">
        <f>IF($G51=0,"",IFERROR(CONCATENATE(INDEX('Risk assessment'!$B$12:$B$100,MATCH(CONCATENATE(Feuil1!$C51,"-",Feuil1!$B51,"-",Feuil1!AQ$1),'Risk assessment'!$R$12:$R$100,FALSE),1)," ;"),""))</f>
        <v/>
      </c>
      <c r="AR51" s="9" t="str">
        <f>IF($G51=0,"",IFERROR(CONCATENATE(INDEX('Risk assessment'!$B$12:$B$100,MATCH(CONCATENATE(Feuil1!$C51,"-",Feuil1!$B51,"-",Feuil1!AR$1),'Risk assessment'!$R$12:$R$100,FALSE),1)," ;"),""))</f>
        <v/>
      </c>
      <c r="AS51" s="9" t="str">
        <f>IF($G51=0,"",IFERROR(CONCATENATE(INDEX('Risk assessment'!$B$12:$B$100,MATCH(CONCATENATE(Feuil1!$C51,"-",Feuil1!$B51,"-",Feuil1!AS$1),'Risk assessment'!$R$12:$R$100,FALSE),1)," ;"),""))</f>
        <v/>
      </c>
      <c r="AT51" s="9" t="str">
        <f>IF($G51=0,"",IFERROR(CONCATENATE(INDEX('Risk assessment'!$B$12:$B$100,MATCH(CONCATENATE(Feuil1!$C51,"-",Feuil1!$B51,"-",Feuil1!AT$1),'Risk assessment'!$R$12:$R$100,FALSE),1)," ;"),""))</f>
        <v/>
      </c>
      <c r="AU51" s="9" t="str">
        <f>IF($G51=0,"",IFERROR(CONCATENATE(INDEX('Risk assessment'!$B$12:$B$100,MATCH(CONCATENATE(Feuil1!$C51,"-",Feuil1!$B51,"-",Feuil1!AU$1),'Risk assessment'!$R$12:$R$100,FALSE),1)," ;"),""))</f>
        <v/>
      </c>
      <c r="AV51" s="9" t="str">
        <f>IF($G51=0,"",IFERROR(CONCATENATE(INDEX('Risk assessment'!$B$12:$B$100,MATCH(CONCATENATE(Feuil1!$C51,"-",Feuil1!$B51,"-",Feuil1!AV$1),'Risk assessment'!$R$12:$R$100,FALSE),1)," ;"),""))</f>
        <v/>
      </c>
      <c r="AW51" s="9" t="str">
        <f>IF($G51=0,"",IFERROR(CONCATENATE(INDEX('Risk assessment'!$B$12:$B$100,MATCH(CONCATENATE(Feuil1!$C51,"-",Feuil1!$B51,"-",Feuil1!AW$1),'Risk assessment'!$R$12:$R$100,FALSE),1)," ;"),""))</f>
        <v/>
      </c>
      <c r="AX51" s="9" t="str">
        <f>IF($G51=0,"",IFERROR(CONCATENATE(INDEX('Risk assessment'!$B$12:$B$100,MATCH(CONCATENATE(Feuil1!$C51,"-",Feuil1!$B51,"-",Feuil1!AX$1),'Risk assessment'!$R$12:$R$100,FALSE),1)," ;"),""))</f>
        <v/>
      </c>
      <c r="AY51" s="9" t="str">
        <f>IF($G51=0,"",IFERROR(CONCATENATE(INDEX('Risk assessment'!$B$12:$B$100,MATCH(CONCATENATE(Feuil1!$C51,"-",Feuil1!$B51,"-",Feuil1!AY$1),'Risk assessment'!$R$12:$R$100,FALSE),1)," ;"),""))</f>
        <v/>
      </c>
      <c r="AZ51" s="9" t="str">
        <f>IF($G51=0,"",IFERROR(CONCATENATE(INDEX('Risk assessment'!$B$12:$B$100,MATCH(CONCATENATE(Feuil1!$C51,"-",Feuil1!$B51,"-",Feuil1!AZ$1),'Risk assessment'!$R$12:$R$100,FALSE),1)," ;"),""))</f>
        <v/>
      </c>
      <c r="BA51" s="9" t="str">
        <f>IF($G51=0,"",IFERROR(CONCATENATE(INDEX('Risk assessment'!$B$12:$B$100,MATCH(CONCATENATE(Feuil1!$C51,"-",Feuil1!$B51,"-",Feuil1!BA$1),'Risk assessment'!$R$12:$R$100,FALSE),1)," ;"),""))</f>
        <v/>
      </c>
      <c r="BB51" s="9" t="str">
        <f>IF($G51=0,"",IFERROR(CONCATENATE(INDEX('Risk assessment'!$B$12:$B$100,MATCH(CONCATENATE(Feuil1!$C51,"-",Feuil1!$B51,"-",Feuil1!BB$1),'Risk assessment'!$R$12:$R$100,FALSE),1)," ;"),""))</f>
        <v/>
      </c>
      <c r="BC51" s="9" t="str">
        <f>IF($G51=0,"",IFERROR(CONCATENATE(INDEX('Risk assessment'!$B$12:$B$100,MATCH(CONCATENATE(Feuil1!$C51,"-",Feuil1!$B51,"-",Feuil1!BC$1),'Risk assessment'!$R$12:$R$100,FALSE),1)," ;"),""))</f>
        <v/>
      </c>
      <c r="BD51" s="9" t="str">
        <f>IF($G51=0,"",IFERROR(CONCATENATE(INDEX('Risk assessment'!$B$12:$B$100,MATCH(CONCATENATE(Feuil1!$C51,"-",Feuil1!$B51,"-",Feuil1!BD$1),'Risk assessment'!$R$12:$R$100,FALSE),1)," ;"),""))</f>
        <v/>
      </c>
      <c r="BE51" s="9" t="str">
        <f>IF($G51=0,"",IFERROR(CONCATENATE(INDEX('Risk assessment'!$B$12:$B$100,MATCH(CONCATENATE(Feuil1!$C51,"-",Feuil1!$B51,"-",Feuil1!BE$1),'Risk assessment'!$R$12:$R$100,FALSE),1)," ;"),""))</f>
        <v/>
      </c>
      <c r="BF51" s="9" t="str">
        <f>IF($G51=0,"",IFERROR(CONCATENATE(INDEX('Risk assessment'!$B$12:$B$100,MATCH(CONCATENATE(Feuil1!$C51,"-",Feuil1!$B51,"-",Feuil1!BF$1),'Risk assessment'!$R$12:$R$100,FALSE),1)," ;"),""))</f>
        <v/>
      </c>
      <c r="BG51" s="9" t="str">
        <f>IF($G51=0,"",IFERROR(CONCATENATE(INDEX('Risk assessment'!$B$12:$B$100,MATCH(CONCATENATE(Feuil1!$C51,"-",Feuil1!$B51,"-",Feuil1!BG$1),'Risk assessment'!$R$12:$R$100,FALSE),1)," ;"),""))</f>
        <v/>
      </c>
      <c r="BH51" s="9" t="str">
        <f>IF($G51=0,"",IFERROR(CONCATENATE(INDEX('Risk assessment'!$B$12:$B$100,MATCH(CONCATENATE(Feuil1!$C51,"-",Feuil1!$B51,"-",Feuil1!BH$1),'Risk assessment'!$R$12:$R$100,FALSE),1)," ;"),""))</f>
        <v/>
      </c>
      <c r="BI51" s="9" t="str">
        <f>IF($G51=0,"",IFERROR(CONCATENATE(INDEX('Risk assessment'!$B$12:$B$100,MATCH(CONCATENATE(Feuil1!$C51,"-",Feuil1!$B51,"-",Feuil1!BI$1),'Risk assessment'!$R$12:$R$100,FALSE),1)," ;"),""))</f>
        <v/>
      </c>
      <c r="BJ51" s="9" t="str">
        <f>IF($G51=0,"",IFERROR(CONCATENATE(INDEX('Risk assessment'!$B$12:$B$100,MATCH(CONCATENATE(Feuil1!$C51,"-",Feuil1!$B51,"-",Feuil1!BJ$1),'Risk assessment'!$R$12:$R$100,FALSE),1)," ;"),""))</f>
        <v/>
      </c>
      <c r="BK51" s="9" t="str">
        <f>IF($G51=0,"",IFERROR(CONCATENATE(INDEX('Risk assessment'!$B$12:$B$100,MATCH(CONCATENATE(Feuil1!$C51,"-",Feuil1!$B51,"-",Feuil1!BK$1),'Risk assessment'!$R$12:$R$100,FALSE),1)," ;"),""))</f>
        <v/>
      </c>
      <c r="BL51" s="9" t="str">
        <f>IF($G51=0,"",IFERROR(CONCATENATE(INDEX('Risk assessment'!$B$12:$B$100,MATCH(CONCATENATE(Feuil1!$C51,"-",Feuil1!$B51,"-",Feuil1!BL$1),'Risk assessment'!$R$12:$R$100,FALSE),1)," ;"),""))</f>
        <v/>
      </c>
      <c r="BM51" s="9" t="str">
        <f>IF($G51=0,"",IFERROR(CONCATENATE(INDEX('Risk assessment'!$B$12:$B$100,MATCH(CONCATENATE(Feuil1!$C51,"-",Feuil1!$B51,"-",Feuil1!BM$1),'Risk assessment'!$R$12:$R$100,FALSE),1)," ;"),""))</f>
        <v/>
      </c>
      <c r="BN51" s="9" t="str">
        <f>IF($G51=0,"",IFERROR(CONCATENATE(INDEX('Risk assessment'!$B$12:$B$100,MATCH(CONCATENATE(Feuil1!$C51,"-",Feuil1!$B51,"-",Feuil1!BN$1),'Risk assessment'!$R$12:$R$100,FALSE),1)," ;"),""))</f>
        <v/>
      </c>
      <c r="BO51" s="9" t="str">
        <f>IF($G51=0,"",IFERROR(CONCATENATE(INDEX('Risk assessment'!$B$12:$B$100,MATCH(CONCATENATE(Feuil1!$C51,"-",Feuil1!$B51,"-",Feuil1!BO$1),'Risk assessment'!$R$12:$R$100,FALSE),1)," ;"),""))</f>
        <v/>
      </c>
      <c r="BP51" s="9" t="str">
        <f>IF($G51=0,"",IFERROR(CONCATENATE(INDEX('Risk assessment'!$B$12:$B$100,MATCH(CONCATENATE(Feuil1!$C51,"-",Feuil1!$B51,"-",Feuil1!BP$1),'Risk assessment'!$R$12:$R$100,FALSE),1)," ;"),""))</f>
        <v/>
      </c>
      <c r="BQ51" s="9" t="str">
        <f>IF($G51=0,"",IFERROR(CONCATENATE(INDEX('Risk assessment'!$B$12:$B$100,MATCH(CONCATENATE(Feuil1!$C51,"-",Feuil1!$B51,"-",Feuil1!BQ$1),'Risk assessment'!$R$12:$R$100,FALSE),1)," ;"),""))</f>
        <v/>
      </c>
      <c r="BR51" s="9" t="str">
        <f>IF($G51=0,"",IFERROR(INDEX('Risk assessment'!$B$12:$B$100,MATCH(CONCATENATE(Feuil1!$C51,Feuil1!$B51,Feuil1!BR$1),'Risk assessment'!$R$12:$R$100,FALSE),1),""))</f>
        <v/>
      </c>
      <c r="BS51" s="9" t="str">
        <f>IF($G51=0,"",IFERROR(INDEX('Risk assessment'!$B$12:$B$100,MATCH(CONCATENATE(Feuil1!$C51,Feuil1!$B51,Feuil1!BS$1),'Risk assessment'!$R$12:$R$100,FALSE),1),""))</f>
        <v/>
      </c>
      <c r="BT51" s="9" t="str">
        <f>IF($G51=0,"",IFERROR(INDEX('Risk assessment'!$B$12:$B$100,MATCH(CONCATENATE(Feuil1!$C51,Feuil1!$B51,Feuil1!BT$1),'Risk assessment'!$R$12:$R$100,FALSE),1),""))</f>
        <v/>
      </c>
      <c r="BU51" s="9" t="str">
        <f>IF($G51=0,"",IFERROR(INDEX('Risk assessment'!$B$12:$B$100,MATCH(CONCATENATE(Feuil1!$C51,Feuil1!$B51,Feuil1!BU$1),'Risk assessment'!$R$12:$R$100,FALSE),1),""))</f>
        <v/>
      </c>
      <c r="BV51" s="9" t="str">
        <f>IF($G51=0,"",IFERROR(INDEX('Risk assessment'!$B$12:$B$100,MATCH(CONCATENATE(Feuil1!$C51,Feuil1!$B51,Feuil1!BV$1),'Risk assessment'!$R$12:$R$100,FALSE),1),""))</f>
        <v/>
      </c>
      <c r="BW51" s="9" t="str">
        <f>IF($G51=0,"",IFERROR(INDEX('Risk assessment'!$B$12:$B$100,MATCH(CONCATENATE(Feuil1!$C51,Feuil1!$B51,Feuil1!BW$1),'Risk assessment'!$R$12:$R$100,FALSE),1),""))</f>
        <v/>
      </c>
      <c r="BX51" s="9" t="str">
        <f>IF($G51=0,"",IFERROR(INDEX('Risk assessment'!$B$12:$B$100,MATCH(CONCATENATE(Feuil1!$C51,Feuil1!$B51,Feuil1!BX$1),'Risk assessment'!$R$12:$R$100,FALSE),1),""))</f>
        <v/>
      </c>
      <c r="BY51" s="9" t="str">
        <f>IF($G51=0,"",IFERROR(INDEX('Risk assessment'!$B$12:$B$100,MATCH(CONCATENATE(Feuil1!$C51,Feuil1!$B51,Feuil1!BY$1),'Risk assessment'!$R$12:$R$100,FALSE),1),""))</f>
        <v/>
      </c>
      <c r="BZ51" s="9" t="str">
        <f>IF($G51=0,"",IFERROR(INDEX('Risk assessment'!$B$12:$B$100,MATCH(CONCATENATE(Feuil1!$C51,Feuil1!$B51,Feuil1!BZ$1),'Risk assessment'!$R$12:$R$100,FALSE),1),""))</f>
        <v/>
      </c>
      <c r="CA51" s="9" t="str">
        <f>IF($G51=0,"",IFERROR(INDEX('Risk assessment'!$B$12:$B$100,MATCH(CONCATENATE(Feuil1!$C51,Feuil1!$B51,Feuil1!CA$1),'Risk assessment'!$R$12:$R$100,FALSE),1),""))</f>
        <v/>
      </c>
      <c r="CB51" s="9" t="str">
        <f>IF($G51=0,"",IFERROR(INDEX('Risk assessment'!$B$12:$B$100,MATCH(CONCATENATE(Feuil1!$C51,Feuil1!$B51,Feuil1!CB$1),'Risk assessment'!$R$12:$R$100,FALSE),1),""))</f>
        <v/>
      </c>
      <c r="CC51" s="9" t="str">
        <f>IF($G51=0,"",IFERROR(INDEX('Risk assessment'!$B$12:$B$100,MATCH(CONCATENATE(Feuil1!$C51,Feuil1!$B51,Feuil1!CC$1),'Risk assessment'!$R$12:$R$100,FALSE),1),""))</f>
        <v/>
      </c>
      <c r="CD51" s="9" t="str">
        <f>IF($G51=0,"",IFERROR(INDEX('Risk assessment'!$B$12:$B$100,MATCH(CONCATENATE(Feuil1!$C51,Feuil1!$B51,Feuil1!CD$1),'Risk assessment'!$R$12:$R$100,FALSE),1),""))</f>
        <v/>
      </c>
      <c r="CE51" s="9" t="str">
        <f>IF($G51=0,"",IFERROR(INDEX('Risk assessment'!$B$12:$B$100,MATCH(CONCATENATE(Feuil1!$C51,Feuil1!$B51,Feuil1!CE$1),'Risk assessment'!$R$12:$R$100,FALSE),1),""))</f>
        <v/>
      </c>
      <c r="CF51" s="9" t="str">
        <f>IF($G51=0,"",IFERROR(INDEX('Risk assessment'!$B$12:$B$100,MATCH(CONCATENATE(Feuil1!$C51,Feuil1!$B51,Feuil1!CF$1),'Risk assessment'!$R$12:$R$100,FALSE),1),""))</f>
        <v/>
      </c>
      <c r="CG51" s="9" t="str">
        <f>IF($G51=0,"",IFERROR(INDEX('Risk assessment'!$B$12:$B$100,MATCH(CONCATENATE(Feuil1!$C51,Feuil1!$B51,Feuil1!CG$1),'Risk assessment'!$R$12:$R$100,FALSE),1),""))</f>
        <v/>
      </c>
      <c r="CH51" s="9" t="str">
        <f>IF($G51=0,"",IFERROR(INDEX('Risk assessment'!$B$12:$B$100,MATCH(CONCATENATE(Feuil1!$C51,Feuil1!$B51,Feuil1!CH$1),'Risk assessment'!$R$12:$R$100,FALSE),1),""))</f>
        <v/>
      </c>
      <c r="CI51" s="9" t="str">
        <f>IF($G51=0,"",IFERROR(INDEX('Risk assessment'!$B$12:$B$100,MATCH(CONCATENATE(Feuil1!$C51,Feuil1!$B51,Feuil1!CI$1),'Risk assessment'!$R$12:$R$100,FALSE),1),""))</f>
        <v/>
      </c>
      <c r="CJ51" s="9" t="str">
        <f>IF($G51=0,"",IFERROR(INDEX('Risk assessment'!$B$12:$B$100,MATCH(CONCATENATE(Feuil1!$C51,Feuil1!$B51,Feuil1!CJ$1),'Risk assessment'!$R$12:$R$100,FALSE),1),""))</f>
        <v/>
      </c>
      <c r="CK51" s="9" t="str">
        <f>IF($G51=0,"",IFERROR(INDEX('Risk assessment'!$B$12:$B$100,MATCH(CONCATENATE(Feuil1!$C51,Feuil1!$B51,Feuil1!CK$1),'Risk assessment'!$R$12:$R$100,FALSE),1),""))</f>
        <v/>
      </c>
      <c r="CL51" s="9" t="str">
        <f>IF($G51=0,"",IFERROR(INDEX('Risk assessment'!$B$12:$B$100,MATCH(CONCATENATE(Feuil1!$C51,Feuil1!$B51,Feuil1!CL$1),'Risk assessment'!$R$12:$R$100,FALSE),1),""))</f>
        <v/>
      </c>
      <c r="CM51" s="9" t="str">
        <f>IF($G51=0,"",IFERROR(INDEX('Risk assessment'!$B$12:$B$100,MATCH(CONCATENATE(Feuil1!$C51,Feuil1!$B51,Feuil1!CM$1),'Risk assessment'!$R$12:$R$100,FALSE),1),""))</f>
        <v/>
      </c>
      <c r="CN51" s="9" t="str">
        <f>IF($G51=0,"",IFERROR(INDEX('Risk assessment'!$B$12:$B$100,MATCH(CONCATENATE(Feuil1!$C51,Feuil1!$B51,Feuil1!CN$1),'Risk assessment'!$R$12:$R$100,FALSE),1),""))</f>
        <v/>
      </c>
      <c r="CO51" s="9" t="str">
        <f>IF($G51=0,"",IFERROR(INDEX('Risk assessment'!$B$12:$B$100,MATCH(CONCATENATE(Feuil1!$C51,Feuil1!$B51,Feuil1!CO$1),'Risk assessment'!$R$12:$R$100,FALSE),1),""))</f>
        <v/>
      </c>
      <c r="CP51" s="9" t="str">
        <f>IF($G51=0,"",IFERROR(INDEX('Risk assessment'!$B$12:$B$100,MATCH(CONCATENATE(Feuil1!$C51,Feuil1!$B51,Feuil1!CP$1),'Risk assessment'!$R$12:$R$100,FALSE),1),""))</f>
        <v/>
      </c>
      <c r="CQ51" s="9" t="str">
        <f>IF($G51=0,"",IFERROR(INDEX('Risk assessment'!$B$12:$B$100,MATCH(CONCATENATE(Feuil1!$C51,Feuil1!$B51,Feuil1!CQ$1),'Risk assessment'!$R$12:$R$100,FALSE),1),""))</f>
        <v/>
      </c>
      <c r="CR51" s="9" t="str">
        <f>IF($G51=0,"",IFERROR(INDEX('Risk assessment'!$B$12:$B$100,MATCH(CONCATENATE(Feuil1!$C51,Feuil1!$B51,Feuil1!CR$1),'Risk assessment'!$R$12:$R$100,FALSE),1),""))</f>
        <v/>
      </c>
      <c r="CS51" s="9" t="str">
        <f>IF($G51=0,"",IFERROR(INDEX('Risk assessment'!$B$12:$B$100,MATCH(CONCATENATE(Feuil1!$C51,Feuil1!$B51,Feuil1!CS$1),'Risk assessment'!$R$12:$R$100,FALSE),1),""))</f>
        <v/>
      </c>
      <c r="CT51" s="9" t="str">
        <f>IF($G51=0,"",IFERROR(INDEX('Risk assessment'!$B$12:$B$100,MATCH(CONCATENATE(Feuil1!$C51,Feuil1!$B51,Feuil1!CT$1),'Risk assessment'!$R$12:$R$100,FALSE),1),""))</f>
        <v/>
      </c>
      <c r="CU51" s="9" t="str">
        <f>IF($G51=0,"",IFERROR(INDEX('Risk assessment'!$B$12:$B$100,MATCH(CONCATENATE(Feuil1!$C51,Feuil1!$B51,Feuil1!CU$1),'Risk assessment'!$R$12:$R$100,FALSE),1),""))</f>
        <v/>
      </c>
      <c r="CV51" s="9" t="str">
        <f>IF($G51=0,"",IFERROR(INDEX('Risk assessment'!$B$12:$B$100,MATCH(CONCATENATE(Feuil1!$C51,Feuil1!$B51,Feuil1!CV$1),'Risk assessment'!$R$12:$R$100,FALSE),1),""))</f>
        <v/>
      </c>
      <c r="CW51" s="9" t="str">
        <f>IF($G51=0,"",IFERROR(INDEX('Risk assessment'!$B$12:$B$100,MATCH(CONCATENATE(Feuil1!$C51,Feuil1!$B51,Feuil1!CW$1),'Risk assessment'!$R$12:$R$100,FALSE),1),""))</f>
        <v/>
      </c>
      <c r="CX51" s="9" t="str">
        <f>IF($G51=0,"",IFERROR(INDEX('Risk assessment'!$B$12:$B$100,MATCH(CONCATENATE(Feuil1!$C51,Feuil1!$B51,Feuil1!CX$1),'Risk assessment'!$R$12:$R$100,FALSE),1),""))</f>
        <v/>
      </c>
      <c r="CY51" s="9" t="str">
        <f>IF($G51=0,"",IFERROR(INDEX('Risk assessment'!$B$12:$B$100,MATCH(CONCATENATE(Feuil1!$C51,Feuil1!$B51,Feuil1!CY$1),'Risk assessment'!$R$12:$R$100,FALSE),1),""))</f>
        <v/>
      </c>
      <c r="CZ51" s="9" t="str">
        <f>IF($G51=0,"",IFERROR(INDEX('Risk assessment'!$B$12:$B$100,MATCH(CONCATENATE(Feuil1!$C51,Feuil1!$B51,Feuil1!CZ$1),'Risk assessment'!$R$12:$R$100,FALSE),1),""))</f>
        <v/>
      </c>
      <c r="DA51" s="9" t="str">
        <f>IF($G51=0,"",IFERROR(INDEX('Risk assessment'!$B$12:$B$100,MATCH(CONCATENATE(Feuil1!$C51,Feuil1!$B51,Feuil1!DA$1),'Risk assessment'!$R$12:$R$100,FALSE),1),""))</f>
        <v/>
      </c>
      <c r="DB51" s="9" t="str">
        <f>IF($G51=0,"",IFERROR(INDEX('Risk assessment'!$B$12:$B$100,MATCH(CONCATENATE(Feuil1!$C51,Feuil1!$B51,Feuil1!DB$1),'Risk assessment'!$R$12:$R$100,FALSE),1),""))</f>
        <v/>
      </c>
      <c r="DC51" s="9" t="str">
        <f>IF($G51=0,"",IFERROR(INDEX('Risk assessment'!$B$12:$B$100,MATCH(CONCATENATE(Feuil1!$C51,Feuil1!$B51,Feuil1!DC$1),'Risk assessment'!$R$12:$R$100,FALSE),1),""))</f>
        <v/>
      </c>
      <c r="DD51" s="9" t="str">
        <f>IF($G51=0,"",IFERROR(INDEX('Risk assessment'!$B$12:$B$100,MATCH(CONCATENATE(Feuil1!$C51,Feuil1!$B51,Feuil1!DD$1),'Risk assessment'!$R$12:$R$100,FALSE),1),""))</f>
        <v/>
      </c>
      <c r="DE51" s="9" t="str">
        <f>IF($G51=0,"",IFERROR(INDEX('Risk assessment'!$B$12:$B$100,MATCH(CONCATENATE(Feuil1!$C51,Feuil1!$B51,Feuil1!DE$1),'Risk assessment'!$R$12:$R$100,FALSE),1),""))</f>
        <v/>
      </c>
      <c r="DF51" s="9" t="str">
        <f>IF($G51=0,"",IFERROR(INDEX('Risk assessment'!$B$12:$B$100,MATCH(CONCATENATE(Feuil1!$C51,Feuil1!$B51,Feuil1!DF$1),'Risk assessment'!$R$12:$R$100,FALSE),1),""))</f>
        <v/>
      </c>
      <c r="DG51" s="9" t="str">
        <f>IF($G51=0,"",IFERROR(INDEX('Risk assessment'!$B$12:$B$100,MATCH(CONCATENATE(Feuil1!$C51,Feuil1!$B51,Feuil1!DG$1),'Risk assessment'!$R$12:$R$100,FALSE),1),""))</f>
        <v/>
      </c>
      <c r="DH51" s="9" t="str">
        <f>IF($G51=0,"",IFERROR(INDEX('Risk assessment'!$B$12:$B$100,MATCH(CONCATENATE(Feuil1!$C51,Feuil1!$B51,Feuil1!DH$1),'Risk assessment'!$R$12:$R$100,FALSE),1),""))</f>
        <v/>
      </c>
      <c r="DI51" s="9" t="str">
        <f>IF($G51=0,"",IFERROR(INDEX('Risk assessment'!$B$12:$B$100,MATCH(CONCATENATE(Feuil1!$C51,Feuil1!$B51,Feuil1!DI$1),'Risk assessment'!$R$12:$R$100,FALSE),1),""))</f>
        <v/>
      </c>
      <c r="DJ51" s="9" t="str">
        <f>IF($G51=0,"",IFERROR(INDEX('Risk assessment'!$B$12:$B$100,MATCH(CONCATENATE(Feuil1!$C51,Feuil1!$B51,Feuil1!DJ$1),'Risk assessment'!$R$12:$R$100,FALSE),1),""))</f>
        <v/>
      </c>
      <c r="DK51" s="9" t="str">
        <f>IF($G51=0,"",IFERROR(INDEX('Risk assessment'!$B$12:$B$100,MATCH(CONCATENATE(Feuil1!$C51,Feuil1!$B51,Feuil1!DK$1),'Risk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assessment'!D$12:D$100,Feuil1!C52,'Risk assessment'!E$12:E$100,B52)</f>
        <v>0</v>
      </c>
      <c r="H52" s="9" t="str">
        <f>IF($G52=0,"",IFERROR(CONCATENATE(INDEX('Risk assessment'!$B$12:$B$100,MATCH(CONCATENATE(Feuil1!$C52,"-",Feuil1!$B52,"-",Feuil1!H$1),'Risk assessment'!$R$12:$R$100,FALSE),1)," ;"),""))</f>
        <v/>
      </c>
      <c r="I52" s="9" t="str">
        <f>IF($G52=0,"",IFERROR(CONCATENATE(INDEX('Risk assessment'!$B$12:$B$100,MATCH(CONCATENATE(Feuil1!$C52,"-",Feuil1!$B52,"-",Feuil1!I$1),'Risk assessment'!$R$12:$R$100,FALSE),1)," ;"),""))</f>
        <v/>
      </c>
      <c r="J52" s="9" t="str">
        <f>IF($G52=0,"",IFERROR(CONCATENATE(INDEX('Risk assessment'!$B$12:$B$100,MATCH(CONCATENATE(Feuil1!$C52,"-",Feuil1!$B52,"-",Feuil1!J$1),'Risk assessment'!$R$12:$R$100,FALSE),1)," ;"),""))</f>
        <v/>
      </c>
      <c r="K52" s="9" t="str">
        <f>IF($G52=0,"",IFERROR(CONCATENATE(INDEX('Risk assessment'!$B$12:$B$100,MATCH(CONCATENATE(Feuil1!$C52,"-",Feuil1!$B52,"-",Feuil1!K$1),'Risk assessment'!$R$12:$R$100,FALSE),1)," ;"),""))</f>
        <v/>
      </c>
      <c r="L52" s="9" t="str">
        <f>IF($G52=0,"",IFERROR(CONCATENATE(INDEX('Risk assessment'!$B$12:$B$100,MATCH(CONCATENATE(Feuil1!$C52,"-",Feuil1!$B52,"-",Feuil1!L$1),'Risk assessment'!$R$12:$R$100,FALSE),1)," ;"),""))</f>
        <v/>
      </c>
      <c r="M52" s="9" t="str">
        <f>IF($G52=0,"",IFERROR(CONCATENATE(INDEX('Risk assessment'!$B$12:$B$100,MATCH(CONCATENATE(Feuil1!$C52,"-",Feuil1!$B52,"-",Feuil1!M$1),'Risk assessment'!$R$12:$R$100,FALSE),1)," ;"),""))</f>
        <v/>
      </c>
      <c r="N52" s="9" t="str">
        <f>IF($G52=0,"",IFERROR(CONCATENATE(INDEX('Risk assessment'!$B$12:$B$100,MATCH(CONCATENATE(Feuil1!$C52,"-",Feuil1!$B52,"-",Feuil1!N$1),'Risk assessment'!$R$12:$R$100,FALSE),1)," ;"),""))</f>
        <v/>
      </c>
      <c r="O52" s="9" t="str">
        <f>IF($G52=0,"",IFERROR(CONCATENATE(INDEX('Risk assessment'!$B$12:$B$100,MATCH(CONCATENATE(Feuil1!$C52,"-",Feuil1!$B52,"-",Feuil1!O$1),'Risk assessment'!$R$12:$R$100,FALSE),1)," ;"),""))</f>
        <v/>
      </c>
      <c r="P52" s="9" t="str">
        <f>IF($G52=0,"",IFERROR(CONCATENATE(INDEX('Risk assessment'!$B$12:$B$100,MATCH(CONCATENATE(Feuil1!$C52,"-",Feuil1!$B52,"-",Feuil1!P$1),'Risk assessment'!$R$12:$R$100,FALSE),1)," ;"),""))</f>
        <v/>
      </c>
      <c r="Q52" s="9" t="str">
        <f>IF($G52=0,"",IFERROR(CONCATENATE(INDEX('Risk assessment'!$B$12:$B$100,MATCH(CONCATENATE(Feuil1!$C52,"-",Feuil1!$B52,"-",Feuil1!Q$1),'Risk assessment'!$R$12:$R$100,FALSE),1)," ;"),""))</f>
        <v/>
      </c>
      <c r="R52" s="9" t="str">
        <f>IF($G52=0,"",IFERROR(CONCATENATE(INDEX('Risk assessment'!$B$12:$B$100,MATCH(CONCATENATE(Feuil1!$C52,"-",Feuil1!$B52,"-",Feuil1!R$1),'Risk assessment'!$R$12:$R$100,FALSE),1)," ;"),""))</f>
        <v/>
      </c>
      <c r="S52" s="9" t="str">
        <f>IF($G52=0,"",IFERROR(CONCATENATE(INDEX('Risk assessment'!$B$12:$B$100,MATCH(CONCATENATE(Feuil1!$C52,"-",Feuil1!$B52,"-",Feuil1!S$1),'Risk assessment'!$R$12:$R$100,FALSE),1)," ;"),""))</f>
        <v/>
      </c>
      <c r="T52" s="9" t="str">
        <f>IF($G52=0,"",IFERROR(CONCATENATE(INDEX('Risk assessment'!$B$12:$B$100,MATCH(CONCATENATE(Feuil1!$C52,"-",Feuil1!$B52,"-",Feuil1!T$1),'Risk assessment'!$R$12:$R$100,FALSE),1)," ;"),""))</f>
        <v/>
      </c>
      <c r="U52" s="9" t="str">
        <f>IF($G52=0,"",IFERROR(CONCATENATE(INDEX('Risk assessment'!$B$12:$B$100,MATCH(CONCATENATE(Feuil1!$C52,"-",Feuil1!$B52,"-",Feuil1!U$1),'Risk assessment'!$R$12:$R$100,FALSE),1)," ;"),""))</f>
        <v/>
      </c>
      <c r="V52" s="9" t="str">
        <f>IF($G52=0,"",IFERROR(CONCATENATE(INDEX('Risk assessment'!$B$12:$B$100,MATCH(CONCATENATE(Feuil1!$C52,"-",Feuil1!$B52,"-",Feuil1!V$1),'Risk assessment'!$R$12:$R$100,FALSE),1)," ;"),""))</f>
        <v/>
      </c>
      <c r="W52" s="9" t="str">
        <f>IF($G52=0,"",IFERROR(CONCATENATE(INDEX('Risk assessment'!$B$12:$B$100,MATCH(CONCATENATE(Feuil1!$C52,"-",Feuil1!$B52,"-",Feuil1!W$1),'Risk assessment'!$R$12:$R$100,FALSE),1)," ;"),""))</f>
        <v/>
      </c>
      <c r="X52" s="9" t="str">
        <f>IF($G52=0,"",IFERROR(CONCATENATE(INDEX('Risk assessment'!$B$12:$B$100,MATCH(CONCATENATE(Feuil1!$C52,"-",Feuil1!$B52,"-",Feuil1!X$1),'Risk assessment'!$R$12:$R$100,FALSE),1)," ;"),""))</f>
        <v/>
      </c>
      <c r="Y52" s="9" t="str">
        <f>IF($G52=0,"",IFERROR(CONCATENATE(INDEX('Risk assessment'!$B$12:$B$100,MATCH(CONCATENATE(Feuil1!$C52,"-",Feuil1!$B52,"-",Feuil1!Y$1),'Risk assessment'!$R$12:$R$100,FALSE),1)," ;"),""))</f>
        <v/>
      </c>
      <c r="Z52" s="9" t="str">
        <f>IF($G52=0,"",IFERROR(CONCATENATE(INDEX('Risk assessment'!$B$12:$B$100,MATCH(CONCATENATE(Feuil1!$C52,"-",Feuil1!$B52,"-",Feuil1!Z$1),'Risk assessment'!$R$12:$R$100,FALSE),1)," ;"),""))</f>
        <v/>
      </c>
      <c r="AA52" s="9" t="str">
        <f>IF($G52=0,"",IFERROR(CONCATENATE(INDEX('Risk assessment'!$B$12:$B$100,MATCH(CONCATENATE(Feuil1!$C52,"-",Feuil1!$B52,"-",Feuil1!AA$1),'Risk assessment'!$R$12:$R$100,FALSE),1)," ;"),""))</f>
        <v/>
      </c>
      <c r="AB52" s="9" t="str">
        <f>IF($G52=0,"",IFERROR(CONCATENATE(INDEX('Risk assessment'!$B$12:$B$100,MATCH(CONCATENATE(Feuil1!$C52,"-",Feuil1!$B52,"-",Feuil1!AB$1),'Risk assessment'!$R$12:$R$100,FALSE),1)," ;"),""))</f>
        <v/>
      </c>
      <c r="AC52" s="9" t="str">
        <f>IF($G52=0,"",IFERROR(CONCATENATE(INDEX('Risk assessment'!$B$12:$B$100,MATCH(CONCATENATE(Feuil1!$C52,"-",Feuil1!$B52,"-",Feuil1!AC$1),'Risk assessment'!$R$12:$R$100,FALSE),1)," ;"),""))</f>
        <v/>
      </c>
      <c r="AD52" s="9" t="str">
        <f>IF($G52=0,"",IFERROR(CONCATENATE(INDEX('Risk assessment'!$B$12:$B$100,MATCH(CONCATENATE(Feuil1!$C52,"-",Feuil1!$B52,"-",Feuil1!AD$1),'Risk assessment'!$R$12:$R$100,FALSE),1)," ;"),""))</f>
        <v/>
      </c>
      <c r="AE52" s="9" t="str">
        <f>IF($G52=0,"",IFERROR(CONCATENATE(INDEX('Risk assessment'!$B$12:$B$100,MATCH(CONCATENATE(Feuil1!$C52,"-",Feuil1!$B52,"-",Feuil1!AE$1),'Risk assessment'!$R$12:$R$100,FALSE),1)," ;"),""))</f>
        <v/>
      </c>
      <c r="AF52" s="9" t="str">
        <f>IF($G52=0,"",IFERROR(CONCATENATE(INDEX('Risk assessment'!$B$12:$B$100,MATCH(CONCATENATE(Feuil1!$C52,"-",Feuil1!$B52,"-",Feuil1!AF$1),'Risk assessment'!$R$12:$R$100,FALSE),1)," ;"),""))</f>
        <v/>
      </c>
      <c r="AG52" s="9" t="str">
        <f>IF($G52=0,"",IFERROR(CONCATENATE(INDEX('Risk assessment'!$B$12:$B$100,MATCH(CONCATENATE(Feuil1!$C52,"-",Feuil1!$B52,"-",Feuil1!AG$1),'Risk assessment'!$R$12:$R$100,FALSE),1)," ;"),""))</f>
        <v/>
      </c>
      <c r="AH52" s="9" t="str">
        <f>IF($G52=0,"",IFERROR(CONCATENATE(INDEX('Risk assessment'!$B$12:$B$100,MATCH(CONCATENATE(Feuil1!$C52,"-",Feuil1!$B52,"-",Feuil1!AH$1),'Risk assessment'!$R$12:$R$100,FALSE),1)," ;"),""))</f>
        <v/>
      </c>
      <c r="AI52" s="9" t="str">
        <f>IF($G52=0,"",IFERROR(CONCATENATE(INDEX('Risk assessment'!$B$12:$B$100,MATCH(CONCATENATE(Feuil1!$C52,"-",Feuil1!$B52,"-",Feuil1!AI$1),'Risk assessment'!$R$12:$R$100,FALSE),1)," ;"),""))</f>
        <v/>
      </c>
      <c r="AJ52" s="9" t="str">
        <f>IF($G52=0,"",IFERROR(CONCATENATE(INDEX('Risk assessment'!$B$12:$B$100,MATCH(CONCATENATE(Feuil1!$C52,"-",Feuil1!$B52,"-",Feuil1!AJ$1),'Risk assessment'!$R$12:$R$100,FALSE),1)," ;"),""))</f>
        <v/>
      </c>
      <c r="AK52" s="9" t="str">
        <f>IF($G52=0,"",IFERROR(CONCATENATE(INDEX('Risk assessment'!$B$12:$B$100,MATCH(CONCATENATE(Feuil1!$C52,"-",Feuil1!$B52,"-",Feuil1!AK$1),'Risk assessment'!$R$12:$R$100,FALSE),1)," ;"),""))</f>
        <v/>
      </c>
      <c r="AL52" s="9" t="str">
        <f>IF($G52=0,"",IFERROR(CONCATENATE(INDEX('Risk assessment'!$B$12:$B$100,MATCH(CONCATENATE(Feuil1!$C52,"-",Feuil1!$B52,"-",Feuil1!AL$1),'Risk assessment'!$R$12:$R$100,FALSE),1)," ;"),""))</f>
        <v/>
      </c>
      <c r="AM52" s="9" t="str">
        <f>IF($G52=0,"",IFERROR(CONCATENATE(INDEX('Risk assessment'!$B$12:$B$100,MATCH(CONCATENATE(Feuil1!$C52,"-",Feuil1!$B52,"-",Feuil1!AM$1),'Risk assessment'!$R$12:$R$100,FALSE),1)," ;"),""))</f>
        <v/>
      </c>
      <c r="AN52" s="9" t="str">
        <f>IF($G52=0,"",IFERROR(CONCATENATE(INDEX('Risk assessment'!$B$12:$B$100,MATCH(CONCATENATE(Feuil1!$C52,"-",Feuil1!$B52,"-",Feuil1!AN$1),'Risk assessment'!$R$12:$R$100,FALSE),1)," ;"),""))</f>
        <v/>
      </c>
      <c r="AO52" s="9" t="str">
        <f>IF($G52=0,"",IFERROR(CONCATENATE(INDEX('Risk assessment'!$B$12:$B$100,MATCH(CONCATENATE(Feuil1!$C52,"-",Feuil1!$B52,"-",Feuil1!AO$1),'Risk assessment'!$R$12:$R$100,FALSE),1)," ;"),""))</f>
        <v/>
      </c>
      <c r="AP52" s="9" t="str">
        <f>IF($G52=0,"",IFERROR(CONCATENATE(INDEX('Risk assessment'!$B$12:$B$100,MATCH(CONCATENATE(Feuil1!$C52,"-",Feuil1!$B52,"-",Feuil1!AP$1),'Risk assessment'!$R$12:$R$100,FALSE),1)," ;"),""))</f>
        <v/>
      </c>
      <c r="AQ52" s="9" t="str">
        <f>IF($G52=0,"",IFERROR(CONCATENATE(INDEX('Risk assessment'!$B$12:$B$100,MATCH(CONCATENATE(Feuil1!$C52,"-",Feuil1!$B52,"-",Feuil1!AQ$1),'Risk assessment'!$R$12:$R$100,FALSE),1)," ;"),""))</f>
        <v/>
      </c>
      <c r="AR52" s="9" t="str">
        <f>IF($G52=0,"",IFERROR(CONCATENATE(INDEX('Risk assessment'!$B$12:$B$100,MATCH(CONCATENATE(Feuil1!$C52,"-",Feuil1!$B52,"-",Feuil1!AR$1),'Risk assessment'!$R$12:$R$100,FALSE),1)," ;"),""))</f>
        <v/>
      </c>
      <c r="AS52" s="9" t="str">
        <f>IF($G52=0,"",IFERROR(CONCATENATE(INDEX('Risk assessment'!$B$12:$B$100,MATCH(CONCATENATE(Feuil1!$C52,"-",Feuil1!$B52,"-",Feuil1!AS$1),'Risk assessment'!$R$12:$R$100,FALSE),1)," ;"),""))</f>
        <v/>
      </c>
      <c r="AT52" s="9" t="str">
        <f>IF($G52=0,"",IFERROR(CONCATENATE(INDEX('Risk assessment'!$B$12:$B$100,MATCH(CONCATENATE(Feuil1!$C52,"-",Feuil1!$B52,"-",Feuil1!AT$1),'Risk assessment'!$R$12:$R$100,FALSE),1)," ;"),""))</f>
        <v/>
      </c>
      <c r="AU52" s="9" t="str">
        <f>IF($G52=0,"",IFERROR(CONCATENATE(INDEX('Risk assessment'!$B$12:$B$100,MATCH(CONCATENATE(Feuil1!$C52,"-",Feuil1!$B52,"-",Feuil1!AU$1),'Risk assessment'!$R$12:$R$100,FALSE),1)," ;"),""))</f>
        <v/>
      </c>
      <c r="AV52" s="9" t="str">
        <f>IF($G52=0,"",IFERROR(CONCATENATE(INDEX('Risk assessment'!$B$12:$B$100,MATCH(CONCATENATE(Feuil1!$C52,"-",Feuil1!$B52,"-",Feuil1!AV$1),'Risk assessment'!$R$12:$R$100,FALSE),1)," ;"),""))</f>
        <v/>
      </c>
      <c r="AW52" s="9" t="str">
        <f>IF($G52=0,"",IFERROR(CONCATENATE(INDEX('Risk assessment'!$B$12:$B$100,MATCH(CONCATENATE(Feuil1!$C52,"-",Feuil1!$B52,"-",Feuil1!AW$1),'Risk assessment'!$R$12:$R$100,FALSE),1)," ;"),""))</f>
        <v/>
      </c>
      <c r="AX52" s="9" t="str">
        <f>IF($G52=0,"",IFERROR(CONCATENATE(INDEX('Risk assessment'!$B$12:$B$100,MATCH(CONCATENATE(Feuil1!$C52,"-",Feuil1!$B52,"-",Feuil1!AX$1),'Risk assessment'!$R$12:$R$100,FALSE),1)," ;"),""))</f>
        <v/>
      </c>
      <c r="AY52" s="9" t="str">
        <f>IF($G52=0,"",IFERROR(CONCATENATE(INDEX('Risk assessment'!$B$12:$B$100,MATCH(CONCATENATE(Feuil1!$C52,"-",Feuil1!$B52,"-",Feuil1!AY$1),'Risk assessment'!$R$12:$R$100,FALSE),1)," ;"),""))</f>
        <v/>
      </c>
      <c r="AZ52" s="9" t="str">
        <f>IF($G52=0,"",IFERROR(CONCATENATE(INDEX('Risk assessment'!$B$12:$B$100,MATCH(CONCATENATE(Feuil1!$C52,"-",Feuil1!$B52,"-",Feuil1!AZ$1),'Risk assessment'!$R$12:$R$100,FALSE),1)," ;"),""))</f>
        <v/>
      </c>
      <c r="BA52" s="9" t="str">
        <f>IF($G52=0,"",IFERROR(CONCATENATE(INDEX('Risk assessment'!$B$12:$B$100,MATCH(CONCATENATE(Feuil1!$C52,"-",Feuil1!$B52,"-",Feuil1!BA$1),'Risk assessment'!$R$12:$R$100,FALSE),1)," ;"),""))</f>
        <v/>
      </c>
      <c r="BB52" s="9" t="str">
        <f>IF($G52=0,"",IFERROR(CONCATENATE(INDEX('Risk assessment'!$B$12:$B$100,MATCH(CONCATENATE(Feuil1!$C52,"-",Feuil1!$B52,"-",Feuil1!BB$1),'Risk assessment'!$R$12:$R$100,FALSE),1)," ;"),""))</f>
        <v/>
      </c>
      <c r="BC52" s="9" t="str">
        <f>IF($G52=0,"",IFERROR(CONCATENATE(INDEX('Risk assessment'!$B$12:$B$100,MATCH(CONCATENATE(Feuil1!$C52,"-",Feuil1!$B52,"-",Feuil1!BC$1),'Risk assessment'!$R$12:$R$100,FALSE),1)," ;"),""))</f>
        <v/>
      </c>
      <c r="BD52" s="9" t="str">
        <f>IF($G52=0,"",IFERROR(CONCATENATE(INDEX('Risk assessment'!$B$12:$B$100,MATCH(CONCATENATE(Feuil1!$C52,"-",Feuil1!$B52,"-",Feuil1!BD$1),'Risk assessment'!$R$12:$R$100,FALSE),1)," ;"),""))</f>
        <v/>
      </c>
      <c r="BE52" s="9" t="str">
        <f>IF($G52=0,"",IFERROR(CONCATENATE(INDEX('Risk assessment'!$B$12:$B$100,MATCH(CONCATENATE(Feuil1!$C52,"-",Feuil1!$B52,"-",Feuil1!BE$1),'Risk assessment'!$R$12:$R$100,FALSE),1)," ;"),""))</f>
        <v/>
      </c>
      <c r="BF52" s="9" t="str">
        <f>IF($G52=0,"",IFERROR(CONCATENATE(INDEX('Risk assessment'!$B$12:$B$100,MATCH(CONCATENATE(Feuil1!$C52,"-",Feuil1!$B52,"-",Feuil1!BF$1),'Risk assessment'!$R$12:$R$100,FALSE),1)," ;"),""))</f>
        <v/>
      </c>
      <c r="BG52" s="9" t="str">
        <f>IF($G52=0,"",IFERROR(CONCATENATE(INDEX('Risk assessment'!$B$12:$B$100,MATCH(CONCATENATE(Feuil1!$C52,"-",Feuil1!$B52,"-",Feuil1!BG$1),'Risk assessment'!$R$12:$R$100,FALSE),1)," ;"),""))</f>
        <v/>
      </c>
      <c r="BH52" s="9" t="str">
        <f>IF($G52=0,"",IFERROR(CONCATENATE(INDEX('Risk assessment'!$B$12:$B$100,MATCH(CONCATENATE(Feuil1!$C52,"-",Feuil1!$B52,"-",Feuil1!BH$1),'Risk assessment'!$R$12:$R$100,FALSE),1)," ;"),""))</f>
        <v/>
      </c>
      <c r="BI52" s="9" t="str">
        <f>IF($G52=0,"",IFERROR(CONCATENATE(INDEX('Risk assessment'!$B$12:$B$100,MATCH(CONCATENATE(Feuil1!$C52,"-",Feuil1!$B52,"-",Feuil1!BI$1),'Risk assessment'!$R$12:$R$100,FALSE),1)," ;"),""))</f>
        <v/>
      </c>
      <c r="BJ52" s="9" t="str">
        <f>IF($G52=0,"",IFERROR(CONCATENATE(INDEX('Risk assessment'!$B$12:$B$100,MATCH(CONCATENATE(Feuil1!$C52,"-",Feuil1!$B52,"-",Feuil1!BJ$1),'Risk assessment'!$R$12:$R$100,FALSE),1)," ;"),""))</f>
        <v/>
      </c>
      <c r="BK52" s="9" t="str">
        <f>IF($G52=0,"",IFERROR(CONCATENATE(INDEX('Risk assessment'!$B$12:$B$100,MATCH(CONCATENATE(Feuil1!$C52,"-",Feuil1!$B52,"-",Feuil1!BK$1),'Risk assessment'!$R$12:$R$100,FALSE),1)," ;"),""))</f>
        <v/>
      </c>
      <c r="BL52" s="9" t="str">
        <f>IF($G52=0,"",IFERROR(CONCATENATE(INDEX('Risk assessment'!$B$12:$B$100,MATCH(CONCATENATE(Feuil1!$C52,"-",Feuil1!$B52,"-",Feuil1!BL$1),'Risk assessment'!$R$12:$R$100,FALSE),1)," ;"),""))</f>
        <v/>
      </c>
      <c r="BM52" s="9" t="str">
        <f>IF($G52=0,"",IFERROR(CONCATENATE(INDEX('Risk assessment'!$B$12:$B$100,MATCH(CONCATENATE(Feuil1!$C52,"-",Feuil1!$B52,"-",Feuil1!BM$1),'Risk assessment'!$R$12:$R$100,FALSE),1)," ;"),""))</f>
        <v/>
      </c>
      <c r="BN52" s="9" t="str">
        <f>IF($G52=0,"",IFERROR(CONCATENATE(INDEX('Risk assessment'!$B$12:$B$100,MATCH(CONCATENATE(Feuil1!$C52,"-",Feuil1!$B52,"-",Feuil1!BN$1),'Risk assessment'!$R$12:$R$100,FALSE),1)," ;"),""))</f>
        <v/>
      </c>
      <c r="BO52" s="9" t="str">
        <f>IF($G52=0,"",IFERROR(CONCATENATE(INDEX('Risk assessment'!$B$12:$B$100,MATCH(CONCATENATE(Feuil1!$C52,"-",Feuil1!$B52,"-",Feuil1!BO$1),'Risk assessment'!$R$12:$R$100,FALSE),1)," ;"),""))</f>
        <v/>
      </c>
      <c r="BP52" s="9" t="str">
        <f>IF($G52=0,"",IFERROR(CONCATENATE(INDEX('Risk assessment'!$B$12:$B$100,MATCH(CONCATENATE(Feuil1!$C52,"-",Feuil1!$B52,"-",Feuil1!BP$1),'Risk assessment'!$R$12:$R$100,FALSE),1)," ;"),""))</f>
        <v/>
      </c>
      <c r="BQ52" s="9" t="str">
        <f>IF($G52=0,"",IFERROR(CONCATENATE(INDEX('Risk assessment'!$B$12:$B$100,MATCH(CONCATENATE(Feuil1!$C52,"-",Feuil1!$B52,"-",Feuil1!BQ$1),'Risk assessment'!$R$12:$R$100,FALSE),1)," ;"),""))</f>
        <v/>
      </c>
      <c r="BR52" s="9" t="str">
        <f>IF($G52=0,"",IFERROR(INDEX('Risk assessment'!$B$12:$B$100,MATCH(CONCATENATE(Feuil1!$C52,Feuil1!$B52,Feuil1!BR$1),'Risk assessment'!$R$12:$R$100,FALSE),1),""))</f>
        <v/>
      </c>
      <c r="BS52" s="9" t="str">
        <f>IF($G52=0,"",IFERROR(INDEX('Risk assessment'!$B$12:$B$100,MATCH(CONCATENATE(Feuil1!$C52,Feuil1!$B52,Feuil1!BS$1),'Risk assessment'!$R$12:$R$100,FALSE),1),""))</f>
        <v/>
      </c>
      <c r="BT52" s="9" t="str">
        <f>IF($G52=0,"",IFERROR(INDEX('Risk assessment'!$B$12:$B$100,MATCH(CONCATENATE(Feuil1!$C52,Feuil1!$B52,Feuil1!BT$1),'Risk assessment'!$R$12:$R$100,FALSE),1),""))</f>
        <v/>
      </c>
      <c r="BU52" s="9" t="str">
        <f>IF($G52=0,"",IFERROR(INDEX('Risk assessment'!$B$12:$B$100,MATCH(CONCATENATE(Feuil1!$C52,Feuil1!$B52,Feuil1!BU$1),'Risk assessment'!$R$12:$R$100,FALSE),1),""))</f>
        <v/>
      </c>
      <c r="BV52" s="9" t="str">
        <f>IF($G52=0,"",IFERROR(INDEX('Risk assessment'!$B$12:$B$100,MATCH(CONCATENATE(Feuil1!$C52,Feuil1!$B52,Feuil1!BV$1),'Risk assessment'!$R$12:$R$100,FALSE),1),""))</f>
        <v/>
      </c>
      <c r="BW52" s="9" t="str">
        <f>IF($G52=0,"",IFERROR(INDEX('Risk assessment'!$B$12:$B$100,MATCH(CONCATENATE(Feuil1!$C52,Feuil1!$B52,Feuil1!BW$1),'Risk assessment'!$R$12:$R$100,FALSE),1),""))</f>
        <v/>
      </c>
      <c r="BX52" s="9" t="str">
        <f>IF($G52=0,"",IFERROR(INDEX('Risk assessment'!$B$12:$B$100,MATCH(CONCATENATE(Feuil1!$C52,Feuil1!$B52,Feuil1!BX$1),'Risk assessment'!$R$12:$R$100,FALSE),1),""))</f>
        <v/>
      </c>
      <c r="BY52" s="9" t="str">
        <f>IF($G52=0,"",IFERROR(INDEX('Risk assessment'!$B$12:$B$100,MATCH(CONCATENATE(Feuil1!$C52,Feuil1!$B52,Feuil1!BY$1),'Risk assessment'!$R$12:$R$100,FALSE),1),""))</f>
        <v/>
      </c>
      <c r="BZ52" s="9" t="str">
        <f>IF($G52=0,"",IFERROR(INDEX('Risk assessment'!$B$12:$B$100,MATCH(CONCATENATE(Feuil1!$C52,Feuil1!$B52,Feuil1!BZ$1),'Risk assessment'!$R$12:$R$100,FALSE),1),""))</f>
        <v/>
      </c>
      <c r="CA52" s="9" t="str">
        <f>IF($G52=0,"",IFERROR(INDEX('Risk assessment'!$B$12:$B$100,MATCH(CONCATENATE(Feuil1!$C52,Feuil1!$B52,Feuil1!CA$1),'Risk assessment'!$R$12:$R$100,FALSE),1),""))</f>
        <v/>
      </c>
      <c r="CB52" s="9" t="str">
        <f>IF($G52=0,"",IFERROR(INDEX('Risk assessment'!$B$12:$B$100,MATCH(CONCATENATE(Feuil1!$C52,Feuil1!$B52,Feuil1!CB$1),'Risk assessment'!$R$12:$R$100,FALSE),1),""))</f>
        <v/>
      </c>
      <c r="CC52" s="9" t="str">
        <f>IF($G52=0,"",IFERROR(INDEX('Risk assessment'!$B$12:$B$100,MATCH(CONCATENATE(Feuil1!$C52,Feuil1!$B52,Feuil1!CC$1),'Risk assessment'!$R$12:$R$100,FALSE),1),""))</f>
        <v/>
      </c>
      <c r="CD52" s="9" t="str">
        <f>IF($G52=0,"",IFERROR(INDEX('Risk assessment'!$B$12:$B$100,MATCH(CONCATENATE(Feuil1!$C52,Feuil1!$B52,Feuil1!CD$1),'Risk assessment'!$R$12:$R$100,FALSE),1),""))</f>
        <v/>
      </c>
      <c r="CE52" s="9" t="str">
        <f>IF($G52=0,"",IFERROR(INDEX('Risk assessment'!$B$12:$B$100,MATCH(CONCATENATE(Feuil1!$C52,Feuil1!$B52,Feuil1!CE$1),'Risk assessment'!$R$12:$R$100,FALSE),1),""))</f>
        <v/>
      </c>
      <c r="CF52" s="9" t="str">
        <f>IF($G52=0,"",IFERROR(INDEX('Risk assessment'!$B$12:$B$100,MATCH(CONCATENATE(Feuil1!$C52,Feuil1!$B52,Feuil1!CF$1),'Risk assessment'!$R$12:$R$100,FALSE),1),""))</f>
        <v/>
      </c>
      <c r="CG52" s="9" t="str">
        <f>IF($G52=0,"",IFERROR(INDEX('Risk assessment'!$B$12:$B$100,MATCH(CONCATENATE(Feuil1!$C52,Feuil1!$B52,Feuil1!CG$1),'Risk assessment'!$R$12:$R$100,FALSE),1),""))</f>
        <v/>
      </c>
      <c r="CH52" s="9" t="str">
        <f>IF($G52=0,"",IFERROR(INDEX('Risk assessment'!$B$12:$B$100,MATCH(CONCATENATE(Feuil1!$C52,Feuil1!$B52,Feuil1!CH$1),'Risk assessment'!$R$12:$R$100,FALSE),1),""))</f>
        <v/>
      </c>
      <c r="CI52" s="9" t="str">
        <f>IF($G52=0,"",IFERROR(INDEX('Risk assessment'!$B$12:$B$100,MATCH(CONCATENATE(Feuil1!$C52,Feuil1!$B52,Feuil1!CI$1),'Risk assessment'!$R$12:$R$100,FALSE),1),""))</f>
        <v/>
      </c>
      <c r="CJ52" s="9" t="str">
        <f>IF($G52=0,"",IFERROR(INDEX('Risk assessment'!$B$12:$B$100,MATCH(CONCATENATE(Feuil1!$C52,Feuil1!$B52,Feuil1!CJ$1),'Risk assessment'!$R$12:$R$100,FALSE),1),""))</f>
        <v/>
      </c>
      <c r="CK52" s="9" t="str">
        <f>IF($G52=0,"",IFERROR(INDEX('Risk assessment'!$B$12:$B$100,MATCH(CONCATENATE(Feuil1!$C52,Feuil1!$B52,Feuil1!CK$1),'Risk assessment'!$R$12:$R$100,FALSE),1),""))</f>
        <v/>
      </c>
      <c r="CL52" s="9" t="str">
        <f>IF($G52=0,"",IFERROR(INDEX('Risk assessment'!$B$12:$B$100,MATCH(CONCATENATE(Feuil1!$C52,Feuil1!$B52,Feuil1!CL$1),'Risk assessment'!$R$12:$R$100,FALSE),1),""))</f>
        <v/>
      </c>
      <c r="CM52" s="9" t="str">
        <f>IF($G52=0,"",IFERROR(INDEX('Risk assessment'!$B$12:$B$100,MATCH(CONCATENATE(Feuil1!$C52,Feuil1!$B52,Feuil1!CM$1),'Risk assessment'!$R$12:$R$100,FALSE),1),""))</f>
        <v/>
      </c>
      <c r="CN52" s="9" t="str">
        <f>IF($G52=0,"",IFERROR(INDEX('Risk assessment'!$B$12:$B$100,MATCH(CONCATENATE(Feuil1!$C52,Feuil1!$B52,Feuil1!CN$1),'Risk assessment'!$R$12:$R$100,FALSE),1),""))</f>
        <v/>
      </c>
      <c r="CO52" s="9" t="str">
        <f>IF($G52=0,"",IFERROR(INDEX('Risk assessment'!$B$12:$B$100,MATCH(CONCATENATE(Feuil1!$C52,Feuil1!$B52,Feuil1!CO$1),'Risk assessment'!$R$12:$R$100,FALSE),1),""))</f>
        <v/>
      </c>
      <c r="CP52" s="9" t="str">
        <f>IF($G52=0,"",IFERROR(INDEX('Risk assessment'!$B$12:$B$100,MATCH(CONCATENATE(Feuil1!$C52,Feuil1!$B52,Feuil1!CP$1),'Risk assessment'!$R$12:$R$100,FALSE),1),""))</f>
        <v/>
      </c>
      <c r="CQ52" s="9" t="str">
        <f>IF($G52=0,"",IFERROR(INDEX('Risk assessment'!$B$12:$B$100,MATCH(CONCATENATE(Feuil1!$C52,Feuil1!$B52,Feuil1!CQ$1),'Risk assessment'!$R$12:$R$100,FALSE),1),""))</f>
        <v/>
      </c>
      <c r="CR52" s="9" t="str">
        <f>IF($G52=0,"",IFERROR(INDEX('Risk assessment'!$B$12:$B$100,MATCH(CONCATENATE(Feuil1!$C52,Feuil1!$B52,Feuil1!CR$1),'Risk assessment'!$R$12:$R$100,FALSE),1),""))</f>
        <v/>
      </c>
      <c r="CS52" s="9" t="str">
        <f>IF($G52=0,"",IFERROR(INDEX('Risk assessment'!$B$12:$B$100,MATCH(CONCATENATE(Feuil1!$C52,Feuil1!$B52,Feuil1!CS$1),'Risk assessment'!$R$12:$R$100,FALSE),1),""))</f>
        <v/>
      </c>
      <c r="CT52" s="9" t="str">
        <f>IF($G52=0,"",IFERROR(INDEX('Risk assessment'!$B$12:$B$100,MATCH(CONCATENATE(Feuil1!$C52,Feuil1!$B52,Feuil1!CT$1),'Risk assessment'!$R$12:$R$100,FALSE),1),""))</f>
        <v/>
      </c>
      <c r="CU52" s="9" t="str">
        <f>IF($G52=0,"",IFERROR(INDEX('Risk assessment'!$B$12:$B$100,MATCH(CONCATENATE(Feuil1!$C52,Feuil1!$B52,Feuil1!CU$1),'Risk assessment'!$R$12:$R$100,FALSE),1),""))</f>
        <v/>
      </c>
      <c r="CV52" s="9" t="str">
        <f>IF($G52=0,"",IFERROR(INDEX('Risk assessment'!$B$12:$B$100,MATCH(CONCATENATE(Feuil1!$C52,Feuil1!$B52,Feuil1!CV$1),'Risk assessment'!$R$12:$R$100,FALSE),1),""))</f>
        <v/>
      </c>
      <c r="CW52" s="9" t="str">
        <f>IF($G52=0,"",IFERROR(INDEX('Risk assessment'!$B$12:$B$100,MATCH(CONCATENATE(Feuil1!$C52,Feuil1!$B52,Feuil1!CW$1),'Risk assessment'!$R$12:$R$100,FALSE),1),""))</f>
        <v/>
      </c>
      <c r="CX52" s="9" t="str">
        <f>IF($G52=0,"",IFERROR(INDEX('Risk assessment'!$B$12:$B$100,MATCH(CONCATENATE(Feuil1!$C52,Feuil1!$B52,Feuil1!CX$1),'Risk assessment'!$R$12:$R$100,FALSE),1),""))</f>
        <v/>
      </c>
      <c r="CY52" s="9" t="str">
        <f>IF($G52=0,"",IFERROR(INDEX('Risk assessment'!$B$12:$B$100,MATCH(CONCATENATE(Feuil1!$C52,Feuil1!$B52,Feuil1!CY$1),'Risk assessment'!$R$12:$R$100,FALSE),1),""))</f>
        <v/>
      </c>
      <c r="CZ52" s="9" t="str">
        <f>IF($G52=0,"",IFERROR(INDEX('Risk assessment'!$B$12:$B$100,MATCH(CONCATENATE(Feuil1!$C52,Feuil1!$B52,Feuil1!CZ$1),'Risk assessment'!$R$12:$R$100,FALSE),1),""))</f>
        <v/>
      </c>
      <c r="DA52" s="9" t="str">
        <f>IF($G52=0,"",IFERROR(INDEX('Risk assessment'!$B$12:$B$100,MATCH(CONCATENATE(Feuil1!$C52,Feuil1!$B52,Feuil1!DA$1),'Risk assessment'!$R$12:$R$100,FALSE),1),""))</f>
        <v/>
      </c>
      <c r="DB52" s="9" t="str">
        <f>IF($G52=0,"",IFERROR(INDEX('Risk assessment'!$B$12:$B$100,MATCH(CONCATENATE(Feuil1!$C52,Feuil1!$B52,Feuil1!DB$1),'Risk assessment'!$R$12:$R$100,FALSE),1),""))</f>
        <v/>
      </c>
      <c r="DC52" s="9" t="str">
        <f>IF($G52=0,"",IFERROR(INDEX('Risk assessment'!$B$12:$B$100,MATCH(CONCATENATE(Feuil1!$C52,Feuil1!$B52,Feuil1!DC$1),'Risk assessment'!$R$12:$R$100,FALSE),1),""))</f>
        <v/>
      </c>
      <c r="DD52" s="9" t="str">
        <f>IF($G52=0,"",IFERROR(INDEX('Risk assessment'!$B$12:$B$100,MATCH(CONCATENATE(Feuil1!$C52,Feuil1!$B52,Feuil1!DD$1),'Risk assessment'!$R$12:$R$100,FALSE),1),""))</f>
        <v/>
      </c>
      <c r="DE52" s="9" t="str">
        <f>IF($G52=0,"",IFERROR(INDEX('Risk assessment'!$B$12:$B$100,MATCH(CONCATENATE(Feuil1!$C52,Feuil1!$B52,Feuil1!DE$1),'Risk assessment'!$R$12:$R$100,FALSE),1),""))</f>
        <v/>
      </c>
      <c r="DF52" s="9" t="str">
        <f>IF($G52=0,"",IFERROR(INDEX('Risk assessment'!$B$12:$B$100,MATCH(CONCATENATE(Feuil1!$C52,Feuil1!$B52,Feuil1!DF$1),'Risk assessment'!$R$12:$R$100,FALSE),1),""))</f>
        <v/>
      </c>
      <c r="DG52" s="9" t="str">
        <f>IF($G52=0,"",IFERROR(INDEX('Risk assessment'!$B$12:$B$100,MATCH(CONCATENATE(Feuil1!$C52,Feuil1!$B52,Feuil1!DG$1),'Risk assessment'!$R$12:$R$100,FALSE),1),""))</f>
        <v/>
      </c>
      <c r="DH52" s="9" t="str">
        <f>IF($G52=0,"",IFERROR(INDEX('Risk assessment'!$B$12:$B$100,MATCH(CONCATENATE(Feuil1!$C52,Feuil1!$B52,Feuil1!DH$1),'Risk assessment'!$R$12:$R$100,FALSE),1),""))</f>
        <v/>
      </c>
      <c r="DI52" s="9" t="str">
        <f>IF($G52=0,"",IFERROR(INDEX('Risk assessment'!$B$12:$B$100,MATCH(CONCATENATE(Feuil1!$C52,Feuil1!$B52,Feuil1!DI$1),'Risk assessment'!$R$12:$R$100,FALSE),1),""))</f>
        <v/>
      </c>
      <c r="DJ52" s="9" t="str">
        <f>IF($G52=0,"",IFERROR(INDEX('Risk assessment'!$B$12:$B$100,MATCH(CONCATENATE(Feuil1!$C52,Feuil1!$B52,Feuil1!DJ$1),'Risk assessment'!$R$12:$R$100,FALSE),1),""))</f>
        <v/>
      </c>
      <c r="DK52" s="9" t="str">
        <f>IF($G52=0,"",IFERROR(INDEX('Risk assessment'!$B$12:$B$100,MATCH(CONCATENATE(Feuil1!$C52,Feuil1!$B52,Feuil1!DK$1),'Risk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assessment'!D$12:D$100,Feuil1!C53,'Risk assessment'!E$12:E$100,B53)</f>
        <v>0</v>
      </c>
      <c r="H53" s="9" t="str">
        <f>IF($G53=0,"",IFERROR(CONCATENATE(INDEX('Risk assessment'!$B$12:$B$100,MATCH(CONCATENATE(Feuil1!$C53,"-",Feuil1!$B53,"-",Feuil1!H$1),'Risk assessment'!$R$12:$R$100,FALSE),1)," ;"),""))</f>
        <v/>
      </c>
      <c r="I53" s="9" t="str">
        <f>IF($G53=0,"",IFERROR(CONCATENATE(INDEX('Risk assessment'!$B$12:$B$100,MATCH(CONCATENATE(Feuil1!$C53,"-",Feuil1!$B53,"-",Feuil1!I$1),'Risk assessment'!$R$12:$R$100,FALSE),1)," ;"),""))</f>
        <v/>
      </c>
      <c r="J53" s="9" t="str">
        <f>IF($G53=0,"",IFERROR(CONCATENATE(INDEX('Risk assessment'!$B$12:$B$100,MATCH(CONCATENATE(Feuil1!$C53,"-",Feuil1!$B53,"-",Feuil1!J$1),'Risk assessment'!$R$12:$R$100,FALSE),1)," ;"),""))</f>
        <v/>
      </c>
      <c r="K53" s="9" t="str">
        <f>IF($G53=0,"",IFERROR(CONCATENATE(INDEX('Risk assessment'!$B$12:$B$100,MATCH(CONCATENATE(Feuil1!$C53,"-",Feuil1!$B53,"-",Feuil1!K$1),'Risk assessment'!$R$12:$R$100,FALSE),1)," ;"),""))</f>
        <v/>
      </c>
      <c r="L53" s="9" t="str">
        <f>IF($G53=0,"",IFERROR(CONCATENATE(INDEX('Risk assessment'!$B$12:$B$100,MATCH(CONCATENATE(Feuil1!$C53,"-",Feuil1!$B53,"-",Feuil1!L$1),'Risk assessment'!$R$12:$R$100,FALSE),1)," ;"),""))</f>
        <v/>
      </c>
      <c r="M53" s="9" t="str">
        <f>IF($G53=0,"",IFERROR(CONCATENATE(INDEX('Risk assessment'!$B$12:$B$100,MATCH(CONCATENATE(Feuil1!$C53,"-",Feuil1!$B53,"-",Feuil1!M$1),'Risk assessment'!$R$12:$R$100,FALSE),1)," ;"),""))</f>
        <v/>
      </c>
      <c r="N53" s="9" t="str">
        <f>IF($G53=0,"",IFERROR(CONCATENATE(INDEX('Risk assessment'!$B$12:$B$100,MATCH(CONCATENATE(Feuil1!$C53,"-",Feuil1!$B53,"-",Feuil1!N$1),'Risk assessment'!$R$12:$R$100,FALSE),1)," ;"),""))</f>
        <v/>
      </c>
      <c r="O53" s="9" t="str">
        <f>IF($G53=0,"",IFERROR(CONCATENATE(INDEX('Risk assessment'!$B$12:$B$100,MATCH(CONCATENATE(Feuil1!$C53,"-",Feuil1!$B53,"-",Feuil1!O$1),'Risk assessment'!$R$12:$R$100,FALSE),1)," ;"),""))</f>
        <v/>
      </c>
      <c r="P53" s="9" t="str">
        <f>IF($G53=0,"",IFERROR(CONCATENATE(INDEX('Risk assessment'!$B$12:$B$100,MATCH(CONCATENATE(Feuil1!$C53,"-",Feuil1!$B53,"-",Feuil1!P$1),'Risk assessment'!$R$12:$R$100,FALSE),1)," ;"),""))</f>
        <v/>
      </c>
      <c r="Q53" s="9" t="str">
        <f>IF($G53=0,"",IFERROR(CONCATENATE(INDEX('Risk assessment'!$B$12:$B$100,MATCH(CONCATENATE(Feuil1!$C53,"-",Feuil1!$B53,"-",Feuil1!Q$1),'Risk assessment'!$R$12:$R$100,FALSE),1)," ;"),""))</f>
        <v/>
      </c>
      <c r="R53" s="9" t="str">
        <f>IF($G53=0,"",IFERROR(CONCATENATE(INDEX('Risk assessment'!$B$12:$B$100,MATCH(CONCATENATE(Feuil1!$C53,"-",Feuil1!$B53,"-",Feuil1!R$1),'Risk assessment'!$R$12:$R$100,FALSE),1)," ;"),""))</f>
        <v/>
      </c>
      <c r="S53" s="9" t="str">
        <f>IF($G53=0,"",IFERROR(CONCATENATE(INDEX('Risk assessment'!$B$12:$B$100,MATCH(CONCATENATE(Feuil1!$C53,"-",Feuil1!$B53,"-",Feuil1!S$1),'Risk assessment'!$R$12:$R$100,FALSE),1)," ;"),""))</f>
        <v/>
      </c>
      <c r="T53" s="9" t="str">
        <f>IF($G53=0,"",IFERROR(CONCATENATE(INDEX('Risk assessment'!$B$12:$B$100,MATCH(CONCATENATE(Feuil1!$C53,"-",Feuil1!$B53,"-",Feuil1!T$1),'Risk assessment'!$R$12:$R$100,FALSE),1)," ;"),""))</f>
        <v/>
      </c>
      <c r="U53" s="9" t="str">
        <f>IF($G53=0,"",IFERROR(CONCATENATE(INDEX('Risk assessment'!$B$12:$B$100,MATCH(CONCATENATE(Feuil1!$C53,"-",Feuil1!$B53,"-",Feuil1!U$1),'Risk assessment'!$R$12:$R$100,FALSE),1)," ;"),""))</f>
        <v/>
      </c>
      <c r="V53" s="9" t="str">
        <f>IF($G53=0,"",IFERROR(CONCATENATE(INDEX('Risk assessment'!$B$12:$B$100,MATCH(CONCATENATE(Feuil1!$C53,"-",Feuil1!$B53,"-",Feuil1!V$1),'Risk assessment'!$R$12:$R$100,FALSE),1)," ;"),""))</f>
        <v/>
      </c>
      <c r="W53" s="9" t="str">
        <f>IF($G53=0,"",IFERROR(CONCATENATE(INDEX('Risk assessment'!$B$12:$B$100,MATCH(CONCATENATE(Feuil1!$C53,"-",Feuil1!$B53,"-",Feuil1!W$1),'Risk assessment'!$R$12:$R$100,FALSE),1)," ;"),""))</f>
        <v/>
      </c>
      <c r="X53" s="9" t="str">
        <f>IF($G53=0,"",IFERROR(CONCATENATE(INDEX('Risk assessment'!$B$12:$B$100,MATCH(CONCATENATE(Feuil1!$C53,"-",Feuil1!$B53,"-",Feuil1!X$1),'Risk assessment'!$R$12:$R$100,FALSE),1)," ;"),""))</f>
        <v/>
      </c>
      <c r="Y53" s="9" t="str">
        <f>IF($G53=0,"",IFERROR(CONCATENATE(INDEX('Risk assessment'!$B$12:$B$100,MATCH(CONCATENATE(Feuil1!$C53,"-",Feuil1!$B53,"-",Feuil1!Y$1),'Risk assessment'!$R$12:$R$100,FALSE),1)," ;"),""))</f>
        <v/>
      </c>
      <c r="Z53" s="9" t="str">
        <f>IF($G53=0,"",IFERROR(CONCATENATE(INDEX('Risk assessment'!$B$12:$B$100,MATCH(CONCATENATE(Feuil1!$C53,"-",Feuil1!$B53,"-",Feuil1!Z$1),'Risk assessment'!$R$12:$R$100,FALSE),1)," ;"),""))</f>
        <v/>
      </c>
      <c r="AA53" s="9" t="str">
        <f>IF($G53=0,"",IFERROR(CONCATENATE(INDEX('Risk assessment'!$B$12:$B$100,MATCH(CONCATENATE(Feuil1!$C53,"-",Feuil1!$B53,"-",Feuil1!AA$1),'Risk assessment'!$R$12:$R$100,FALSE),1)," ;"),""))</f>
        <v/>
      </c>
      <c r="AB53" s="9" t="str">
        <f>IF($G53=0,"",IFERROR(CONCATENATE(INDEX('Risk assessment'!$B$12:$B$100,MATCH(CONCATENATE(Feuil1!$C53,"-",Feuil1!$B53,"-",Feuil1!AB$1),'Risk assessment'!$R$12:$R$100,FALSE),1)," ;"),""))</f>
        <v/>
      </c>
      <c r="AC53" s="9" t="str">
        <f>IF($G53=0,"",IFERROR(CONCATENATE(INDEX('Risk assessment'!$B$12:$B$100,MATCH(CONCATENATE(Feuil1!$C53,"-",Feuil1!$B53,"-",Feuil1!AC$1),'Risk assessment'!$R$12:$R$100,FALSE),1)," ;"),""))</f>
        <v/>
      </c>
      <c r="AD53" s="9" t="str">
        <f>IF($G53=0,"",IFERROR(CONCATENATE(INDEX('Risk assessment'!$B$12:$B$100,MATCH(CONCATENATE(Feuil1!$C53,"-",Feuil1!$B53,"-",Feuil1!AD$1),'Risk assessment'!$R$12:$R$100,FALSE),1)," ;"),""))</f>
        <v/>
      </c>
      <c r="AE53" s="9" t="str">
        <f>IF($G53=0,"",IFERROR(CONCATENATE(INDEX('Risk assessment'!$B$12:$B$100,MATCH(CONCATENATE(Feuil1!$C53,"-",Feuil1!$B53,"-",Feuil1!AE$1),'Risk assessment'!$R$12:$R$100,FALSE),1)," ;"),""))</f>
        <v/>
      </c>
      <c r="AF53" s="9" t="str">
        <f>IF($G53=0,"",IFERROR(CONCATENATE(INDEX('Risk assessment'!$B$12:$B$100,MATCH(CONCATENATE(Feuil1!$C53,"-",Feuil1!$B53,"-",Feuil1!AF$1),'Risk assessment'!$R$12:$R$100,FALSE),1)," ;"),""))</f>
        <v/>
      </c>
      <c r="AG53" s="9" t="str">
        <f>IF($G53=0,"",IFERROR(CONCATENATE(INDEX('Risk assessment'!$B$12:$B$100,MATCH(CONCATENATE(Feuil1!$C53,"-",Feuil1!$B53,"-",Feuil1!AG$1),'Risk assessment'!$R$12:$R$100,FALSE),1)," ;"),""))</f>
        <v/>
      </c>
      <c r="AH53" s="9" t="str">
        <f>IF($G53=0,"",IFERROR(CONCATENATE(INDEX('Risk assessment'!$B$12:$B$100,MATCH(CONCATENATE(Feuil1!$C53,"-",Feuil1!$B53,"-",Feuil1!AH$1),'Risk assessment'!$R$12:$R$100,FALSE),1)," ;"),""))</f>
        <v/>
      </c>
      <c r="AI53" s="9" t="str">
        <f>IF($G53=0,"",IFERROR(CONCATENATE(INDEX('Risk assessment'!$B$12:$B$100,MATCH(CONCATENATE(Feuil1!$C53,"-",Feuil1!$B53,"-",Feuil1!AI$1),'Risk assessment'!$R$12:$R$100,FALSE),1)," ;"),""))</f>
        <v/>
      </c>
      <c r="AJ53" s="9" t="str">
        <f>IF($G53=0,"",IFERROR(CONCATENATE(INDEX('Risk assessment'!$B$12:$B$100,MATCH(CONCATENATE(Feuil1!$C53,"-",Feuil1!$B53,"-",Feuil1!AJ$1),'Risk assessment'!$R$12:$R$100,FALSE),1)," ;"),""))</f>
        <v/>
      </c>
      <c r="AK53" s="9" t="str">
        <f>IF($G53=0,"",IFERROR(CONCATENATE(INDEX('Risk assessment'!$B$12:$B$100,MATCH(CONCATENATE(Feuil1!$C53,"-",Feuil1!$B53,"-",Feuil1!AK$1),'Risk assessment'!$R$12:$R$100,FALSE),1)," ;"),""))</f>
        <v/>
      </c>
      <c r="AL53" s="9" t="str">
        <f>IF($G53=0,"",IFERROR(CONCATENATE(INDEX('Risk assessment'!$B$12:$B$100,MATCH(CONCATENATE(Feuil1!$C53,"-",Feuil1!$B53,"-",Feuil1!AL$1),'Risk assessment'!$R$12:$R$100,FALSE),1)," ;"),""))</f>
        <v/>
      </c>
      <c r="AM53" s="9" t="str">
        <f>IF($G53=0,"",IFERROR(CONCATENATE(INDEX('Risk assessment'!$B$12:$B$100,MATCH(CONCATENATE(Feuil1!$C53,"-",Feuil1!$B53,"-",Feuil1!AM$1),'Risk assessment'!$R$12:$R$100,FALSE),1)," ;"),""))</f>
        <v/>
      </c>
      <c r="AN53" s="9" t="str">
        <f>IF($G53=0,"",IFERROR(CONCATENATE(INDEX('Risk assessment'!$B$12:$B$100,MATCH(CONCATENATE(Feuil1!$C53,"-",Feuil1!$B53,"-",Feuil1!AN$1),'Risk assessment'!$R$12:$R$100,FALSE),1)," ;"),""))</f>
        <v/>
      </c>
      <c r="AO53" s="9" t="str">
        <f>IF($G53=0,"",IFERROR(CONCATENATE(INDEX('Risk assessment'!$B$12:$B$100,MATCH(CONCATENATE(Feuil1!$C53,"-",Feuil1!$B53,"-",Feuil1!AO$1),'Risk assessment'!$R$12:$R$100,FALSE),1)," ;"),""))</f>
        <v/>
      </c>
      <c r="AP53" s="9" t="str">
        <f>IF($G53=0,"",IFERROR(CONCATENATE(INDEX('Risk assessment'!$B$12:$B$100,MATCH(CONCATENATE(Feuil1!$C53,"-",Feuil1!$B53,"-",Feuil1!AP$1),'Risk assessment'!$R$12:$R$100,FALSE),1)," ;"),""))</f>
        <v/>
      </c>
      <c r="AQ53" s="9" t="str">
        <f>IF($G53=0,"",IFERROR(CONCATENATE(INDEX('Risk assessment'!$B$12:$B$100,MATCH(CONCATENATE(Feuil1!$C53,"-",Feuil1!$B53,"-",Feuil1!AQ$1),'Risk assessment'!$R$12:$R$100,FALSE),1)," ;"),""))</f>
        <v/>
      </c>
      <c r="AR53" s="9" t="str">
        <f>IF($G53=0,"",IFERROR(CONCATENATE(INDEX('Risk assessment'!$B$12:$B$100,MATCH(CONCATENATE(Feuil1!$C53,"-",Feuil1!$B53,"-",Feuil1!AR$1),'Risk assessment'!$R$12:$R$100,FALSE),1)," ;"),""))</f>
        <v/>
      </c>
      <c r="AS53" s="9" t="str">
        <f>IF($G53=0,"",IFERROR(CONCATENATE(INDEX('Risk assessment'!$B$12:$B$100,MATCH(CONCATENATE(Feuil1!$C53,"-",Feuil1!$B53,"-",Feuil1!AS$1),'Risk assessment'!$R$12:$R$100,FALSE),1)," ;"),""))</f>
        <v/>
      </c>
      <c r="AT53" s="9" t="str">
        <f>IF($G53=0,"",IFERROR(CONCATENATE(INDEX('Risk assessment'!$B$12:$B$100,MATCH(CONCATENATE(Feuil1!$C53,"-",Feuil1!$B53,"-",Feuil1!AT$1),'Risk assessment'!$R$12:$R$100,FALSE),1)," ;"),""))</f>
        <v/>
      </c>
      <c r="AU53" s="9" t="str">
        <f>IF($G53=0,"",IFERROR(CONCATENATE(INDEX('Risk assessment'!$B$12:$B$100,MATCH(CONCATENATE(Feuil1!$C53,"-",Feuil1!$B53,"-",Feuil1!AU$1),'Risk assessment'!$R$12:$R$100,FALSE),1)," ;"),""))</f>
        <v/>
      </c>
      <c r="AV53" s="9" t="str">
        <f>IF($G53=0,"",IFERROR(CONCATENATE(INDEX('Risk assessment'!$B$12:$B$100,MATCH(CONCATENATE(Feuil1!$C53,"-",Feuil1!$B53,"-",Feuil1!AV$1),'Risk assessment'!$R$12:$R$100,FALSE),1)," ;"),""))</f>
        <v/>
      </c>
      <c r="AW53" s="9" t="str">
        <f>IF($G53=0,"",IFERROR(CONCATENATE(INDEX('Risk assessment'!$B$12:$B$100,MATCH(CONCATENATE(Feuil1!$C53,"-",Feuil1!$B53,"-",Feuil1!AW$1),'Risk assessment'!$R$12:$R$100,FALSE),1)," ;"),""))</f>
        <v/>
      </c>
      <c r="AX53" s="9" t="str">
        <f>IF($G53=0,"",IFERROR(CONCATENATE(INDEX('Risk assessment'!$B$12:$B$100,MATCH(CONCATENATE(Feuil1!$C53,"-",Feuil1!$B53,"-",Feuil1!AX$1),'Risk assessment'!$R$12:$R$100,FALSE),1)," ;"),""))</f>
        <v/>
      </c>
      <c r="AY53" s="9" t="str">
        <f>IF($G53=0,"",IFERROR(CONCATENATE(INDEX('Risk assessment'!$B$12:$B$100,MATCH(CONCATENATE(Feuil1!$C53,"-",Feuil1!$B53,"-",Feuil1!AY$1),'Risk assessment'!$R$12:$R$100,FALSE),1)," ;"),""))</f>
        <v/>
      </c>
      <c r="AZ53" s="9" t="str">
        <f>IF($G53=0,"",IFERROR(CONCATENATE(INDEX('Risk assessment'!$B$12:$B$100,MATCH(CONCATENATE(Feuil1!$C53,"-",Feuil1!$B53,"-",Feuil1!AZ$1),'Risk assessment'!$R$12:$R$100,FALSE),1)," ;"),""))</f>
        <v/>
      </c>
      <c r="BA53" s="9" t="str">
        <f>IF($G53=0,"",IFERROR(CONCATENATE(INDEX('Risk assessment'!$B$12:$B$100,MATCH(CONCATENATE(Feuil1!$C53,"-",Feuil1!$B53,"-",Feuil1!BA$1),'Risk assessment'!$R$12:$R$100,FALSE),1)," ;"),""))</f>
        <v/>
      </c>
      <c r="BB53" s="9" t="str">
        <f>IF($G53=0,"",IFERROR(CONCATENATE(INDEX('Risk assessment'!$B$12:$B$100,MATCH(CONCATENATE(Feuil1!$C53,"-",Feuil1!$B53,"-",Feuil1!BB$1),'Risk assessment'!$R$12:$R$100,FALSE),1)," ;"),""))</f>
        <v/>
      </c>
      <c r="BC53" s="9" t="str">
        <f>IF($G53=0,"",IFERROR(CONCATENATE(INDEX('Risk assessment'!$B$12:$B$100,MATCH(CONCATENATE(Feuil1!$C53,"-",Feuil1!$B53,"-",Feuil1!BC$1),'Risk assessment'!$R$12:$R$100,FALSE),1)," ;"),""))</f>
        <v/>
      </c>
      <c r="BD53" s="9" t="str">
        <f>IF($G53=0,"",IFERROR(CONCATENATE(INDEX('Risk assessment'!$B$12:$B$100,MATCH(CONCATENATE(Feuil1!$C53,"-",Feuil1!$B53,"-",Feuil1!BD$1),'Risk assessment'!$R$12:$R$100,FALSE),1)," ;"),""))</f>
        <v/>
      </c>
      <c r="BE53" s="9" t="str">
        <f>IF($G53=0,"",IFERROR(CONCATENATE(INDEX('Risk assessment'!$B$12:$B$100,MATCH(CONCATENATE(Feuil1!$C53,"-",Feuil1!$B53,"-",Feuil1!BE$1),'Risk assessment'!$R$12:$R$100,FALSE),1)," ;"),""))</f>
        <v/>
      </c>
      <c r="BF53" s="9" t="str">
        <f>IF($G53=0,"",IFERROR(CONCATENATE(INDEX('Risk assessment'!$B$12:$B$100,MATCH(CONCATENATE(Feuil1!$C53,"-",Feuil1!$B53,"-",Feuil1!BF$1),'Risk assessment'!$R$12:$R$100,FALSE),1)," ;"),""))</f>
        <v/>
      </c>
      <c r="BG53" s="9" t="str">
        <f>IF($G53=0,"",IFERROR(CONCATENATE(INDEX('Risk assessment'!$B$12:$B$100,MATCH(CONCATENATE(Feuil1!$C53,"-",Feuil1!$B53,"-",Feuil1!BG$1),'Risk assessment'!$R$12:$R$100,FALSE),1)," ;"),""))</f>
        <v/>
      </c>
      <c r="BH53" s="9" t="str">
        <f>IF($G53=0,"",IFERROR(CONCATENATE(INDEX('Risk assessment'!$B$12:$B$100,MATCH(CONCATENATE(Feuil1!$C53,"-",Feuil1!$B53,"-",Feuil1!BH$1),'Risk assessment'!$R$12:$R$100,FALSE),1)," ;"),""))</f>
        <v/>
      </c>
      <c r="BI53" s="9" t="str">
        <f>IF($G53=0,"",IFERROR(CONCATENATE(INDEX('Risk assessment'!$B$12:$B$100,MATCH(CONCATENATE(Feuil1!$C53,"-",Feuil1!$B53,"-",Feuil1!BI$1),'Risk assessment'!$R$12:$R$100,FALSE),1)," ;"),""))</f>
        <v/>
      </c>
      <c r="BJ53" s="9" t="str">
        <f>IF($G53=0,"",IFERROR(CONCATENATE(INDEX('Risk assessment'!$B$12:$B$100,MATCH(CONCATENATE(Feuil1!$C53,"-",Feuil1!$B53,"-",Feuil1!BJ$1),'Risk assessment'!$R$12:$R$100,FALSE),1)," ;"),""))</f>
        <v/>
      </c>
      <c r="BK53" s="9" t="str">
        <f>IF($G53=0,"",IFERROR(CONCATENATE(INDEX('Risk assessment'!$B$12:$B$100,MATCH(CONCATENATE(Feuil1!$C53,"-",Feuil1!$B53,"-",Feuil1!BK$1),'Risk assessment'!$R$12:$R$100,FALSE),1)," ;"),""))</f>
        <v/>
      </c>
      <c r="BL53" s="9" t="str">
        <f>IF($G53=0,"",IFERROR(CONCATENATE(INDEX('Risk assessment'!$B$12:$B$100,MATCH(CONCATENATE(Feuil1!$C53,"-",Feuil1!$B53,"-",Feuil1!BL$1),'Risk assessment'!$R$12:$R$100,FALSE),1)," ;"),""))</f>
        <v/>
      </c>
      <c r="BM53" s="9" t="str">
        <f>IF($G53=0,"",IFERROR(CONCATENATE(INDEX('Risk assessment'!$B$12:$B$100,MATCH(CONCATENATE(Feuil1!$C53,"-",Feuil1!$B53,"-",Feuil1!BM$1),'Risk assessment'!$R$12:$R$100,FALSE),1)," ;"),""))</f>
        <v/>
      </c>
      <c r="BN53" s="9" t="str">
        <f>IF($G53=0,"",IFERROR(CONCATENATE(INDEX('Risk assessment'!$B$12:$B$100,MATCH(CONCATENATE(Feuil1!$C53,"-",Feuil1!$B53,"-",Feuil1!BN$1),'Risk assessment'!$R$12:$R$100,FALSE),1)," ;"),""))</f>
        <v/>
      </c>
      <c r="BO53" s="9" t="str">
        <f>IF($G53=0,"",IFERROR(CONCATENATE(INDEX('Risk assessment'!$B$12:$B$100,MATCH(CONCATENATE(Feuil1!$C53,"-",Feuil1!$B53,"-",Feuil1!BO$1),'Risk assessment'!$R$12:$R$100,FALSE),1)," ;"),""))</f>
        <v/>
      </c>
      <c r="BP53" s="9" t="str">
        <f>IF($G53=0,"",IFERROR(CONCATENATE(INDEX('Risk assessment'!$B$12:$B$100,MATCH(CONCATENATE(Feuil1!$C53,"-",Feuil1!$B53,"-",Feuil1!BP$1),'Risk assessment'!$R$12:$R$100,FALSE),1)," ;"),""))</f>
        <v/>
      </c>
      <c r="BQ53" s="9" t="str">
        <f>IF($G53=0,"",IFERROR(CONCATENATE(INDEX('Risk assessment'!$B$12:$B$100,MATCH(CONCATENATE(Feuil1!$C53,"-",Feuil1!$B53,"-",Feuil1!BQ$1),'Risk assessment'!$R$12:$R$100,FALSE),1)," ;"),""))</f>
        <v/>
      </c>
      <c r="BR53" s="9" t="str">
        <f>IF($G53=0,"",IFERROR(INDEX('Risk assessment'!$B$12:$B$100,MATCH(CONCATENATE(Feuil1!$C53,Feuil1!$B53,Feuil1!BR$1),'Risk assessment'!$R$12:$R$100,FALSE),1),""))</f>
        <v/>
      </c>
      <c r="BS53" s="9" t="str">
        <f>IF($G53=0,"",IFERROR(INDEX('Risk assessment'!$B$12:$B$100,MATCH(CONCATENATE(Feuil1!$C53,Feuil1!$B53,Feuil1!BS$1),'Risk assessment'!$R$12:$R$100,FALSE),1),""))</f>
        <v/>
      </c>
      <c r="BT53" s="9" t="str">
        <f>IF($G53=0,"",IFERROR(INDEX('Risk assessment'!$B$12:$B$100,MATCH(CONCATENATE(Feuil1!$C53,Feuil1!$B53,Feuil1!BT$1),'Risk assessment'!$R$12:$R$100,FALSE),1),""))</f>
        <v/>
      </c>
      <c r="BU53" s="9" t="str">
        <f>IF($G53=0,"",IFERROR(INDEX('Risk assessment'!$B$12:$B$100,MATCH(CONCATENATE(Feuil1!$C53,Feuil1!$B53,Feuil1!BU$1),'Risk assessment'!$R$12:$R$100,FALSE),1),""))</f>
        <v/>
      </c>
      <c r="BV53" s="9" t="str">
        <f>IF($G53=0,"",IFERROR(INDEX('Risk assessment'!$B$12:$B$100,MATCH(CONCATENATE(Feuil1!$C53,Feuil1!$B53,Feuil1!BV$1),'Risk assessment'!$R$12:$R$100,FALSE),1),""))</f>
        <v/>
      </c>
      <c r="BW53" s="9" t="str">
        <f>IF($G53=0,"",IFERROR(INDEX('Risk assessment'!$B$12:$B$100,MATCH(CONCATENATE(Feuil1!$C53,Feuil1!$B53,Feuil1!BW$1),'Risk assessment'!$R$12:$R$100,FALSE),1),""))</f>
        <v/>
      </c>
      <c r="BX53" s="9" t="str">
        <f>IF($G53=0,"",IFERROR(INDEX('Risk assessment'!$B$12:$B$100,MATCH(CONCATENATE(Feuil1!$C53,Feuil1!$B53,Feuil1!BX$1),'Risk assessment'!$R$12:$R$100,FALSE),1),""))</f>
        <v/>
      </c>
      <c r="BY53" s="9" t="str">
        <f>IF($G53=0,"",IFERROR(INDEX('Risk assessment'!$B$12:$B$100,MATCH(CONCATENATE(Feuil1!$C53,Feuil1!$B53,Feuil1!BY$1),'Risk assessment'!$R$12:$R$100,FALSE),1),""))</f>
        <v/>
      </c>
      <c r="BZ53" s="9" t="str">
        <f>IF($G53=0,"",IFERROR(INDEX('Risk assessment'!$B$12:$B$100,MATCH(CONCATENATE(Feuil1!$C53,Feuil1!$B53,Feuil1!BZ$1),'Risk assessment'!$R$12:$R$100,FALSE),1),""))</f>
        <v/>
      </c>
      <c r="CA53" s="9" t="str">
        <f>IF($G53=0,"",IFERROR(INDEX('Risk assessment'!$B$12:$B$100,MATCH(CONCATENATE(Feuil1!$C53,Feuil1!$B53,Feuil1!CA$1),'Risk assessment'!$R$12:$R$100,FALSE),1),""))</f>
        <v/>
      </c>
      <c r="CB53" s="9" t="str">
        <f>IF($G53=0,"",IFERROR(INDEX('Risk assessment'!$B$12:$B$100,MATCH(CONCATENATE(Feuil1!$C53,Feuil1!$B53,Feuil1!CB$1),'Risk assessment'!$R$12:$R$100,FALSE),1),""))</f>
        <v/>
      </c>
      <c r="CC53" s="9" t="str">
        <f>IF($G53=0,"",IFERROR(INDEX('Risk assessment'!$B$12:$B$100,MATCH(CONCATENATE(Feuil1!$C53,Feuil1!$B53,Feuil1!CC$1),'Risk assessment'!$R$12:$R$100,FALSE),1),""))</f>
        <v/>
      </c>
      <c r="CD53" s="9" t="str">
        <f>IF($G53=0,"",IFERROR(INDEX('Risk assessment'!$B$12:$B$100,MATCH(CONCATENATE(Feuil1!$C53,Feuil1!$B53,Feuil1!CD$1),'Risk assessment'!$R$12:$R$100,FALSE),1),""))</f>
        <v/>
      </c>
      <c r="CE53" s="9" t="str">
        <f>IF($G53=0,"",IFERROR(INDEX('Risk assessment'!$B$12:$B$100,MATCH(CONCATENATE(Feuil1!$C53,Feuil1!$B53,Feuil1!CE$1),'Risk assessment'!$R$12:$R$100,FALSE),1),""))</f>
        <v/>
      </c>
      <c r="CF53" s="9" t="str">
        <f>IF($G53=0,"",IFERROR(INDEX('Risk assessment'!$B$12:$B$100,MATCH(CONCATENATE(Feuil1!$C53,Feuil1!$B53,Feuil1!CF$1),'Risk assessment'!$R$12:$R$100,FALSE),1),""))</f>
        <v/>
      </c>
      <c r="CG53" s="9" t="str">
        <f>IF($G53=0,"",IFERROR(INDEX('Risk assessment'!$B$12:$B$100,MATCH(CONCATENATE(Feuil1!$C53,Feuil1!$B53,Feuil1!CG$1),'Risk assessment'!$R$12:$R$100,FALSE),1),""))</f>
        <v/>
      </c>
      <c r="CH53" s="9" t="str">
        <f>IF($G53=0,"",IFERROR(INDEX('Risk assessment'!$B$12:$B$100,MATCH(CONCATENATE(Feuil1!$C53,Feuil1!$B53,Feuil1!CH$1),'Risk assessment'!$R$12:$R$100,FALSE),1),""))</f>
        <v/>
      </c>
      <c r="CI53" s="9" t="str">
        <f>IF($G53=0,"",IFERROR(INDEX('Risk assessment'!$B$12:$B$100,MATCH(CONCATENATE(Feuil1!$C53,Feuil1!$B53,Feuil1!CI$1),'Risk assessment'!$R$12:$R$100,FALSE),1),""))</f>
        <v/>
      </c>
      <c r="CJ53" s="9" t="str">
        <f>IF($G53=0,"",IFERROR(INDEX('Risk assessment'!$B$12:$B$100,MATCH(CONCATENATE(Feuil1!$C53,Feuil1!$B53,Feuil1!CJ$1),'Risk assessment'!$R$12:$R$100,FALSE),1),""))</f>
        <v/>
      </c>
      <c r="CK53" s="9" t="str">
        <f>IF($G53=0,"",IFERROR(INDEX('Risk assessment'!$B$12:$B$100,MATCH(CONCATENATE(Feuil1!$C53,Feuil1!$B53,Feuil1!CK$1),'Risk assessment'!$R$12:$R$100,FALSE),1),""))</f>
        <v/>
      </c>
      <c r="CL53" s="9" t="str">
        <f>IF($G53=0,"",IFERROR(INDEX('Risk assessment'!$B$12:$B$100,MATCH(CONCATENATE(Feuil1!$C53,Feuil1!$B53,Feuil1!CL$1),'Risk assessment'!$R$12:$R$100,FALSE),1),""))</f>
        <v/>
      </c>
      <c r="CM53" s="9" t="str">
        <f>IF($G53=0,"",IFERROR(INDEX('Risk assessment'!$B$12:$B$100,MATCH(CONCATENATE(Feuil1!$C53,Feuil1!$B53,Feuil1!CM$1),'Risk assessment'!$R$12:$R$100,FALSE),1),""))</f>
        <v/>
      </c>
      <c r="CN53" s="9" t="str">
        <f>IF($G53=0,"",IFERROR(INDEX('Risk assessment'!$B$12:$B$100,MATCH(CONCATENATE(Feuil1!$C53,Feuil1!$B53,Feuil1!CN$1),'Risk assessment'!$R$12:$R$100,FALSE),1),""))</f>
        <v/>
      </c>
      <c r="CO53" s="9" t="str">
        <f>IF($G53=0,"",IFERROR(INDEX('Risk assessment'!$B$12:$B$100,MATCH(CONCATENATE(Feuil1!$C53,Feuil1!$B53,Feuil1!CO$1),'Risk assessment'!$R$12:$R$100,FALSE),1),""))</f>
        <v/>
      </c>
      <c r="CP53" s="9" t="str">
        <f>IF($G53=0,"",IFERROR(INDEX('Risk assessment'!$B$12:$B$100,MATCH(CONCATENATE(Feuil1!$C53,Feuil1!$B53,Feuil1!CP$1),'Risk assessment'!$R$12:$R$100,FALSE),1),""))</f>
        <v/>
      </c>
      <c r="CQ53" s="9" t="str">
        <f>IF($G53=0,"",IFERROR(INDEX('Risk assessment'!$B$12:$B$100,MATCH(CONCATENATE(Feuil1!$C53,Feuil1!$B53,Feuil1!CQ$1),'Risk assessment'!$R$12:$R$100,FALSE),1),""))</f>
        <v/>
      </c>
      <c r="CR53" s="9" t="str">
        <f>IF($G53=0,"",IFERROR(INDEX('Risk assessment'!$B$12:$B$100,MATCH(CONCATENATE(Feuil1!$C53,Feuil1!$B53,Feuil1!CR$1),'Risk assessment'!$R$12:$R$100,FALSE),1),""))</f>
        <v/>
      </c>
      <c r="CS53" s="9" t="str">
        <f>IF($G53=0,"",IFERROR(INDEX('Risk assessment'!$B$12:$B$100,MATCH(CONCATENATE(Feuil1!$C53,Feuil1!$B53,Feuil1!CS$1),'Risk assessment'!$R$12:$R$100,FALSE),1),""))</f>
        <v/>
      </c>
      <c r="CT53" s="9" t="str">
        <f>IF($G53=0,"",IFERROR(INDEX('Risk assessment'!$B$12:$B$100,MATCH(CONCATENATE(Feuil1!$C53,Feuil1!$B53,Feuil1!CT$1),'Risk assessment'!$R$12:$R$100,FALSE),1),""))</f>
        <v/>
      </c>
      <c r="CU53" s="9" t="str">
        <f>IF($G53=0,"",IFERROR(INDEX('Risk assessment'!$B$12:$B$100,MATCH(CONCATENATE(Feuil1!$C53,Feuil1!$B53,Feuil1!CU$1),'Risk assessment'!$R$12:$R$100,FALSE),1),""))</f>
        <v/>
      </c>
      <c r="CV53" s="9" t="str">
        <f>IF($G53=0,"",IFERROR(INDEX('Risk assessment'!$B$12:$B$100,MATCH(CONCATENATE(Feuil1!$C53,Feuil1!$B53,Feuil1!CV$1),'Risk assessment'!$R$12:$R$100,FALSE),1),""))</f>
        <v/>
      </c>
      <c r="CW53" s="9" t="str">
        <f>IF($G53=0,"",IFERROR(INDEX('Risk assessment'!$B$12:$B$100,MATCH(CONCATENATE(Feuil1!$C53,Feuil1!$B53,Feuil1!CW$1),'Risk assessment'!$R$12:$R$100,FALSE),1),""))</f>
        <v/>
      </c>
      <c r="CX53" s="9" t="str">
        <f>IF($G53=0,"",IFERROR(INDEX('Risk assessment'!$B$12:$B$100,MATCH(CONCATENATE(Feuil1!$C53,Feuil1!$B53,Feuil1!CX$1),'Risk assessment'!$R$12:$R$100,FALSE),1),""))</f>
        <v/>
      </c>
      <c r="CY53" s="9" t="str">
        <f>IF($G53=0,"",IFERROR(INDEX('Risk assessment'!$B$12:$B$100,MATCH(CONCATENATE(Feuil1!$C53,Feuil1!$B53,Feuil1!CY$1),'Risk assessment'!$R$12:$R$100,FALSE),1),""))</f>
        <v/>
      </c>
      <c r="CZ53" s="9" t="str">
        <f>IF($G53=0,"",IFERROR(INDEX('Risk assessment'!$B$12:$B$100,MATCH(CONCATENATE(Feuil1!$C53,Feuil1!$B53,Feuil1!CZ$1),'Risk assessment'!$R$12:$R$100,FALSE),1),""))</f>
        <v/>
      </c>
      <c r="DA53" s="9" t="str">
        <f>IF($G53=0,"",IFERROR(INDEX('Risk assessment'!$B$12:$B$100,MATCH(CONCATENATE(Feuil1!$C53,Feuil1!$B53,Feuil1!DA$1),'Risk assessment'!$R$12:$R$100,FALSE),1),""))</f>
        <v/>
      </c>
      <c r="DB53" s="9" t="str">
        <f>IF($G53=0,"",IFERROR(INDEX('Risk assessment'!$B$12:$B$100,MATCH(CONCATENATE(Feuil1!$C53,Feuil1!$B53,Feuil1!DB$1),'Risk assessment'!$R$12:$R$100,FALSE),1),""))</f>
        <v/>
      </c>
      <c r="DC53" s="9" t="str">
        <f>IF($G53=0,"",IFERROR(INDEX('Risk assessment'!$B$12:$B$100,MATCH(CONCATENATE(Feuil1!$C53,Feuil1!$B53,Feuil1!DC$1),'Risk assessment'!$R$12:$R$100,FALSE),1),""))</f>
        <v/>
      </c>
      <c r="DD53" s="9" t="str">
        <f>IF($G53=0,"",IFERROR(INDEX('Risk assessment'!$B$12:$B$100,MATCH(CONCATENATE(Feuil1!$C53,Feuil1!$B53,Feuil1!DD$1),'Risk assessment'!$R$12:$R$100,FALSE),1),""))</f>
        <v/>
      </c>
      <c r="DE53" s="9" t="str">
        <f>IF($G53=0,"",IFERROR(INDEX('Risk assessment'!$B$12:$B$100,MATCH(CONCATENATE(Feuil1!$C53,Feuil1!$B53,Feuil1!DE$1),'Risk assessment'!$R$12:$R$100,FALSE),1),""))</f>
        <v/>
      </c>
      <c r="DF53" s="9" t="str">
        <f>IF($G53=0,"",IFERROR(INDEX('Risk assessment'!$B$12:$B$100,MATCH(CONCATENATE(Feuil1!$C53,Feuil1!$B53,Feuil1!DF$1),'Risk assessment'!$R$12:$R$100,FALSE),1),""))</f>
        <v/>
      </c>
      <c r="DG53" s="9" t="str">
        <f>IF($G53=0,"",IFERROR(INDEX('Risk assessment'!$B$12:$B$100,MATCH(CONCATENATE(Feuil1!$C53,Feuil1!$B53,Feuil1!DG$1),'Risk assessment'!$R$12:$R$100,FALSE),1),""))</f>
        <v/>
      </c>
      <c r="DH53" s="9" t="str">
        <f>IF($G53=0,"",IFERROR(INDEX('Risk assessment'!$B$12:$B$100,MATCH(CONCATENATE(Feuil1!$C53,Feuil1!$B53,Feuil1!DH$1),'Risk assessment'!$R$12:$R$100,FALSE),1),""))</f>
        <v/>
      </c>
      <c r="DI53" s="9" t="str">
        <f>IF($G53=0,"",IFERROR(INDEX('Risk assessment'!$B$12:$B$100,MATCH(CONCATENATE(Feuil1!$C53,Feuil1!$B53,Feuil1!DI$1),'Risk assessment'!$R$12:$R$100,FALSE),1),""))</f>
        <v/>
      </c>
      <c r="DJ53" s="9" t="str">
        <f>IF($G53=0,"",IFERROR(INDEX('Risk assessment'!$B$12:$B$100,MATCH(CONCATENATE(Feuil1!$C53,Feuil1!$B53,Feuil1!DJ$1),'Risk assessment'!$R$12:$R$100,FALSE),1),""))</f>
        <v/>
      </c>
      <c r="DK53" s="9" t="str">
        <f>IF($G53=0,"",IFERROR(INDEX('Risk assessment'!$B$12:$B$100,MATCH(CONCATENATE(Feuil1!$C53,Feuil1!$B53,Feuil1!DK$1),'Risk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assessment'!D$12:D$100,Feuil1!C54,'Risk assessment'!E$12:E$100,B54)</f>
        <v>0</v>
      </c>
      <c r="H54" s="9" t="str">
        <f>IF($G54=0,"",IFERROR(CONCATENATE(INDEX('Risk assessment'!$B$12:$B$100,MATCH(CONCATENATE(Feuil1!$C54,"-",Feuil1!$B54,"-",Feuil1!H$1),'Risk assessment'!$R$12:$R$100,FALSE),1)," ;"),""))</f>
        <v/>
      </c>
      <c r="I54" s="9" t="str">
        <f>IF($G54=0,"",IFERROR(CONCATENATE(INDEX('Risk assessment'!$B$12:$B$100,MATCH(CONCATENATE(Feuil1!$C54,"-",Feuil1!$B54,"-",Feuil1!I$1),'Risk assessment'!$R$12:$R$100,FALSE),1)," ;"),""))</f>
        <v/>
      </c>
      <c r="J54" s="9" t="str">
        <f>IF($G54=0,"",IFERROR(CONCATENATE(INDEX('Risk assessment'!$B$12:$B$100,MATCH(CONCATENATE(Feuil1!$C54,"-",Feuil1!$B54,"-",Feuil1!J$1),'Risk assessment'!$R$12:$R$100,FALSE),1)," ;"),""))</f>
        <v/>
      </c>
      <c r="K54" s="9" t="str">
        <f>IF($G54=0,"",IFERROR(CONCATENATE(INDEX('Risk assessment'!$B$12:$B$100,MATCH(CONCATENATE(Feuil1!$C54,"-",Feuil1!$B54,"-",Feuil1!K$1),'Risk assessment'!$R$12:$R$100,FALSE),1)," ;"),""))</f>
        <v/>
      </c>
      <c r="L54" s="9" t="str">
        <f>IF($G54=0,"",IFERROR(CONCATENATE(INDEX('Risk assessment'!$B$12:$B$100,MATCH(CONCATENATE(Feuil1!$C54,"-",Feuil1!$B54,"-",Feuil1!L$1),'Risk assessment'!$R$12:$R$100,FALSE),1)," ;"),""))</f>
        <v/>
      </c>
      <c r="M54" s="9" t="str">
        <f>IF($G54=0,"",IFERROR(CONCATENATE(INDEX('Risk assessment'!$B$12:$B$100,MATCH(CONCATENATE(Feuil1!$C54,"-",Feuil1!$B54,"-",Feuil1!M$1),'Risk assessment'!$R$12:$R$100,FALSE),1)," ;"),""))</f>
        <v/>
      </c>
      <c r="N54" s="9" t="str">
        <f>IF($G54=0,"",IFERROR(CONCATENATE(INDEX('Risk assessment'!$B$12:$B$100,MATCH(CONCATENATE(Feuil1!$C54,"-",Feuil1!$B54,"-",Feuil1!N$1),'Risk assessment'!$R$12:$R$100,FALSE),1)," ;"),""))</f>
        <v/>
      </c>
      <c r="O54" s="9" t="str">
        <f>IF($G54=0,"",IFERROR(CONCATENATE(INDEX('Risk assessment'!$B$12:$B$100,MATCH(CONCATENATE(Feuil1!$C54,"-",Feuil1!$B54,"-",Feuil1!O$1),'Risk assessment'!$R$12:$R$100,FALSE),1)," ;"),""))</f>
        <v/>
      </c>
      <c r="P54" s="9" t="str">
        <f>IF($G54=0,"",IFERROR(CONCATENATE(INDEX('Risk assessment'!$B$12:$B$100,MATCH(CONCATENATE(Feuil1!$C54,"-",Feuil1!$B54,"-",Feuil1!P$1),'Risk assessment'!$R$12:$R$100,FALSE),1)," ;"),""))</f>
        <v/>
      </c>
      <c r="Q54" s="9" t="str">
        <f>IF($G54=0,"",IFERROR(CONCATENATE(INDEX('Risk assessment'!$B$12:$B$100,MATCH(CONCATENATE(Feuil1!$C54,"-",Feuil1!$B54,"-",Feuil1!Q$1),'Risk assessment'!$R$12:$R$100,FALSE),1)," ;"),""))</f>
        <v/>
      </c>
      <c r="R54" s="9" t="str">
        <f>IF($G54=0,"",IFERROR(CONCATENATE(INDEX('Risk assessment'!$B$12:$B$100,MATCH(CONCATENATE(Feuil1!$C54,"-",Feuil1!$B54,"-",Feuil1!R$1),'Risk assessment'!$R$12:$R$100,FALSE),1)," ;"),""))</f>
        <v/>
      </c>
      <c r="S54" s="9" t="str">
        <f>IF($G54=0,"",IFERROR(CONCATENATE(INDEX('Risk assessment'!$B$12:$B$100,MATCH(CONCATENATE(Feuil1!$C54,"-",Feuil1!$B54,"-",Feuil1!S$1),'Risk assessment'!$R$12:$R$100,FALSE),1)," ;"),""))</f>
        <v/>
      </c>
      <c r="T54" s="9" t="str">
        <f>IF($G54=0,"",IFERROR(CONCATENATE(INDEX('Risk assessment'!$B$12:$B$100,MATCH(CONCATENATE(Feuil1!$C54,"-",Feuil1!$B54,"-",Feuil1!T$1),'Risk assessment'!$R$12:$R$100,FALSE),1)," ;"),""))</f>
        <v/>
      </c>
      <c r="U54" s="9" t="str">
        <f>IF($G54=0,"",IFERROR(CONCATENATE(INDEX('Risk assessment'!$B$12:$B$100,MATCH(CONCATENATE(Feuil1!$C54,"-",Feuil1!$B54,"-",Feuil1!U$1),'Risk assessment'!$R$12:$R$100,FALSE),1)," ;"),""))</f>
        <v/>
      </c>
      <c r="V54" s="9" t="str">
        <f>IF($G54=0,"",IFERROR(CONCATENATE(INDEX('Risk assessment'!$B$12:$B$100,MATCH(CONCATENATE(Feuil1!$C54,"-",Feuil1!$B54,"-",Feuil1!V$1),'Risk assessment'!$R$12:$R$100,FALSE),1)," ;"),""))</f>
        <v/>
      </c>
      <c r="W54" s="9" t="str">
        <f>IF($G54=0,"",IFERROR(CONCATENATE(INDEX('Risk assessment'!$B$12:$B$100,MATCH(CONCATENATE(Feuil1!$C54,"-",Feuil1!$B54,"-",Feuil1!W$1),'Risk assessment'!$R$12:$R$100,FALSE),1)," ;"),""))</f>
        <v/>
      </c>
      <c r="X54" s="9" t="str">
        <f>IF($G54=0,"",IFERROR(CONCATENATE(INDEX('Risk assessment'!$B$12:$B$100,MATCH(CONCATENATE(Feuil1!$C54,"-",Feuil1!$B54,"-",Feuil1!X$1),'Risk assessment'!$R$12:$R$100,FALSE),1)," ;"),""))</f>
        <v/>
      </c>
      <c r="Y54" s="9" t="str">
        <f>IF($G54=0,"",IFERROR(CONCATENATE(INDEX('Risk assessment'!$B$12:$B$100,MATCH(CONCATENATE(Feuil1!$C54,"-",Feuil1!$B54,"-",Feuil1!Y$1),'Risk assessment'!$R$12:$R$100,FALSE),1)," ;"),""))</f>
        <v/>
      </c>
      <c r="Z54" s="9" t="str">
        <f>IF($G54=0,"",IFERROR(CONCATENATE(INDEX('Risk assessment'!$B$12:$B$100,MATCH(CONCATENATE(Feuil1!$C54,"-",Feuil1!$B54,"-",Feuil1!Z$1),'Risk assessment'!$R$12:$R$100,FALSE),1)," ;"),""))</f>
        <v/>
      </c>
      <c r="AA54" s="9" t="str">
        <f>IF($G54=0,"",IFERROR(CONCATENATE(INDEX('Risk assessment'!$B$12:$B$100,MATCH(CONCATENATE(Feuil1!$C54,"-",Feuil1!$B54,"-",Feuil1!AA$1),'Risk assessment'!$R$12:$R$100,FALSE),1)," ;"),""))</f>
        <v/>
      </c>
      <c r="AB54" s="9" t="str">
        <f>IF($G54=0,"",IFERROR(CONCATENATE(INDEX('Risk assessment'!$B$12:$B$100,MATCH(CONCATENATE(Feuil1!$C54,"-",Feuil1!$B54,"-",Feuil1!AB$1),'Risk assessment'!$R$12:$R$100,FALSE),1)," ;"),""))</f>
        <v/>
      </c>
      <c r="AC54" s="9" t="str">
        <f>IF($G54=0,"",IFERROR(CONCATENATE(INDEX('Risk assessment'!$B$12:$B$100,MATCH(CONCATENATE(Feuil1!$C54,"-",Feuil1!$B54,"-",Feuil1!AC$1),'Risk assessment'!$R$12:$R$100,FALSE),1)," ;"),""))</f>
        <v/>
      </c>
      <c r="AD54" s="9" t="str">
        <f>IF($G54=0,"",IFERROR(CONCATENATE(INDEX('Risk assessment'!$B$12:$B$100,MATCH(CONCATENATE(Feuil1!$C54,"-",Feuil1!$B54,"-",Feuil1!AD$1),'Risk assessment'!$R$12:$R$100,FALSE),1)," ;"),""))</f>
        <v/>
      </c>
      <c r="AE54" s="9" t="str">
        <f>IF($G54=0,"",IFERROR(CONCATENATE(INDEX('Risk assessment'!$B$12:$B$100,MATCH(CONCATENATE(Feuil1!$C54,"-",Feuil1!$B54,"-",Feuil1!AE$1),'Risk assessment'!$R$12:$R$100,FALSE),1)," ;"),""))</f>
        <v/>
      </c>
      <c r="AF54" s="9" t="str">
        <f>IF($G54=0,"",IFERROR(CONCATENATE(INDEX('Risk assessment'!$B$12:$B$100,MATCH(CONCATENATE(Feuil1!$C54,"-",Feuil1!$B54,"-",Feuil1!AF$1),'Risk assessment'!$R$12:$R$100,FALSE),1)," ;"),""))</f>
        <v/>
      </c>
      <c r="AG54" s="9" t="str">
        <f>IF($G54=0,"",IFERROR(CONCATENATE(INDEX('Risk assessment'!$B$12:$B$100,MATCH(CONCATENATE(Feuil1!$C54,"-",Feuil1!$B54,"-",Feuil1!AG$1),'Risk assessment'!$R$12:$R$100,FALSE),1)," ;"),""))</f>
        <v/>
      </c>
      <c r="AH54" s="9" t="str">
        <f>IF($G54=0,"",IFERROR(CONCATENATE(INDEX('Risk assessment'!$B$12:$B$100,MATCH(CONCATENATE(Feuil1!$C54,"-",Feuil1!$B54,"-",Feuil1!AH$1),'Risk assessment'!$R$12:$R$100,FALSE),1)," ;"),""))</f>
        <v/>
      </c>
      <c r="AI54" s="9" t="str">
        <f>IF($G54=0,"",IFERROR(CONCATENATE(INDEX('Risk assessment'!$B$12:$B$100,MATCH(CONCATENATE(Feuil1!$C54,"-",Feuil1!$B54,"-",Feuil1!AI$1),'Risk assessment'!$R$12:$R$100,FALSE),1)," ;"),""))</f>
        <v/>
      </c>
      <c r="AJ54" s="9" t="str">
        <f>IF($G54=0,"",IFERROR(CONCATENATE(INDEX('Risk assessment'!$B$12:$B$100,MATCH(CONCATENATE(Feuil1!$C54,"-",Feuil1!$B54,"-",Feuil1!AJ$1),'Risk assessment'!$R$12:$R$100,FALSE),1)," ;"),""))</f>
        <v/>
      </c>
      <c r="AK54" s="9" t="str">
        <f>IF($G54=0,"",IFERROR(CONCATENATE(INDEX('Risk assessment'!$B$12:$B$100,MATCH(CONCATENATE(Feuil1!$C54,"-",Feuil1!$B54,"-",Feuil1!AK$1),'Risk assessment'!$R$12:$R$100,FALSE),1)," ;"),""))</f>
        <v/>
      </c>
      <c r="AL54" s="9" t="str">
        <f>IF($G54=0,"",IFERROR(CONCATENATE(INDEX('Risk assessment'!$B$12:$B$100,MATCH(CONCATENATE(Feuil1!$C54,"-",Feuil1!$B54,"-",Feuil1!AL$1),'Risk assessment'!$R$12:$R$100,FALSE),1)," ;"),""))</f>
        <v/>
      </c>
      <c r="AM54" s="9" t="str">
        <f>IF($G54=0,"",IFERROR(CONCATENATE(INDEX('Risk assessment'!$B$12:$B$100,MATCH(CONCATENATE(Feuil1!$C54,"-",Feuil1!$B54,"-",Feuil1!AM$1),'Risk assessment'!$R$12:$R$100,FALSE),1)," ;"),""))</f>
        <v/>
      </c>
      <c r="AN54" s="9" t="str">
        <f>IF($G54=0,"",IFERROR(CONCATENATE(INDEX('Risk assessment'!$B$12:$B$100,MATCH(CONCATENATE(Feuil1!$C54,"-",Feuil1!$B54,"-",Feuil1!AN$1),'Risk assessment'!$R$12:$R$100,FALSE),1)," ;"),""))</f>
        <v/>
      </c>
      <c r="AO54" s="9" t="str">
        <f>IF($G54=0,"",IFERROR(CONCATENATE(INDEX('Risk assessment'!$B$12:$B$100,MATCH(CONCATENATE(Feuil1!$C54,"-",Feuil1!$B54,"-",Feuil1!AO$1),'Risk assessment'!$R$12:$R$100,FALSE),1)," ;"),""))</f>
        <v/>
      </c>
      <c r="AP54" s="9" t="str">
        <f>IF($G54=0,"",IFERROR(CONCATENATE(INDEX('Risk assessment'!$B$12:$B$100,MATCH(CONCATENATE(Feuil1!$C54,"-",Feuil1!$B54,"-",Feuil1!AP$1),'Risk assessment'!$R$12:$R$100,FALSE),1)," ;"),""))</f>
        <v/>
      </c>
      <c r="AQ54" s="9" t="str">
        <f>IF($G54=0,"",IFERROR(CONCATENATE(INDEX('Risk assessment'!$B$12:$B$100,MATCH(CONCATENATE(Feuil1!$C54,"-",Feuil1!$B54,"-",Feuil1!AQ$1),'Risk assessment'!$R$12:$R$100,FALSE),1)," ;"),""))</f>
        <v/>
      </c>
      <c r="AR54" s="9" t="str">
        <f>IF($G54=0,"",IFERROR(CONCATENATE(INDEX('Risk assessment'!$B$12:$B$100,MATCH(CONCATENATE(Feuil1!$C54,"-",Feuil1!$B54,"-",Feuil1!AR$1),'Risk assessment'!$R$12:$R$100,FALSE),1)," ;"),""))</f>
        <v/>
      </c>
      <c r="AS54" s="9" t="str">
        <f>IF($G54=0,"",IFERROR(CONCATENATE(INDEX('Risk assessment'!$B$12:$B$100,MATCH(CONCATENATE(Feuil1!$C54,"-",Feuil1!$B54,"-",Feuil1!AS$1),'Risk assessment'!$R$12:$R$100,FALSE),1)," ;"),""))</f>
        <v/>
      </c>
      <c r="AT54" s="9" t="str">
        <f>IF($G54=0,"",IFERROR(CONCATENATE(INDEX('Risk assessment'!$B$12:$B$100,MATCH(CONCATENATE(Feuil1!$C54,"-",Feuil1!$B54,"-",Feuil1!AT$1),'Risk assessment'!$R$12:$R$100,FALSE),1)," ;"),""))</f>
        <v/>
      </c>
      <c r="AU54" s="9" t="str">
        <f>IF($G54=0,"",IFERROR(CONCATENATE(INDEX('Risk assessment'!$B$12:$B$100,MATCH(CONCATENATE(Feuil1!$C54,"-",Feuil1!$B54,"-",Feuil1!AU$1),'Risk assessment'!$R$12:$R$100,FALSE),1)," ;"),""))</f>
        <v/>
      </c>
      <c r="AV54" s="9" t="str">
        <f>IF($G54=0,"",IFERROR(CONCATENATE(INDEX('Risk assessment'!$B$12:$B$100,MATCH(CONCATENATE(Feuil1!$C54,"-",Feuil1!$B54,"-",Feuil1!AV$1),'Risk assessment'!$R$12:$R$100,FALSE),1)," ;"),""))</f>
        <v/>
      </c>
      <c r="AW54" s="9" t="str">
        <f>IF($G54=0,"",IFERROR(CONCATENATE(INDEX('Risk assessment'!$B$12:$B$100,MATCH(CONCATENATE(Feuil1!$C54,"-",Feuil1!$B54,"-",Feuil1!AW$1),'Risk assessment'!$R$12:$R$100,FALSE),1)," ;"),""))</f>
        <v/>
      </c>
      <c r="AX54" s="9" t="str">
        <f>IF($G54=0,"",IFERROR(CONCATENATE(INDEX('Risk assessment'!$B$12:$B$100,MATCH(CONCATENATE(Feuil1!$C54,"-",Feuil1!$B54,"-",Feuil1!AX$1),'Risk assessment'!$R$12:$R$100,FALSE),1)," ;"),""))</f>
        <v/>
      </c>
      <c r="AY54" s="9" t="str">
        <f>IF($G54=0,"",IFERROR(CONCATENATE(INDEX('Risk assessment'!$B$12:$B$100,MATCH(CONCATENATE(Feuil1!$C54,"-",Feuil1!$B54,"-",Feuil1!AY$1),'Risk assessment'!$R$12:$R$100,FALSE),1)," ;"),""))</f>
        <v/>
      </c>
      <c r="AZ54" s="9" t="str">
        <f>IF($G54=0,"",IFERROR(CONCATENATE(INDEX('Risk assessment'!$B$12:$B$100,MATCH(CONCATENATE(Feuil1!$C54,"-",Feuil1!$B54,"-",Feuil1!AZ$1),'Risk assessment'!$R$12:$R$100,FALSE),1)," ;"),""))</f>
        <v/>
      </c>
      <c r="BA54" s="9" t="str">
        <f>IF($G54=0,"",IFERROR(CONCATENATE(INDEX('Risk assessment'!$B$12:$B$100,MATCH(CONCATENATE(Feuil1!$C54,"-",Feuil1!$B54,"-",Feuil1!BA$1),'Risk assessment'!$R$12:$R$100,FALSE),1)," ;"),""))</f>
        <v/>
      </c>
      <c r="BB54" s="9" t="str">
        <f>IF($G54=0,"",IFERROR(CONCATENATE(INDEX('Risk assessment'!$B$12:$B$100,MATCH(CONCATENATE(Feuil1!$C54,"-",Feuil1!$B54,"-",Feuil1!BB$1),'Risk assessment'!$R$12:$R$100,FALSE),1)," ;"),""))</f>
        <v/>
      </c>
      <c r="BC54" s="9" t="str">
        <f>IF($G54=0,"",IFERROR(CONCATENATE(INDEX('Risk assessment'!$B$12:$B$100,MATCH(CONCATENATE(Feuil1!$C54,"-",Feuil1!$B54,"-",Feuil1!BC$1),'Risk assessment'!$R$12:$R$100,FALSE),1)," ;"),""))</f>
        <v/>
      </c>
      <c r="BD54" s="9" t="str">
        <f>IF($G54=0,"",IFERROR(CONCATENATE(INDEX('Risk assessment'!$B$12:$B$100,MATCH(CONCATENATE(Feuil1!$C54,"-",Feuil1!$B54,"-",Feuil1!BD$1),'Risk assessment'!$R$12:$R$100,FALSE),1)," ;"),""))</f>
        <v/>
      </c>
      <c r="BE54" s="9" t="str">
        <f>IF($G54=0,"",IFERROR(CONCATENATE(INDEX('Risk assessment'!$B$12:$B$100,MATCH(CONCATENATE(Feuil1!$C54,"-",Feuil1!$B54,"-",Feuil1!BE$1),'Risk assessment'!$R$12:$R$100,FALSE),1)," ;"),""))</f>
        <v/>
      </c>
      <c r="BF54" s="9" t="str">
        <f>IF($G54=0,"",IFERROR(CONCATENATE(INDEX('Risk assessment'!$B$12:$B$100,MATCH(CONCATENATE(Feuil1!$C54,"-",Feuil1!$B54,"-",Feuil1!BF$1),'Risk assessment'!$R$12:$R$100,FALSE),1)," ;"),""))</f>
        <v/>
      </c>
      <c r="BG54" s="9" t="str">
        <f>IF($G54=0,"",IFERROR(CONCATENATE(INDEX('Risk assessment'!$B$12:$B$100,MATCH(CONCATENATE(Feuil1!$C54,"-",Feuil1!$B54,"-",Feuil1!BG$1),'Risk assessment'!$R$12:$R$100,FALSE),1)," ;"),""))</f>
        <v/>
      </c>
      <c r="BH54" s="9" t="str">
        <f>IF($G54=0,"",IFERROR(CONCATENATE(INDEX('Risk assessment'!$B$12:$B$100,MATCH(CONCATENATE(Feuil1!$C54,"-",Feuil1!$B54,"-",Feuil1!BH$1),'Risk assessment'!$R$12:$R$100,FALSE),1)," ;"),""))</f>
        <v/>
      </c>
      <c r="BI54" s="9" t="str">
        <f>IF($G54=0,"",IFERROR(CONCATENATE(INDEX('Risk assessment'!$B$12:$B$100,MATCH(CONCATENATE(Feuil1!$C54,"-",Feuil1!$B54,"-",Feuil1!BI$1),'Risk assessment'!$R$12:$R$100,FALSE),1)," ;"),""))</f>
        <v/>
      </c>
      <c r="BJ54" s="9" t="str">
        <f>IF($G54=0,"",IFERROR(CONCATENATE(INDEX('Risk assessment'!$B$12:$B$100,MATCH(CONCATENATE(Feuil1!$C54,"-",Feuil1!$B54,"-",Feuil1!BJ$1),'Risk assessment'!$R$12:$R$100,FALSE),1)," ;"),""))</f>
        <v/>
      </c>
      <c r="BK54" s="9" t="str">
        <f>IF($G54=0,"",IFERROR(CONCATENATE(INDEX('Risk assessment'!$B$12:$B$100,MATCH(CONCATENATE(Feuil1!$C54,"-",Feuil1!$B54,"-",Feuil1!BK$1),'Risk assessment'!$R$12:$R$100,FALSE),1)," ;"),""))</f>
        <v/>
      </c>
      <c r="BL54" s="9" t="str">
        <f>IF($G54=0,"",IFERROR(CONCATENATE(INDEX('Risk assessment'!$B$12:$B$100,MATCH(CONCATENATE(Feuil1!$C54,"-",Feuil1!$B54,"-",Feuil1!BL$1),'Risk assessment'!$R$12:$R$100,FALSE),1)," ;"),""))</f>
        <v/>
      </c>
      <c r="BM54" s="9" t="str">
        <f>IF($G54=0,"",IFERROR(CONCATENATE(INDEX('Risk assessment'!$B$12:$B$100,MATCH(CONCATENATE(Feuil1!$C54,"-",Feuil1!$B54,"-",Feuil1!BM$1),'Risk assessment'!$R$12:$R$100,FALSE),1)," ;"),""))</f>
        <v/>
      </c>
      <c r="BN54" s="9" t="str">
        <f>IF($G54=0,"",IFERROR(CONCATENATE(INDEX('Risk assessment'!$B$12:$B$100,MATCH(CONCATENATE(Feuil1!$C54,"-",Feuil1!$B54,"-",Feuil1!BN$1),'Risk assessment'!$R$12:$R$100,FALSE),1)," ;"),""))</f>
        <v/>
      </c>
      <c r="BO54" s="9" t="str">
        <f>IF($G54=0,"",IFERROR(CONCATENATE(INDEX('Risk assessment'!$B$12:$B$100,MATCH(CONCATENATE(Feuil1!$C54,"-",Feuil1!$B54,"-",Feuil1!BO$1),'Risk assessment'!$R$12:$R$100,FALSE),1)," ;"),""))</f>
        <v/>
      </c>
      <c r="BP54" s="9" t="str">
        <f>IF($G54=0,"",IFERROR(CONCATENATE(INDEX('Risk assessment'!$B$12:$B$100,MATCH(CONCATENATE(Feuil1!$C54,"-",Feuil1!$B54,"-",Feuil1!BP$1),'Risk assessment'!$R$12:$R$100,FALSE),1)," ;"),""))</f>
        <v/>
      </c>
      <c r="BQ54" s="9" t="str">
        <f>IF($G54=0,"",IFERROR(CONCATENATE(INDEX('Risk assessment'!$B$12:$B$100,MATCH(CONCATENATE(Feuil1!$C54,"-",Feuil1!$B54,"-",Feuil1!BQ$1),'Risk assessment'!$R$12:$R$100,FALSE),1)," ;"),""))</f>
        <v/>
      </c>
      <c r="BR54" s="9" t="str">
        <f>IF($G54=0,"",IFERROR(INDEX('Risk assessment'!$B$12:$B$100,MATCH(CONCATENATE(Feuil1!$C54,Feuil1!$B54,Feuil1!BR$1),'Risk assessment'!$R$12:$R$100,FALSE),1),""))</f>
        <v/>
      </c>
      <c r="BS54" s="9" t="str">
        <f>IF($G54=0,"",IFERROR(INDEX('Risk assessment'!$B$12:$B$100,MATCH(CONCATENATE(Feuil1!$C54,Feuil1!$B54,Feuil1!BS$1),'Risk assessment'!$R$12:$R$100,FALSE),1),""))</f>
        <v/>
      </c>
      <c r="BT54" s="9" t="str">
        <f>IF($G54=0,"",IFERROR(INDEX('Risk assessment'!$B$12:$B$100,MATCH(CONCATENATE(Feuil1!$C54,Feuil1!$B54,Feuil1!BT$1),'Risk assessment'!$R$12:$R$100,FALSE),1),""))</f>
        <v/>
      </c>
      <c r="BU54" s="9" t="str">
        <f>IF($G54=0,"",IFERROR(INDEX('Risk assessment'!$B$12:$B$100,MATCH(CONCATENATE(Feuil1!$C54,Feuil1!$B54,Feuil1!BU$1),'Risk assessment'!$R$12:$R$100,FALSE),1),""))</f>
        <v/>
      </c>
      <c r="BV54" s="9" t="str">
        <f>IF($G54=0,"",IFERROR(INDEX('Risk assessment'!$B$12:$B$100,MATCH(CONCATENATE(Feuil1!$C54,Feuil1!$B54,Feuil1!BV$1),'Risk assessment'!$R$12:$R$100,FALSE),1),""))</f>
        <v/>
      </c>
      <c r="BW54" s="9" t="str">
        <f>IF($G54=0,"",IFERROR(INDEX('Risk assessment'!$B$12:$B$100,MATCH(CONCATENATE(Feuil1!$C54,Feuil1!$B54,Feuil1!BW$1),'Risk assessment'!$R$12:$R$100,FALSE),1),""))</f>
        <v/>
      </c>
      <c r="BX54" s="9" t="str">
        <f>IF($G54=0,"",IFERROR(INDEX('Risk assessment'!$B$12:$B$100,MATCH(CONCATENATE(Feuil1!$C54,Feuil1!$B54,Feuil1!BX$1),'Risk assessment'!$R$12:$R$100,FALSE),1),""))</f>
        <v/>
      </c>
      <c r="BY54" s="9" t="str">
        <f>IF($G54=0,"",IFERROR(INDEX('Risk assessment'!$B$12:$B$100,MATCH(CONCATENATE(Feuil1!$C54,Feuil1!$B54,Feuil1!BY$1),'Risk assessment'!$R$12:$R$100,FALSE),1),""))</f>
        <v/>
      </c>
      <c r="BZ54" s="9" t="str">
        <f>IF($G54=0,"",IFERROR(INDEX('Risk assessment'!$B$12:$B$100,MATCH(CONCATENATE(Feuil1!$C54,Feuil1!$B54,Feuil1!BZ$1),'Risk assessment'!$R$12:$R$100,FALSE),1),""))</f>
        <v/>
      </c>
      <c r="CA54" s="9" t="str">
        <f>IF($G54=0,"",IFERROR(INDEX('Risk assessment'!$B$12:$B$100,MATCH(CONCATENATE(Feuil1!$C54,Feuil1!$B54,Feuil1!CA$1),'Risk assessment'!$R$12:$R$100,FALSE),1),""))</f>
        <v/>
      </c>
      <c r="CB54" s="9" t="str">
        <f>IF($G54=0,"",IFERROR(INDEX('Risk assessment'!$B$12:$B$100,MATCH(CONCATENATE(Feuil1!$C54,Feuil1!$B54,Feuil1!CB$1),'Risk assessment'!$R$12:$R$100,FALSE),1),""))</f>
        <v/>
      </c>
      <c r="CC54" s="9" t="str">
        <f>IF($G54=0,"",IFERROR(INDEX('Risk assessment'!$B$12:$B$100,MATCH(CONCATENATE(Feuil1!$C54,Feuil1!$B54,Feuil1!CC$1),'Risk assessment'!$R$12:$R$100,FALSE),1),""))</f>
        <v/>
      </c>
      <c r="CD54" s="9" t="str">
        <f>IF($G54=0,"",IFERROR(INDEX('Risk assessment'!$B$12:$B$100,MATCH(CONCATENATE(Feuil1!$C54,Feuil1!$B54,Feuil1!CD$1),'Risk assessment'!$R$12:$R$100,FALSE),1),""))</f>
        <v/>
      </c>
      <c r="CE54" s="9" t="str">
        <f>IF($G54=0,"",IFERROR(INDEX('Risk assessment'!$B$12:$B$100,MATCH(CONCATENATE(Feuil1!$C54,Feuil1!$B54,Feuil1!CE$1),'Risk assessment'!$R$12:$R$100,FALSE),1),""))</f>
        <v/>
      </c>
      <c r="CF54" s="9" t="str">
        <f>IF($G54=0,"",IFERROR(INDEX('Risk assessment'!$B$12:$B$100,MATCH(CONCATENATE(Feuil1!$C54,Feuil1!$B54,Feuil1!CF$1),'Risk assessment'!$R$12:$R$100,FALSE),1),""))</f>
        <v/>
      </c>
      <c r="CG54" s="9" t="str">
        <f>IF($G54=0,"",IFERROR(INDEX('Risk assessment'!$B$12:$B$100,MATCH(CONCATENATE(Feuil1!$C54,Feuil1!$B54,Feuil1!CG$1),'Risk assessment'!$R$12:$R$100,FALSE),1),""))</f>
        <v/>
      </c>
      <c r="CH54" s="9" t="str">
        <f>IF($G54=0,"",IFERROR(INDEX('Risk assessment'!$B$12:$B$100,MATCH(CONCATENATE(Feuil1!$C54,Feuil1!$B54,Feuil1!CH$1),'Risk assessment'!$R$12:$R$100,FALSE),1),""))</f>
        <v/>
      </c>
      <c r="CI54" s="9" t="str">
        <f>IF($G54=0,"",IFERROR(INDEX('Risk assessment'!$B$12:$B$100,MATCH(CONCATENATE(Feuil1!$C54,Feuil1!$B54,Feuil1!CI$1),'Risk assessment'!$R$12:$R$100,FALSE),1),""))</f>
        <v/>
      </c>
      <c r="CJ54" s="9" t="str">
        <f>IF($G54=0,"",IFERROR(INDEX('Risk assessment'!$B$12:$B$100,MATCH(CONCATENATE(Feuil1!$C54,Feuil1!$B54,Feuil1!CJ$1),'Risk assessment'!$R$12:$R$100,FALSE),1),""))</f>
        <v/>
      </c>
      <c r="CK54" s="9" t="str">
        <f>IF($G54=0,"",IFERROR(INDEX('Risk assessment'!$B$12:$B$100,MATCH(CONCATENATE(Feuil1!$C54,Feuil1!$B54,Feuil1!CK$1),'Risk assessment'!$R$12:$R$100,FALSE),1),""))</f>
        <v/>
      </c>
      <c r="CL54" s="9" t="str">
        <f>IF($G54=0,"",IFERROR(INDEX('Risk assessment'!$B$12:$B$100,MATCH(CONCATENATE(Feuil1!$C54,Feuil1!$B54,Feuil1!CL$1),'Risk assessment'!$R$12:$R$100,FALSE),1),""))</f>
        <v/>
      </c>
      <c r="CM54" s="9" t="str">
        <f>IF($G54=0,"",IFERROR(INDEX('Risk assessment'!$B$12:$B$100,MATCH(CONCATENATE(Feuil1!$C54,Feuil1!$B54,Feuil1!CM$1),'Risk assessment'!$R$12:$R$100,FALSE),1),""))</f>
        <v/>
      </c>
      <c r="CN54" s="9" t="str">
        <f>IF($G54=0,"",IFERROR(INDEX('Risk assessment'!$B$12:$B$100,MATCH(CONCATENATE(Feuil1!$C54,Feuil1!$B54,Feuil1!CN$1),'Risk assessment'!$R$12:$R$100,FALSE),1),""))</f>
        <v/>
      </c>
      <c r="CO54" s="9" t="str">
        <f>IF($G54=0,"",IFERROR(INDEX('Risk assessment'!$B$12:$B$100,MATCH(CONCATENATE(Feuil1!$C54,Feuil1!$B54,Feuil1!CO$1),'Risk assessment'!$R$12:$R$100,FALSE),1),""))</f>
        <v/>
      </c>
      <c r="CP54" s="9" t="str">
        <f>IF($G54=0,"",IFERROR(INDEX('Risk assessment'!$B$12:$B$100,MATCH(CONCATENATE(Feuil1!$C54,Feuil1!$B54,Feuil1!CP$1),'Risk assessment'!$R$12:$R$100,FALSE),1),""))</f>
        <v/>
      </c>
      <c r="CQ54" s="9" t="str">
        <f>IF($G54=0,"",IFERROR(INDEX('Risk assessment'!$B$12:$B$100,MATCH(CONCATENATE(Feuil1!$C54,Feuil1!$B54,Feuil1!CQ$1),'Risk assessment'!$R$12:$R$100,FALSE),1),""))</f>
        <v/>
      </c>
      <c r="CR54" s="9" t="str">
        <f>IF($G54=0,"",IFERROR(INDEX('Risk assessment'!$B$12:$B$100,MATCH(CONCATENATE(Feuil1!$C54,Feuil1!$B54,Feuil1!CR$1),'Risk assessment'!$R$12:$R$100,FALSE),1),""))</f>
        <v/>
      </c>
      <c r="CS54" s="9" t="str">
        <f>IF($G54=0,"",IFERROR(INDEX('Risk assessment'!$B$12:$B$100,MATCH(CONCATENATE(Feuil1!$C54,Feuil1!$B54,Feuil1!CS$1),'Risk assessment'!$R$12:$R$100,FALSE),1),""))</f>
        <v/>
      </c>
      <c r="CT54" s="9" t="str">
        <f>IF($G54=0,"",IFERROR(INDEX('Risk assessment'!$B$12:$B$100,MATCH(CONCATENATE(Feuil1!$C54,Feuil1!$B54,Feuil1!CT$1),'Risk assessment'!$R$12:$R$100,FALSE),1),""))</f>
        <v/>
      </c>
      <c r="CU54" s="9" t="str">
        <f>IF($G54=0,"",IFERROR(INDEX('Risk assessment'!$B$12:$B$100,MATCH(CONCATENATE(Feuil1!$C54,Feuil1!$B54,Feuil1!CU$1),'Risk assessment'!$R$12:$R$100,FALSE),1),""))</f>
        <v/>
      </c>
      <c r="CV54" s="9" t="str">
        <f>IF($G54=0,"",IFERROR(INDEX('Risk assessment'!$B$12:$B$100,MATCH(CONCATENATE(Feuil1!$C54,Feuil1!$B54,Feuil1!CV$1),'Risk assessment'!$R$12:$R$100,FALSE),1),""))</f>
        <v/>
      </c>
      <c r="CW54" s="9" t="str">
        <f>IF($G54=0,"",IFERROR(INDEX('Risk assessment'!$B$12:$B$100,MATCH(CONCATENATE(Feuil1!$C54,Feuil1!$B54,Feuil1!CW$1),'Risk assessment'!$R$12:$R$100,FALSE),1),""))</f>
        <v/>
      </c>
      <c r="CX54" s="9" t="str">
        <f>IF($G54=0,"",IFERROR(INDEX('Risk assessment'!$B$12:$B$100,MATCH(CONCATENATE(Feuil1!$C54,Feuil1!$B54,Feuil1!CX$1),'Risk assessment'!$R$12:$R$100,FALSE),1),""))</f>
        <v/>
      </c>
      <c r="CY54" s="9" t="str">
        <f>IF($G54=0,"",IFERROR(INDEX('Risk assessment'!$B$12:$B$100,MATCH(CONCATENATE(Feuil1!$C54,Feuil1!$B54,Feuil1!CY$1),'Risk assessment'!$R$12:$R$100,FALSE),1),""))</f>
        <v/>
      </c>
      <c r="CZ54" s="9" t="str">
        <f>IF($G54=0,"",IFERROR(INDEX('Risk assessment'!$B$12:$B$100,MATCH(CONCATENATE(Feuil1!$C54,Feuil1!$B54,Feuil1!CZ$1),'Risk assessment'!$R$12:$R$100,FALSE),1),""))</f>
        <v/>
      </c>
      <c r="DA54" s="9" t="str">
        <f>IF($G54=0,"",IFERROR(INDEX('Risk assessment'!$B$12:$B$100,MATCH(CONCATENATE(Feuil1!$C54,Feuil1!$B54,Feuil1!DA$1),'Risk assessment'!$R$12:$R$100,FALSE),1),""))</f>
        <v/>
      </c>
      <c r="DB54" s="9" t="str">
        <f>IF($G54=0,"",IFERROR(INDEX('Risk assessment'!$B$12:$B$100,MATCH(CONCATENATE(Feuil1!$C54,Feuil1!$B54,Feuil1!DB$1),'Risk assessment'!$R$12:$R$100,FALSE),1),""))</f>
        <v/>
      </c>
      <c r="DC54" s="9" t="str">
        <f>IF($G54=0,"",IFERROR(INDEX('Risk assessment'!$B$12:$B$100,MATCH(CONCATENATE(Feuil1!$C54,Feuil1!$B54,Feuil1!DC$1),'Risk assessment'!$R$12:$R$100,FALSE),1),""))</f>
        <v/>
      </c>
      <c r="DD54" s="9" t="str">
        <f>IF($G54=0,"",IFERROR(INDEX('Risk assessment'!$B$12:$B$100,MATCH(CONCATENATE(Feuil1!$C54,Feuil1!$B54,Feuil1!DD$1),'Risk assessment'!$R$12:$R$100,FALSE),1),""))</f>
        <v/>
      </c>
      <c r="DE54" s="9" t="str">
        <f>IF($G54=0,"",IFERROR(INDEX('Risk assessment'!$B$12:$B$100,MATCH(CONCATENATE(Feuil1!$C54,Feuil1!$B54,Feuil1!DE$1),'Risk assessment'!$R$12:$R$100,FALSE),1),""))</f>
        <v/>
      </c>
      <c r="DF54" s="9" t="str">
        <f>IF($G54=0,"",IFERROR(INDEX('Risk assessment'!$B$12:$B$100,MATCH(CONCATENATE(Feuil1!$C54,Feuil1!$B54,Feuil1!DF$1),'Risk assessment'!$R$12:$R$100,FALSE),1),""))</f>
        <v/>
      </c>
      <c r="DG54" s="9" t="str">
        <f>IF($G54=0,"",IFERROR(INDEX('Risk assessment'!$B$12:$B$100,MATCH(CONCATENATE(Feuil1!$C54,Feuil1!$B54,Feuil1!DG$1),'Risk assessment'!$R$12:$R$100,FALSE),1),""))</f>
        <v/>
      </c>
      <c r="DH54" s="9" t="str">
        <f>IF($G54=0,"",IFERROR(INDEX('Risk assessment'!$B$12:$B$100,MATCH(CONCATENATE(Feuil1!$C54,Feuil1!$B54,Feuil1!DH$1),'Risk assessment'!$R$12:$R$100,FALSE),1),""))</f>
        <v/>
      </c>
      <c r="DI54" s="9" t="str">
        <f>IF($G54=0,"",IFERROR(INDEX('Risk assessment'!$B$12:$B$100,MATCH(CONCATENATE(Feuil1!$C54,Feuil1!$B54,Feuil1!DI$1),'Risk assessment'!$R$12:$R$100,FALSE),1),""))</f>
        <v/>
      </c>
      <c r="DJ54" s="9" t="str">
        <f>IF($G54=0,"",IFERROR(INDEX('Risk assessment'!$B$12:$B$100,MATCH(CONCATENATE(Feuil1!$C54,Feuil1!$B54,Feuil1!DJ$1),'Risk assessment'!$R$12:$R$100,FALSE),1),""))</f>
        <v/>
      </c>
      <c r="DK54" s="9" t="str">
        <f>IF($G54=0,"",IFERROR(INDEX('Risk assessment'!$B$12:$B$100,MATCH(CONCATENATE(Feuil1!$C54,Feuil1!$B54,Feuil1!DK$1),'Risk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assessment'!D$12:D$100,Feuil1!C55,'Risk assessment'!E$12:E$100,B55)</f>
        <v>0</v>
      </c>
      <c r="H55" s="9" t="str">
        <f>IF($G55=0,"",IFERROR(CONCATENATE(INDEX('Risk assessment'!$B$12:$B$100,MATCH(CONCATENATE(Feuil1!$C55,"-",Feuil1!$B55,"-",Feuil1!H$1),'Risk assessment'!$R$12:$R$100,FALSE),1)," ;"),""))</f>
        <v/>
      </c>
      <c r="I55" s="9" t="str">
        <f>IF($G55=0,"",IFERROR(CONCATENATE(INDEX('Risk assessment'!$B$12:$B$100,MATCH(CONCATENATE(Feuil1!$C55,"-",Feuil1!$B55,"-",Feuil1!I$1),'Risk assessment'!$R$12:$R$100,FALSE),1)," ;"),""))</f>
        <v/>
      </c>
      <c r="J55" s="9" t="str">
        <f>IF($G55=0,"",IFERROR(CONCATENATE(INDEX('Risk assessment'!$B$12:$B$100,MATCH(CONCATENATE(Feuil1!$C55,"-",Feuil1!$B55,"-",Feuil1!J$1),'Risk assessment'!$R$12:$R$100,FALSE),1)," ;"),""))</f>
        <v/>
      </c>
      <c r="K55" s="9" t="str">
        <f>IF($G55=0,"",IFERROR(CONCATENATE(INDEX('Risk assessment'!$B$12:$B$100,MATCH(CONCATENATE(Feuil1!$C55,"-",Feuil1!$B55,"-",Feuil1!K$1),'Risk assessment'!$R$12:$R$100,FALSE),1)," ;"),""))</f>
        <v/>
      </c>
      <c r="L55" s="9" t="str">
        <f>IF($G55=0,"",IFERROR(CONCATENATE(INDEX('Risk assessment'!$B$12:$B$100,MATCH(CONCATENATE(Feuil1!$C55,"-",Feuil1!$B55,"-",Feuil1!L$1),'Risk assessment'!$R$12:$R$100,FALSE),1)," ;"),""))</f>
        <v/>
      </c>
      <c r="M55" s="9" t="str">
        <f>IF($G55=0,"",IFERROR(CONCATENATE(INDEX('Risk assessment'!$B$12:$B$100,MATCH(CONCATENATE(Feuil1!$C55,"-",Feuil1!$B55,"-",Feuil1!M$1),'Risk assessment'!$R$12:$R$100,FALSE),1)," ;"),""))</f>
        <v/>
      </c>
      <c r="N55" s="9" t="str">
        <f>IF($G55=0,"",IFERROR(CONCATENATE(INDEX('Risk assessment'!$B$12:$B$100,MATCH(CONCATENATE(Feuil1!$C55,"-",Feuil1!$B55,"-",Feuil1!N$1),'Risk assessment'!$R$12:$R$100,FALSE),1)," ;"),""))</f>
        <v/>
      </c>
      <c r="O55" s="9" t="str">
        <f>IF($G55=0,"",IFERROR(CONCATENATE(INDEX('Risk assessment'!$B$12:$B$100,MATCH(CONCATENATE(Feuil1!$C55,"-",Feuil1!$B55,"-",Feuil1!O$1),'Risk assessment'!$R$12:$R$100,FALSE),1)," ;"),""))</f>
        <v/>
      </c>
      <c r="P55" s="9" t="str">
        <f>IF($G55=0,"",IFERROR(CONCATENATE(INDEX('Risk assessment'!$B$12:$B$100,MATCH(CONCATENATE(Feuil1!$C55,"-",Feuil1!$B55,"-",Feuil1!P$1),'Risk assessment'!$R$12:$R$100,FALSE),1)," ;"),""))</f>
        <v/>
      </c>
      <c r="Q55" s="9" t="str">
        <f>IF($G55=0,"",IFERROR(CONCATENATE(INDEX('Risk assessment'!$B$12:$B$100,MATCH(CONCATENATE(Feuil1!$C55,"-",Feuil1!$B55,"-",Feuil1!Q$1),'Risk assessment'!$R$12:$R$100,FALSE),1)," ;"),""))</f>
        <v/>
      </c>
      <c r="R55" s="9" t="str">
        <f>IF($G55=0,"",IFERROR(CONCATENATE(INDEX('Risk assessment'!$B$12:$B$100,MATCH(CONCATENATE(Feuil1!$C55,"-",Feuil1!$B55,"-",Feuil1!R$1),'Risk assessment'!$R$12:$R$100,FALSE),1)," ;"),""))</f>
        <v/>
      </c>
      <c r="S55" s="9" t="str">
        <f>IF($G55=0,"",IFERROR(CONCATENATE(INDEX('Risk assessment'!$B$12:$B$100,MATCH(CONCATENATE(Feuil1!$C55,"-",Feuil1!$B55,"-",Feuil1!S$1),'Risk assessment'!$R$12:$R$100,FALSE),1)," ;"),""))</f>
        <v/>
      </c>
      <c r="T55" s="9" t="str">
        <f>IF($G55=0,"",IFERROR(CONCATENATE(INDEX('Risk assessment'!$B$12:$B$100,MATCH(CONCATENATE(Feuil1!$C55,"-",Feuil1!$B55,"-",Feuil1!T$1),'Risk assessment'!$R$12:$R$100,FALSE),1)," ;"),""))</f>
        <v/>
      </c>
      <c r="U55" s="9" t="str">
        <f>IF($G55=0,"",IFERROR(CONCATENATE(INDEX('Risk assessment'!$B$12:$B$100,MATCH(CONCATENATE(Feuil1!$C55,"-",Feuil1!$B55,"-",Feuil1!U$1),'Risk assessment'!$R$12:$R$100,FALSE),1)," ;"),""))</f>
        <v/>
      </c>
      <c r="V55" s="9" t="str">
        <f>IF($G55=0,"",IFERROR(CONCATENATE(INDEX('Risk assessment'!$B$12:$B$100,MATCH(CONCATENATE(Feuil1!$C55,"-",Feuil1!$B55,"-",Feuil1!V$1),'Risk assessment'!$R$12:$R$100,FALSE),1)," ;"),""))</f>
        <v/>
      </c>
      <c r="W55" s="9" t="str">
        <f>IF($G55=0,"",IFERROR(CONCATENATE(INDEX('Risk assessment'!$B$12:$B$100,MATCH(CONCATENATE(Feuil1!$C55,"-",Feuil1!$B55,"-",Feuil1!W$1),'Risk assessment'!$R$12:$R$100,FALSE),1)," ;"),""))</f>
        <v/>
      </c>
      <c r="X55" s="9" t="str">
        <f>IF($G55=0,"",IFERROR(CONCATENATE(INDEX('Risk assessment'!$B$12:$B$100,MATCH(CONCATENATE(Feuil1!$C55,"-",Feuil1!$B55,"-",Feuil1!X$1),'Risk assessment'!$R$12:$R$100,FALSE),1)," ;"),""))</f>
        <v/>
      </c>
      <c r="Y55" s="9" t="str">
        <f>IF($G55=0,"",IFERROR(CONCATENATE(INDEX('Risk assessment'!$B$12:$B$100,MATCH(CONCATENATE(Feuil1!$C55,"-",Feuil1!$B55,"-",Feuil1!Y$1),'Risk assessment'!$R$12:$R$100,FALSE),1)," ;"),""))</f>
        <v/>
      </c>
      <c r="Z55" s="9" t="str">
        <f>IF($G55=0,"",IFERROR(CONCATENATE(INDEX('Risk assessment'!$B$12:$B$100,MATCH(CONCATENATE(Feuil1!$C55,"-",Feuil1!$B55,"-",Feuil1!Z$1),'Risk assessment'!$R$12:$R$100,FALSE),1)," ;"),""))</f>
        <v/>
      </c>
      <c r="AA55" s="9" t="str">
        <f>IF($G55=0,"",IFERROR(CONCATENATE(INDEX('Risk assessment'!$B$12:$B$100,MATCH(CONCATENATE(Feuil1!$C55,"-",Feuil1!$B55,"-",Feuil1!AA$1),'Risk assessment'!$R$12:$R$100,FALSE),1)," ;"),""))</f>
        <v/>
      </c>
      <c r="AB55" s="9" t="str">
        <f>IF($G55=0,"",IFERROR(CONCATENATE(INDEX('Risk assessment'!$B$12:$B$100,MATCH(CONCATENATE(Feuil1!$C55,"-",Feuil1!$B55,"-",Feuil1!AB$1),'Risk assessment'!$R$12:$R$100,FALSE),1)," ;"),""))</f>
        <v/>
      </c>
      <c r="AC55" s="9" t="str">
        <f>IF($G55=0,"",IFERROR(CONCATENATE(INDEX('Risk assessment'!$B$12:$B$100,MATCH(CONCATENATE(Feuil1!$C55,"-",Feuil1!$B55,"-",Feuil1!AC$1),'Risk assessment'!$R$12:$R$100,FALSE),1)," ;"),""))</f>
        <v/>
      </c>
      <c r="AD55" s="9" t="str">
        <f>IF($G55=0,"",IFERROR(CONCATENATE(INDEX('Risk assessment'!$B$12:$B$100,MATCH(CONCATENATE(Feuil1!$C55,"-",Feuil1!$B55,"-",Feuil1!AD$1),'Risk assessment'!$R$12:$R$100,FALSE),1)," ;"),""))</f>
        <v/>
      </c>
      <c r="AE55" s="9" t="str">
        <f>IF($G55=0,"",IFERROR(CONCATENATE(INDEX('Risk assessment'!$B$12:$B$100,MATCH(CONCATENATE(Feuil1!$C55,"-",Feuil1!$B55,"-",Feuil1!AE$1),'Risk assessment'!$R$12:$R$100,FALSE),1)," ;"),""))</f>
        <v/>
      </c>
      <c r="AF55" s="9" t="str">
        <f>IF($G55=0,"",IFERROR(CONCATENATE(INDEX('Risk assessment'!$B$12:$B$100,MATCH(CONCATENATE(Feuil1!$C55,"-",Feuil1!$B55,"-",Feuil1!AF$1),'Risk assessment'!$R$12:$R$100,FALSE),1)," ;"),""))</f>
        <v/>
      </c>
      <c r="AG55" s="9" t="str">
        <f>IF($G55=0,"",IFERROR(CONCATENATE(INDEX('Risk assessment'!$B$12:$B$100,MATCH(CONCATENATE(Feuil1!$C55,"-",Feuil1!$B55,"-",Feuil1!AG$1),'Risk assessment'!$R$12:$R$100,FALSE),1)," ;"),""))</f>
        <v/>
      </c>
      <c r="AH55" s="9" t="str">
        <f>IF($G55=0,"",IFERROR(CONCATENATE(INDEX('Risk assessment'!$B$12:$B$100,MATCH(CONCATENATE(Feuil1!$C55,"-",Feuil1!$B55,"-",Feuil1!AH$1),'Risk assessment'!$R$12:$R$100,FALSE),1)," ;"),""))</f>
        <v/>
      </c>
      <c r="AI55" s="9" t="str">
        <f>IF($G55=0,"",IFERROR(CONCATENATE(INDEX('Risk assessment'!$B$12:$B$100,MATCH(CONCATENATE(Feuil1!$C55,"-",Feuil1!$B55,"-",Feuil1!AI$1),'Risk assessment'!$R$12:$R$100,FALSE),1)," ;"),""))</f>
        <v/>
      </c>
      <c r="AJ55" s="9" t="str">
        <f>IF($G55=0,"",IFERROR(CONCATENATE(INDEX('Risk assessment'!$B$12:$B$100,MATCH(CONCATENATE(Feuil1!$C55,"-",Feuil1!$B55,"-",Feuil1!AJ$1),'Risk assessment'!$R$12:$R$100,FALSE),1)," ;"),""))</f>
        <v/>
      </c>
      <c r="AK55" s="9" t="str">
        <f>IF($G55=0,"",IFERROR(CONCATENATE(INDEX('Risk assessment'!$B$12:$B$100,MATCH(CONCATENATE(Feuil1!$C55,"-",Feuil1!$B55,"-",Feuil1!AK$1),'Risk assessment'!$R$12:$R$100,FALSE),1)," ;"),""))</f>
        <v/>
      </c>
      <c r="AL55" s="9" t="str">
        <f>IF($G55=0,"",IFERROR(CONCATENATE(INDEX('Risk assessment'!$B$12:$B$100,MATCH(CONCATENATE(Feuil1!$C55,"-",Feuil1!$B55,"-",Feuil1!AL$1),'Risk assessment'!$R$12:$R$100,FALSE),1)," ;"),""))</f>
        <v/>
      </c>
      <c r="AM55" s="9" t="str">
        <f>IF($G55=0,"",IFERROR(CONCATENATE(INDEX('Risk assessment'!$B$12:$B$100,MATCH(CONCATENATE(Feuil1!$C55,"-",Feuil1!$B55,"-",Feuil1!AM$1),'Risk assessment'!$R$12:$R$100,FALSE),1)," ;"),""))</f>
        <v/>
      </c>
      <c r="AN55" s="9" t="str">
        <f>IF($G55=0,"",IFERROR(CONCATENATE(INDEX('Risk assessment'!$B$12:$B$100,MATCH(CONCATENATE(Feuil1!$C55,"-",Feuil1!$B55,"-",Feuil1!AN$1),'Risk assessment'!$R$12:$R$100,FALSE),1)," ;"),""))</f>
        <v/>
      </c>
      <c r="AO55" s="9" t="str">
        <f>IF($G55=0,"",IFERROR(CONCATENATE(INDEX('Risk assessment'!$B$12:$B$100,MATCH(CONCATENATE(Feuil1!$C55,"-",Feuil1!$B55,"-",Feuil1!AO$1),'Risk assessment'!$R$12:$R$100,FALSE),1)," ;"),""))</f>
        <v/>
      </c>
      <c r="AP55" s="9" t="str">
        <f>IF($G55=0,"",IFERROR(CONCATENATE(INDEX('Risk assessment'!$B$12:$B$100,MATCH(CONCATENATE(Feuil1!$C55,"-",Feuil1!$B55,"-",Feuil1!AP$1),'Risk assessment'!$R$12:$R$100,FALSE),1)," ;"),""))</f>
        <v/>
      </c>
      <c r="AQ55" s="9" t="str">
        <f>IF($G55=0,"",IFERROR(CONCATENATE(INDEX('Risk assessment'!$B$12:$B$100,MATCH(CONCATENATE(Feuil1!$C55,"-",Feuil1!$B55,"-",Feuil1!AQ$1),'Risk assessment'!$R$12:$R$100,FALSE),1)," ;"),""))</f>
        <v/>
      </c>
      <c r="AR55" s="9" t="str">
        <f>IF($G55=0,"",IFERROR(CONCATENATE(INDEX('Risk assessment'!$B$12:$B$100,MATCH(CONCATENATE(Feuil1!$C55,"-",Feuil1!$B55,"-",Feuil1!AR$1),'Risk assessment'!$R$12:$R$100,FALSE),1)," ;"),""))</f>
        <v/>
      </c>
      <c r="AS55" s="9" t="str">
        <f>IF($G55=0,"",IFERROR(CONCATENATE(INDEX('Risk assessment'!$B$12:$B$100,MATCH(CONCATENATE(Feuil1!$C55,"-",Feuil1!$B55,"-",Feuil1!AS$1),'Risk assessment'!$R$12:$R$100,FALSE),1)," ;"),""))</f>
        <v/>
      </c>
      <c r="AT55" s="9" t="str">
        <f>IF($G55=0,"",IFERROR(CONCATENATE(INDEX('Risk assessment'!$B$12:$B$100,MATCH(CONCATENATE(Feuil1!$C55,"-",Feuil1!$B55,"-",Feuil1!AT$1),'Risk assessment'!$R$12:$R$100,FALSE),1)," ;"),""))</f>
        <v/>
      </c>
      <c r="AU55" s="9" t="str">
        <f>IF($G55=0,"",IFERROR(CONCATENATE(INDEX('Risk assessment'!$B$12:$B$100,MATCH(CONCATENATE(Feuil1!$C55,"-",Feuil1!$B55,"-",Feuil1!AU$1),'Risk assessment'!$R$12:$R$100,FALSE),1)," ;"),""))</f>
        <v/>
      </c>
      <c r="AV55" s="9" t="str">
        <f>IF($G55=0,"",IFERROR(CONCATENATE(INDEX('Risk assessment'!$B$12:$B$100,MATCH(CONCATENATE(Feuil1!$C55,"-",Feuil1!$B55,"-",Feuil1!AV$1),'Risk assessment'!$R$12:$R$100,FALSE),1)," ;"),""))</f>
        <v/>
      </c>
      <c r="AW55" s="9" t="str">
        <f>IF($G55=0,"",IFERROR(CONCATENATE(INDEX('Risk assessment'!$B$12:$B$100,MATCH(CONCATENATE(Feuil1!$C55,"-",Feuil1!$B55,"-",Feuil1!AW$1),'Risk assessment'!$R$12:$R$100,FALSE),1)," ;"),""))</f>
        <v/>
      </c>
      <c r="AX55" s="9" t="str">
        <f>IF($G55=0,"",IFERROR(CONCATENATE(INDEX('Risk assessment'!$B$12:$B$100,MATCH(CONCATENATE(Feuil1!$C55,"-",Feuil1!$B55,"-",Feuil1!AX$1),'Risk assessment'!$R$12:$R$100,FALSE),1)," ;"),""))</f>
        <v/>
      </c>
      <c r="AY55" s="9" t="str">
        <f>IF($G55=0,"",IFERROR(CONCATENATE(INDEX('Risk assessment'!$B$12:$B$100,MATCH(CONCATENATE(Feuil1!$C55,"-",Feuil1!$B55,"-",Feuil1!AY$1),'Risk assessment'!$R$12:$R$100,FALSE),1)," ;"),""))</f>
        <v/>
      </c>
      <c r="AZ55" s="9" t="str">
        <f>IF($G55=0,"",IFERROR(CONCATENATE(INDEX('Risk assessment'!$B$12:$B$100,MATCH(CONCATENATE(Feuil1!$C55,"-",Feuil1!$B55,"-",Feuil1!AZ$1),'Risk assessment'!$R$12:$R$100,FALSE),1)," ;"),""))</f>
        <v/>
      </c>
      <c r="BA55" s="9" t="str">
        <f>IF($G55=0,"",IFERROR(CONCATENATE(INDEX('Risk assessment'!$B$12:$B$100,MATCH(CONCATENATE(Feuil1!$C55,"-",Feuil1!$B55,"-",Feuil1!BA$1),'Risk assessment'!$R$12:$R$100,FALSE),1)," ;"),""))</f>
        <v/>
      </c>
      <c r="BB55" s="9" t="str">
        <f>IF($G55=0,"",IFERROR(CONCATENATE(INDEX('Risk assessment'!$B$12:$B$100,MATCH(CONCATENATE(Feuil1!$C55,"-",Feuil1!$B55,"-",Feuil1!BB$1),'Risk assessment'!$R$12:$R$100,FALSE),1)," ;"),""))</f>
        <v/>
      </c>
      <c r="BC55" s="9" t="str">
        <f>IF($G55=0,"",IFERROR(CONCATENATE(INDEX('Risk assessment'!$B$12:$B$100,MATCH(CONCATENATE(Feuil1!$C55,"-",Feuil1!$B55,"-",Feuil1!BC$1),'Risk assessment'!$R$12:$R$100,FALSE),1)," ;"),""))</f>
        <v/>
      </c>
      <c r="BD55" s="9" t="str">
        <f>IF($G55=0,"",IFERROR(CONCATENATE(INDEX('Risk assessment'!$B$12:$B$100,MATCH(CONCATENATE(Feuil1!$C55,"-",Feuil1!$B55,"-",Feuil1!BD$1),'Risk assessment'!$R$12:$R$100,FALSE),1)," ;"),""))</f>
        <v/>
      </c>
      <c r="BE55" s="9" t="str">
        <f>IF($G55=0,"",IFERROR(CONCATENATE(INDEX('Risk assessment'!$B$12:$B$100,MATCH(CONCATENATE(Feuil1!$C55,"-",Feuil1!$B55,"-",Feuil1!BE$1),'Risk assessment'!$R$12:$R$100,FALSE),1)," ;"),""))</f>
        <v/>
      </c>
      <c r="BF55" s="9" t="str">
        <f>IF($G55=0,"",IFERROR(CONCATENATE(INDEX('Risk assessment'!$B$12:$B$100,MATCH(CONCATENATE(Feuil1!$C55,"-",Feuil1!$B55,"-",Feuil1!BF$1),'Risk assessment'!$R$12:$R$100,FALSE),1)," ;"),""))</f>
        <v/>
      </c>
      <c r="BG55" s="9" t="str">
        <f>IF($G55=0,"",IFERROR(CONCATENATE(INDEX('Risk assessment'!$B$12:$B$100,MATCH(CONCATENATE(Feuil1!$C55,"-",Feuil1!$B55,"-",Feuil1!BG$1),'Risk assessment'!$R$12:$R$100,FALSE),1)," ;"),""))</f>
        <v/>
      </c>
      <c r="BH55" s="9" t="str">
        <f>IF($G55=0,"",IFERROR(CONCATENATE(INDEX('Risk assessment'!$B$12:$B$100,MATCH(CONCATENATE(Feuil1!$C55,"-",Feuil1!$B55,"-",Feuil1!BH$1),'Risk assessment'!$R$12:$R$100,FALSE),1)," ;"),""))</f>
        <v/>
      </c>
      <c r="BI55" s="9" t="str">
        <f>IF($G55=0,"",IFERROR(CONCATENATE(INDEX('Risk assessment'!$B$12:$B$100,MATCH(CONCATENATE(Feuil1!$C55,"-",Feuil1!$B55,"-",Feuil1!BI$1),'Risk assessment'!$R$12:$R$100,FALSE),1)," ;"),""))</f>
        <v/>
      </c>
      <c r="BJ55" s="9" t="str">
        <f>IF($G55=0,"",IFERROR(CONCATENATE(INDEX('Risk assessment'!$B$12:$B$100,MATCH(CONCATENATE(Feuil1!$C55,"-",Feuil1!$B55,"-",Feuil1!BJ$1),'Risk assessment'!$R$12:$R$100,FALSE),1)," ;"),""))</f>
        <v/>
      </c>
      <c r="BK55" s="9" t="str">
        <f>IF($G55=0,"",IFERROR(CONCATENATE(INDEX('Risk assessment'!$B$12:$B$100,MATCH(CONCATENATE(Feuil1!$C55,"-",Feuil1!$B55,"-",Feuil1!BK$1),'Risk assessment'!$R$12:$R$100,FALSE),1)," ;"),""))</f>
        <v/>
      </c>
      <c r="BL55" s="9" t="str">
        <f>IF($G55=0,"",IFERROR(CONCATENATE(INDEX('Risk assessment'!$B$12:$B$100,MATCH(CONCATENATE(Feuil1!$C55,"-",Feuil1!$B55,"-",Feuil1!BL$1),'Risk assessment'!$R$12:$R$100,FALSE),1)," ;"),""))</f>
        <v/>
      </c>
      <c r="BM55" s="9" t="str">
        <f>IF($G55=0,"",IFERROR(CONCATENATE(INDEX('Risk assessment'!$B$12:$B$100,MATCH(CONCATENATE(Feuil1!$C55,"-",Feuil1!$B55,"-",Feuil1!BM$1),'Risk assessment'!$R$12:$R$100,FALSE),1)," ;"),""))</f>
        <v/>
      </c>
      <c r="BN55" s="9" t="str">
        <f>IF($G55=0,"",IFERROR(CONCATENATE(INDEX('Risk assessment'!$B$12:$B$100,MATCH(CONCATENATE(Feuil1!$C55,"-",Feuil1!$B55,"-",Feuil1!BN$1),'Risk assessment'!$R$12:$R$100,FALSE),1)," ;"),""))</f>
        <v/>
      </c>
      <c r="BO55" s="9" t="str">
        <f>IF($G55=0,"",IFERROR(CONCATENATE(INDEX('Risk assessment'!$B$12:$B$100,MATCH(CONCATENATE(Feuil1!$C55,"-",Feuil1!$B55,"-",Feuil1!BO$1),'Risk assessment'!$R$12:$R$100,FALSE),1)," ;"),""))</f>
        <v/>
      </c>
      <c r="BP55" s="9" t="str">
        <f>IF($G55=0,"",IFERROR(CONCATENATE(INDEX('Risk assessment'!$B$12:$B$100,MATCH(CONCATENATE(Feuil1!$C55,"-",Feuil1!$B55,"-",Feuil1!BP$1),'Risk assessment'!$R$12:$R$100,FALSE),1)," ;"),""))</f>
        <v/>
      </c>
      <c r="BQ55" s="9" t="str">
        <f>IF($G55=0,"",IFERROR(CONCATENATE(INDEX('Risk assessment'!$B$12:$B$100,MATCH(CONCATENATE(Feuil1!$C55,"-",Feuil1!$B55,"-",Feuil1!BQ$1),'Risk assessment'!$R$12:$R$100,FALSE),1)," ;"),""))</f>
        <v/>
      </c>
      <c r="BR55" s="9" t="str">
        <f>IF($G55=0,"",IFERROR(INDEX('Risk assessment'!$B$12:$B$100,MATCH(CONCATENATE(Feuil1!$C55,Feuil1!$B55,Feuil1!BR$1),'Risk assessment'!$R$12:$R$100,FALSE),1),""))</f>
        <v/>
      </c>
      <c r="BS55" s="9" t="str">
        <f>IF($G55=0,"",IFERROR(INDEX('Risk assessment'!$B$12:$B$100,MATCH(CONCATENATE(Feuil1!$C55,Feuil1!$B55,Feuil1!BS$1),'Risk assessment'!$R$12:$R$100,FALSE),1),""))</f>
        <v/>
      </c>
      <c r="BT55" s="9" t="str">
        <f>IF($G55=0,"",IFERROR(INDEX('Risk assessment'!$B$12:$B$100,MATCH(CONCATENATE(Feuil1!$C55,Feuil1!$B55,Feuil1!BT$1),'Risk assessment'!$R$12:$R$100,FALSE),1),""))</f>
        <v/>
      </c>
      <c r="BU55" s="9" t="str">
        <f>IF($G55=0,"",IFERROR(INDEX('Risk assessment'!$B$12:$B$100,MATCH(CONCATENATE(Feuil1!$C55,Feuil1!$B55,Feuil1!BU$1),'Risk assessment'!$R$12:$R$100,FALSE),1),""))</f>
        <v/>
      </c>
      <c r="BV55" s="9" t="str">
        <f>IF($G55=0,"",IFERROR(INDEX('Risk assessment'!$B$12:$B$100,MATCH(CONCATENATE(Feuil1!$C55,Feuil1!$B55,Feuil1!BV$1),'Risk assessment'!$R$12:$R$100,FALSE),1),""))</f>
        <v/>
      </c>
      <c r="BW55" s="9" t="str">
        <f>IF($G55=0,"",IFERROR(INDEX('Risk assessment'!$B$12:$B$100,MATCH(CONCATENATE(Feuil1!$C55,Feuil1!$B55,Feuil1!BW$1),'Risk assessment'!$R$12:$R$100,FALSE),1),""))</f>
        <v/>
      </c>
      <c r="BX55" s="9" t="str">
        <f>IF($G55=0,"",IFERROR(INDEX('Risk assessment'!$B$12:$B$100,MATCH(CONCATENATE(Feuil1!$C55,Feuil1!$B55,Feuil1!BX$1),'Risk assessment'!$R$12:$R$100,FALSE),1),""))</f>
        <v/>
      </c>
      <c r="BY55" s="9" t="str">
        <f>IF($G55=0,"",IFERROR(INDEX('Risk assessment'!$B$12:$B$100,MATCH(CONCATENATE(Feuil1!$C55,Feuil1!$B55,Feuil1!BY$1),'Risk assessment'!$R$12:$R$100,FALSE),1),""))</f>
        <v/>
      </c>
      <c r="BZ55" s="9" t="str">
        <f>IF($G55=0,"",IFERROR(INDEX('Risk assessment'!$B$12:$B$100,MATCH(CONCATENATE(Feuil1!$C55,Feuil1!$B55,Feuil1!BZ$1),'Risk assessment'!$R$12:$R$100,FALSE),1),""))</f>
        <v/>
      </c>
      <c r="CA55" s="9" t="str">
        <f>IF($G55=0,"",IFERROR(INDEX('Risk assessment'!$B$12:$B$100,MATCH(CONCATENATE(Feuil1!$C55,Feuil1!$B55,Feuil1!CA$1),'Risk assessment'!$R$12:$R$100,FALSE),1),""))</f>
        <v/>
      </c>
      <c r="CB55" s="9" t="str">
        <f>IF($G55=0,"",IFERROR(INDEX('Risk assessment'!$B$12:$B$100,MATCH(CONCATENATE(Feuil1!$C55,Feuil1!$B55,Feuil1!CB$1),'Risk assessment'!$R$12:$R$100,FALSE),1),""))</f>
        <v/>
      </c>
      <c r="CC55" s="9" t="str">
        <f>IF($G55=0,"",IFERROR(INDEX('Risk assessment'!$B$12:$B$100,MATCH(CONCATENATE(Feuil1!$C55,Feuil1!$B55,Feuil1!CC$1),'Risk assessment'!$R$12:$R$100,FALSE),1),""))</f>
        <v/>
      </c>
      <c r="CD55" s="9" t="str">
        <f>IF($G55=0,"",IFERROR(INDEX('Risk assessment'!$B$12:$B$100,MATCH(CONCATENATE(Feuil1!$C55,Feuil1!$B55,Feuil1!CD$1),'Risk assessment'!$R$12:$R$100,FALSE),1),""))</f>
        <v/>
      </c>
      <c r="CE55" s="9" t="str">
        <f>IF($G55=0,"",IFERROR(INDEX('Risk assessment'!$B$12:$B$100,MATCH(CONCATENATE(Feuil1!$C55,Feuil1!$B55,Feuil1!CE$1),'Risk assessment'!$R$12:$R$100,FALSE),1),""))</f>
        <v/>
      </c>
      <c r="CF55" s="9" t="str">
        <f>IF($G55=0,"",IFERROR(INDEX('Risk assessment'!$B$12:$B$100,MATCH(CONCATENATE(Feuil1!$C55,Feuil1!$B55,Feuil1!CF$1),'Risk assessment'!$R$12:$R$100,FALSE),1),""))</f>
        <v/>
      </c>
      <c r="CG55" s="9" t="str">
        <f>IF($G55=0,"",IFERROR(INDEX('Risk assessment'!$B$12:$B$100,MATCH(CONCATENATE(Feuil1!$C55,Feuil1!$B55,Feuil1!CG$1),'Risk assessment'!$R$12:$R$100,FALSE),1),""))</f>
        <v/>
      </c>
      <c r="CH55" s="9" t="str">
        <f>IF($G55=0,"",IFERROR(INDEX('Risk assessment'!$B$12:$B$100,MATCH(CONCATENATE(Feuil1!$C55,Feuil1!$B55,Feuil1!CH$1),'Risk assessment'!$R$12:$R$100,FALSE),1),""))</f>
        <v/>
      </c>
      <c r="CI55" s="9" t="str">
        <f>IF($G55=0,"",IFERROR(INDEX('Risk assessment'!$B$12:$B$100,MATCH(CONCATENATE(Feuil1!$C55,Feuil1!$B55,Feuil1!CI$1),'Risk assessment'!$R$12:$R$100,FALSE),1),""))</f>
        <v/>
      </c>
      <c r="CJ55" s="9" t="str">
        <f>IF($G55=0,"",IFERROR(INDEX('Risk assessment'!$B$12:$B$100,MATCH(CONCATENATE(Feuil1!$C55,Feuil1!$B55,Feuil1!CJ$1),'Risk assessment'!$R$12:$R$100,FALSE),1),""))</f>
        <v/>
      </c>
      <c r="CK55" s="9" t="str">
        <f>IF($G55=0,"",IFERROR(INDEX('Risk assessment'!$B$12:$B$100,MATCH(CONCATENATE(Feuil1!$C55,Feuil1!$B55,Feuil1!CK$1),'Risk assessment'!$R$12:$R$100,FALSE),1),""))</f>
        <v/>
      </c>
      <c r="CL55" s="9" t="str">
        <f>IF($G55=0,"",IFERROR(INDEX('Risk assessment'!$B$12:$B$100,MATCH(CONCATENATE(Feuil1!$C55,Feuil1!$B55,Feuil1!CL$1),'Risk assessment'!$R$12:$R$100,FALSE),1),""))</f>
        <v/>
      </c>
      <c r="CM55" s="9" t="str">
        <f>IF($G55=0,"",IFERROR(INDEX('Risk assessment'!$B$12:$B$100,MATCH(CONCATENATE(Feuil1!$C55,Feuil1!$B55,Feuil1!CM$1),'Risk assessment'!$R$12:$R$100,FALSE),1),""))</f>
        <v/>
      </c>
      <c r="CN55" s="9" t="str">
        <f>IF($G55=0,"",IFERROR(INDEX('Risk assessment'!$B$12:$B$100,MATCH(CONCATENATE(Feuil1!$C55,Feuil1!$B55,Feuil1!CN$1),'Risk assessment'!$R$12:$R$100,FALSE),1),""))</f>
        <v/>
      </c>
      <c r="CO55" s="9" t="str">
        <f>IF($G55=0,"",IFERROR(INDEX('Risk assessment'!$B$12:$B$100,MATCH(CONCATENATE(Feuil1!$C55,Feuil1!$B55,Feuil1!CO$1),'Risk assessment'!$R$12:$R$100,FALSE),1),""))</f>
        <v/>
      </c>
      <c r="CP55" s="9" t="str">
        <f>IF($G55=0,"",IFERROR(INDEX('Risk assessment'!$B$12:$B$100,MATCH(CONCATENATE(Feuil1!$C55,Feuil1!$B55,Feuil1!CP$1),'Risk assessment'!$R$12:$R$100,FALSE),1),""))</f>
        <v/>
      </c>
      <c r="CQ55" s="9" t="str">
        <f>IF($G55=0,"",IFERROR(INDEX('Risk assessment'!$B$12:$B$100,MATCH(CONCATENATE(Feuil1!$C55,Feuil1!$B55,Feuil1!CQ$1),'Risk assessment'!$R$12:$R$100,FALSE),1),""))</f>
        <v/>
      </c>
      <c r="CR55" s="9" t="str">
        <f>IF($G55=0,"",IFERROR(INDEX('Risk assessment'!$B$12:$B$100,MATCH(CONCATENATE(Feuil1!$C55,Feuil1!$B55,Feuil1!CR$1),'Risk assessment'!$R$12:$R$100,FALSE),1),""))</f>
        <v/>
      </c>
      <c r="CS55" s="9" t="str">
        <f>IF($G55=0,"",IFERROR(INDEX('Risk assessment'!$B$12:$B$100,MATCH(CONCATENATE(Feuil1!$C55,Feuil1!$B55,Feuil1!CS$1),'Risk assessment'!$R$12:$R$100,FALSE),1),""))</f>
        <v/>
      </c>
      <c r="CT55" s="9" t="str">
        <f>IF($G55=0,"",IFERROR(INDEX('Risk assessment'!$B$12:$B$100,MATCH(CONCATENATE(Feuil1!$C55,Feuil1!$B55,Feuil1!CT$1),'Risk assessment'!$R$12:$R$100,FALSE),1),""))</f>
        <v/>
      </c>
      <c r="CU55" s="9" t="str">
        <f>IF($G55=0,"",IFERROR(INDEX('Risk assessment'!$B$12:$B$100,MATCH(CONCATENATE(Feuil1!$C55,Feuil1!$B55,Feuil1!CU$1),'Risk assessment'!$R$12:$R$100,FALSE),1),""))</f>
        <v/>
      </c>
      <c r="CV55" s="9" t="str">
        <f>IF($G55=0,"",IFERROR(INDEX('Risk assessment'!$B$12:$B$100,MATCH(CONCATENATE(Feuil1!$C55,Feuil1!$B55,Feuil1!CV$1),'Risk assessment'!$R$12:$R$100,FALSE),1),""))</f>
        <v/>
      </c>
      <c r="CW55" s="9" t="str">
        <f>IF($G55=0,"",IFERROR(INDEX('Risk assessment'!$B$12:$B$100,MATCH(CONCATENATE(Feuil1!$C55,Feuil1!$B55,Feuil1!CW$1),'Risk assessment'!$R$12:$R$100,FALSE),1),""))</f>
        <v/>
      </c>
      <c r="CX55" s="9" t="str">
        <f>IF($G55=0,"",IFERROR(INDEX('Risk assessment'!$B$12:$B$100,MATCH(CONCATENATE(Feuil1!$C55,Feuil1!$B55,Feuil1!CX$1),'Risk assessment'!$R$12:$R$100,FALSE),1),""))</f>
        <v/>
      </c>
      <c r="CY55" s="9" t="str">
        <f>IF($G55=0,"",IFERROR(INDEX('Risk assessment'!$B$12:$B$100,MATCH(CONCATENATE(Feuil1!$C55,Feuil1!$B55,Feuil1!CY$1),'Risk assessment'!$R$12:$R$100,FALSE),1),""))</f>
        <v/>
      </c>
      <c r="CZ55" s="9" t="str">
        <f>IF($G55=0,"",IFERROR(INDEX('Risk assessment'!$B$12:$B$100,MATCH(CONCATENATE(Feuil1!$C55,Feuil1!$B55,Feuil1!CZ$1),'Risk assessment'!$R$12:$R$100,FALSE),1),""))</f>
        <v/>
      </c>
      <c r="DA55" s="9" t="str">
        <f>IF($G55=0,"",IFERROR(INDEX('Risk assessment'!$B$12:$B$100,MATCH(CONCATENATE(Feuil1!$C55,Feuil1!$B55,Feuil1!DA$1),'Risk assessment'!$R$12:$R$100,FALSE),1),""))</f>
        <v/>
      </c>
      <c r="DB55" s="9" t="str">
        <f>IF($G55=0,"",IFERROR(INDEX('Risk assessment'!$B$12:$B$100,MATCH(CONCATENATE(Feuil1!$C55,Feuil1!$B55,Feuil1!DB$1),'Risk assessment'!$R$12:$R$100,FALSE),1),""))</f>
        <v/>
      </c>
      <c r="DC55" s="9" t="str">
        <f>IF($G55=0,"",IFERROR(INDEX('Risk assessment'!$B$12:$B$100,MATCH(CONCATENATE(Feuil1!$C55,Feuil1!$B55,Feuil1!DC$1),'Risk assessment'!$R$12:$R$100,FALSE),1),""))</f>
        <v/>
      </c>
      <c r="DD55" s="9" t="str">
        <f>IF($G55=0,"",IFERROR(INDEX('Risk assessment'!$B$12:$B$100,MATCH(CONCATENATE(Feuil1!$C55,Feuil1!$B55,Feuil1!DD$1),'Risk assessment'!$R$12:$R$100,FALSE),1),""))</f>
        <v/>
      </c>
      <c r="DE55" s="9" t="str">
        <f>IF($G55=0,"",IFERROR(INDEX('Risk assessment'!$B$12:$B$100,MATCH(CONCATENATE(Feuil1!$C55,Feuil1!$B55,Feuil1!DE$1),'Risk assessment'!$R$12:$R$100,FALSE),1),""))</f>
        <v/>
      </c>
      <c r="DF55" s="9" t="str">
        <f>IF($G55=0,"",IFERROR(INDEX('Risk assessment'!$B$12:$B$100,MATCH(CONCATENATE(Feuil1!$C55,Feuil1!$B55,Feuil1!DF$1),'Risk assessment'!$R$12:$R$100,FALSE),1),""))</f>
        <v/>
      </c>
      <c r="DG55" s="9" t="str">
        <f>IF($G55=0,"",IFERROR(INDEX('Risk assessment'!$B$12:$B$100,MATCH(CONCATENATE(Feuil1!$C55,Feuil1!$B55,Feuil1!DG$1),'Risk assessment'!$R$12:$R$100,FALSE),1),""))</f>
        <v/>
      </c>
      <c r="DH55" s="9" t="str">
        <f>IF($G55=0,"",IFERROR(INDEX('Risk assessment'!$B$12:$B$100,MATCH(CONCATENATE(Feuil1!$C55,Feuil1!$B55,Feuil1!DH$1),'Risk assessment'!$R$12:$R$100,FALSE),1),""))</f>
        <v/>
      </c>
      <c r="DI55" s="9" t="str">
        <f>IF($G55=0,"",IFERROR(INDEX('Risk assessment'!$B$12:$B$100,MATCH(CONCATENATE(Feuil1!$C55,Feuil1!$B55,Feuil1!DI$1),'Risk assessment'!$R$12:$R$100,FALSE),1),""))</f>
        <v/>
      </c>
      <c r="DJ55" s="9" t="str">
        <f>IF($G55=0,"",IFERROR(INDEX('Risk assessment'!$B$12:$B$100,MATCH(CONCATENATE(Feuil1!$C55,Feuil1!$B55,Feuil1!DJ$1),'Risk assessment'!$R$12:$R$100,FALSE),1),""))</f>
        <v/>
      </c>
      <c r="DK55" s="9" t="str">
        <f>IF($G55=0,"",IFERROR(INDEX('Risk assessment'!$B$12:$B$100,MATCH(CONCATENATE(Feuil1!$C55,Feuil1!$B55,Feuil1!DK$1),'Risk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assessment'!D$12:D$100,Feuil1!C56,'Risk assessment'!E$12:E$100,B56)</f>
        <v>0</v>
      </c>
      <c r="H56" s="9" t="str">
        <f>IF($G56=0,"",IFERROR(CONCATENATE(INDEX('Risk assessment'!$B$12:$B$100,MATCH(CONCATENATE(Feuil1!$C56,"-",Feuil1!$B56,"-",Feuil1!H$1),'Risk assessment'!$R$12:$R$100,FALSE),1)," ;"),""))</f>
        <v/>
      </c>
      <c r="I56" s="9" t="str">
        <f>IF($G56=0,"",IFERROR(CONCATENATE(INDEX('Risk assessment'!$B$12:$B$100,MATCH(CONCATENATE(Feuil1!$C56,"-",Feuil1!$B56,"-",Feuil1!I$1),'Risk assessment'!$R$12:$R$100,FALSE),1)," ;"),""))</f>
        <v/>
      </c>
      <c r="J56" s="9" t="str">
        <f>IF($G56=0,"",IFERROR(CONCATENATE(INDEX('Risk assessment'!$B$12:$B$100,MATCH(CONCATENATE(Feuil1!$C56,"-",Feuil1!$B56,"-",Feuil1!J$1),'Risk assessment'!$R$12:$R$100,FALSE),1)," ;"),""))</f>
        <v/>
      </c>
      <c r="K56" s="9" t="str">
        <f>IF($G56=0,"",IFERROR(CONCATENATE(INDEX('Risk assessment'!$B$12:$B$100,MATCH(CONCATENATE(Feuil1!$C56,"-",Feuil1!$B56,"-",Feuil1!K$1),'Risk assessment'!$R$12:$R$100,FALSE),1)," ;"),""))</f>
        <v/>
      </c>
      <c r="L56" s="9" t="str">
        <f>IF($G56=0,"",IFERROR(CONCATENATE(INDEX('Risk assessment'!$B$12:$B$100,MATCH(CONCATENATE(Feuil1!$C56,"-",Feuil1!$B56,"-",Feuil1!L$1),'Risk assessment'!$R$12:$R$100,FALSE),1)," ;"),""))</f>
        <v/>
      </c>
      <c r="M56" s="9" t="str">
        <f>IF($G56=0,"",IFERROR(CONCATENATE(INDEX('Risk assessment'!$B$12:$B$100,MATCH(CONCATENATE(Feuil1!$C56,"-",Feuil1!$B56,"-",Feuil1!M$1),'Risk assessment'!$R$12:$R$100,FALSE),1)," ;"),""))</f>
        <v/>
      </c>
      <c r="N56" s="9" t="str">
        <f>IF($G56=0,"",IFERROR(CONCATENATE(INDEX('Risk assessment'!$B$12:$B$100,MATCH(CONCATENATE(Feuil1!$C56,"-",Feuil1!$B56,"-",Feuil1!N$1),'Risk assessment'!$R$12:$R$100,FALSE),1)," ;"),""))</f>
        <v/>
      </c>
      <c r="O56" s="9" t="str">
        <f>IF($G56=0,"",IFERROR(CONCATENATE(INDEX('Risk assessment'!$B$12:$B$100,MATCH(CONCATENATE(Feuil1!$C56,"-",Feuil1!$B56,"-",Feuil1!O$1),'Risk assessment'!$R$12:$R$100,FALSE),1)," ;"),""))</f>
        <v/>
      </c>
      <c r="P56" s="9" t="str">
        <f>IF($G56=0,"",IFERROR(CONCATENATE(INDEX('Risk assessment'!$B$12:$B$100,MATCH(CONCATENATE(Feuil1!$C56,"-",Feuil1!$B56,"-",Feuil1!P$1),'Risk assessment'!$R$12:$R$100,FALSE),1)," ;"),""))</f>
        <v/>
      </c>
      <c r="Q56" s="9" t="str">
        <f>IF($G56=0,"",IFERROR(CONCATENATE(INDEX('Risk assessment'!$B$12:$B$100,MATCH(CONCATENATE(Feuil1!$C56,"-",Feuil1!$B56,"-",Feuil1!Q$1),'Risk assessment'!$R$12:$R$100,FALSE),1)," ;"),""))</f>
        <v/>
      </c>
      <c r="R56" s="9" t="str">
        <f>IF($G56=0,"",IFERROR(CONCATENATE(INDEX('Risk assessment'!$B$12:$B$100,MATCH(CONCATENATE(Feuil1!$C56,"-",Feuil1!$B56,"-",Feuil1!R$1),'Risk assessment'!$R$12:$R$100,FALSE),1)," ;"),""))</f>
        <v/>
      </c>
      <c r="S56" s="9" t="str">
        <f>IF($G56=0,"",IFERROR(CONCATENATE(INDEX('Risk assessment'!$B$12:$B$100,MATCH(CONCATENATE(Feuil1!$C56,"-",Feuil1!$B56,"-",Feuil1!S$1),'Risk assessment'!$R$12:$R$100,FALSE),1)," ;"),""))</f>
        <v/>
      </c>
      <c r="T56" s="9" t="str">
        <f>IF($G56=0,"",IFERROR(CONCATENATE(INDEX('Risk assessment'!$B$12:$B$100,MATCH(CONCATENATE(Feuil1!$C56,"-",Feuil1!$B56,"-",Feuil1!T$1),'Risk assessment'!$R$12:$R$100,FALSE),1)," ;"),""))</f>
        <v/>
      </c>
      <c r="U56" s="9" t="str">
        <f>IF($G56=0,"",IFERROR(CONCATENATE(INDEX('Risk assessment'!$B$12:$B$100,MATCH(CONCATENATE(Feuil1!$C56,"-",Feuil1!$B56,"-",Feuil1!U$1),'Risk assessment'!$R$12:$R$100,FALSE),1)," ;"),""))</f>
        <v/>
      </c>
      <c r="V56" s="9" t="str">
        <f>IF($G56=0,"",IFERROR(CONCATENATE(INDEX('Risk assessment'!$B$12:$B$100,MATCH(CONCATENATE(Feuil1!$C56,"-",Feuil1!$B56,"-",Feuil1!V$1),'Risk assessment'!$R$12:$R$100,FALSE),1)," ;"),""))</f>
        <v/>
      </c>
      <c r="W56" s="9" t="str">
        <f>IF($G56=0,"",IFERROR(CONCATENATE(INDEX('Risk assessment'!$B$12:$B$100,MATCH(CONCATENATE(Feuil1!$C56,"-",Feuil1!$B56,"-",Feuil1!W$1),'Risk assessment'!$R$12:$R$100,FALSE),1)," ;"),""))</f>
        <v/>
      </c>
      <c r="X56" s="9" t="str">
        <f>IF($G56=0,"",IFERROR(CONCATENATE(INDEX('Risk assessment'!$B$12:$B$100,MATCH(CONCATENATE(Feuil1!$C56,"-",Feuil1!$B56,"-",Feuil1!X$1),'Risk assessment'!$R$12:$R$100,FALSE),1)," ;"),""))</f>
        <v/>
      </c>
      <c r="Y56" s="9" t="str">
        <f>IF($G56=0,"",IFERROR(CONCATENATE(INDEX('Risk assessment'!$B$12:$B$100,MATCH(CONCATENATE(Feuil1!$C56,"-",Feuil1!$B56,"-",Feuil1!Y$1),'Risk assessment'!$R$12:$R$100,FALSE),1)," ;"),""))</f>
        <v/>
      </c>
      <c r="Z56" s="9" t="str">
        <f>IF($G56=0,"",IFERROR(CONCATENATE(INDEX('Risk assessment'!$B$12:$B$100,MATCH(CONCATENATE(Feuil1!$C56,"-",Feuil1!$B56,"-",Feuil1!Z$1),'Risk assessment'!$R$12:$R$100,FALSE),1)," ;"),""))</f>
        <v/>
      </c>
      <c r="AA56" s="9" t="str">
        <f>IF($G56=0,"",IFERROR(CONCATENATE(INDEX('Risk assessment'!$B$12:$B$100,MATCH(CONCATENATE(Feuil1!$C56,"-",Feuil1!$B56,"-",Feuil1!AA$1),'Risk assessment'!$R$12:$R$100,FALSE),1)," ;"),""))</f>
        <v/>
      </c>
      <c r="AB56" s="9" t="str">
        <f>IF($G56=0,"",IFERROR(CONCATENATE(INDEX('Risk assessment'!$B$12:$B$100,MATCH(CONCATENATE(Feuil1!$C56,"-",Feuil1!$B56,"-",Feuil1!AB$1),'Risk assessment'!$R$12:$R$100,FALSE),1)," ;"),""))</f>
        <v/>
      </c>
      <c r="AC56" s="9" t="str">
        <f>IF($G56=0,"",IFERROR(CONCATENATE(INDEX('Risk assessment'!$B$12:$B$100,MATCH(CONCATENATE(Feuil1!$C56,"-",Feuil1!$B56,"-",Feuil1!AC$1),'Risk assessment'!$R$12:$R$100,FALSE),1)," ;"),""))</f>
        <v/>
      </c>
      <c r="AD56" s="9" t="str">
        <f>IF($G56=0,"",IFERROR(CONCATENATE(INDEX('Risk assessment'!$B$12:$B$100,MATCH(CONCATENATE(Feuil1!$C56,"-",Feuil1!$B56,"-",Feuil1!AD$1),'Risk assessment'!$R$12:$R$100,FALSE),1)," ;"),""))</f>
        <v/>
      </c>
      <c r="AE56" s="9" t="str">
        <f>IF($G56=0,"",IFERROR(CONCATENATE(INDEX('Risk assessment'!$B$12:$B$100,MATCH(CONCATENATE(Feuil1!$C56,"-",Feuil1!$B56,"-",Feuil1!AE$1),'Risk assessment'!$R$12:$R$100,FALSE),1)," ;"),""))</f>
        <v/>
      </c>
      <c r="AF56" s="9" t="str">
        <f>IF($G56=0,"",IFERROR(CONCATENATE(INDEX('Risk assessment'!$B$12:$B$100,MATCH(CONCATENATE(Feuil1!$C56,"-",Feuil1!$B56,"-",Feuil1!AF$1),'Risk assessment'!$R$12:$R$100,FALSE),1)," ;"),""))</f>
        <v/>
      </c>
      <c r="AG56" s="9" t="str">
        <f>IF($G56=0,"",IFERROR(CONCATENATE(INDEX('Risk assessment'!$B$12:$B$100,MATCH(CONCATENATE(Feuil1!$C56,"-",Feuil1!$B56,"-",Feuil1!AG$1),'Risk assessment'!$R$12:$R$100,FALSE),1)," ;"),""))</f>
        <v/>
      </c>
      <c r="AH56" s="9" t="str">
        <f>IF($G56=0,"",IFERROR(CONCATENATE(INDEX('Risk assessment'!$B$12:$B$100,MATCH(CONCATENATE(Feuil1!$C56,"-",Feuil1!$B56,"-",Feuil1!AH$1),'Risk assessment'!$R$12:$R$100,FALSE),1)," ;"),""))</f>
        <v/>
      </c>
      <c r="AI56" s="9" t="str">
        <f>IF($G56=0,"",IFERROR(CONCATENATE(INDEX('Risk assessment'!$B$12:$B$100,MATCH(CONCATENATE(Feuil1!$C56,"-",Feuil1!$B56,"-",Feuil1!AI$1),'Risk assessment'!$R$12:$R$100,FALSE),1)," ;"),""))</f>
        <v/>
      </c>
      <c r="AJ56" s="9" t="str">
        <f>IF($G56=0,"",IFERROR(CONCATENATE(INDEX('Risk assessment'!$B$12:$B$100,MATCH(CONCATENATE(Feuil1!$C56,"-",Feuil1!$B56,"-",Feuil1!AJ$1),'Risk assessment'!$R$12:$R$100,FALSE),1)," ;"),""))</f>
        <v/>
      </c>
      <c r="AK56" s="9" t="str">
        <f>IF($G56=0,"",IFERROR(CONCATENATE(INDEX('Risk assessment'!$B$12:$B$100,MATCH(CONCATENATE(Feuil1!$C56,"-",Feuil1!$B56,"-",Feuil1!AK$1),'Risk assessment'!$R$12:$R$100,FALSE),1)," ;"),""))</f>
        <v/>
      </c>
      <c r="AL56" s="9" t="str">
        <f>IF($G56=0,"",IFERROR(CONCATENATE(INDEX('Risk assessment'!$B$12:$B$100,MATCH(CONCATENATE(Feuil1!$C56,"-",Feuil1!$B56,"-",Feuil1!AL$1),'Risk assessment'!$R$12:$R$100,FALSE),1)," ;"),""))</f>
        <v/>
      </c>
      <c r="AM56" s="9" t="str">
        <f>IF($G56=0,"",IFERROR(CONCATENATE(INDEX('Risk assessment'!$B$12:$B$100,MATCH(CONCATENATE(Feuil1!$C56,"-",Feuil1!$B56,"-",Feuil1!AM$1),'Risk assessment'!$R$12:$R$100,FALSE),1)," ;"),""))</f>
        <v/>
      </c>
      <c r="AN56" s="9" t="str">
        <f>IF($G56=0,"",IFERROR(CONCATENATE(INDEX('Risk assessment'!$B$12:$B$100,MATCH(CONCATENATE(Feuil1!$C56,"-",Feuil1!$B56,"-",Feuil1!AN$1),'Risk assessment'!$R$12:$R$100,FALSE),1)," ;"),""))</f>
        <v/>
      </c>
      <c r="AO56" s="9" t="str">
        <f>IF($G56=0,"",IFERROR(CONCATENATE(INDEX('Risk assessment'!$B$12:$B$100,MATCH(CONCATENATE(Feuil1!$C56,"-",Feuil1!$B56,"-",Feuil1!AO$1),'Risk assessment'!$R$12:$R$100,FALSE),1)," ;"),""))</f>
        <v/>
      </c>
      <c r="AP56" s="9" t="str">
        <f>IF($G56=0,"",IFERROR(CONCATENATE(INDEX('Risk assessment'!$B$12:$B$100,MATCH(CONCATENATE(Feuil1!$C56,"-",Feuil1!$B56,"-",Feuil1!AP$1),'Risk assessment'!$R$12:$R$100,FALSE),1)," ;"),""))</f>
        <v/>
      </c>
      <c r="AQ56" s="9" t="str">
        <f>IF($G56=0,"",IFERROR(CONCATENATE(INDEX('Risk assessment'!$B$12:$B$100,MATCH(CONCATENATE(Feuil1!$C56,"-",Feuil1!$B56,"-",Feuil1!AQ$1),'Risk assessment'!$R$12:$R$100,FALSE),1)," ;"),""))</f>
        <v/>
      </c>
      <c r="AR56" s="9" t="str">
        <f>IF($G56=0,"",IFERROR(CONCATENATE(INDEX('Risk assessment'!$B$12:$B$100,MATCH(CONCATENATE(Feuil1!$C56,"-",Feuil1!$B56,"-",Feuil1!AR$1),'Risk assessment'!$R$12:$R$100,FALSE),1)," ;"),""))</f>
        <v/>
      </c>
      <c r="AS56" s="9" t="str">
        <f>IF($G56=0,"",IFERROR(CONCATENATE(INDEX('Risk assessment'!$B$12:$B$100,MATCH(CONCATENATE(Feuil1!$C56,"-",Feuil1!$B56,"-",Feuil1!AS$1),'Risk assessment'!$R$12:$R$100,FALSE),1)," ;"),""))</f>
        <v/>
      </c>
      <c r="AT56" s="9" t="str">
        <f>IF($G56=0,"",IFERROR(CONCATENATE(INDEX('Risk assessment'!$B$12:$B$100,MATCH(CONCATENATE(Feuil1!$C56,"-",Feuil1!$B56,"-",Feuil1!AT$1),'Risk assessment'!$R$12:$R$100,FALSE),1)," ;"),""))</f>
        <v/>
      </c>
      <c r="AU56" s="9" t="str">
        <f>IF($G56=0,"",IFERROR(CONCATENATE(INDEX('Risk assessment'!$B$12:$B$100,MATCH(CONCATENATE(Feuil1!$C56,"-",Feuil1!$B56,"-",Feuil1!AU$1),'Risk assessment'!$R$12:$R$100,FALSE),1)," ;"),""))</f>
        <v/>
      </c>
      <c r="AV56" s="9" t="str">
        <f>IF($G56=0,"",IFERROR(CONCATENATE(INDEX('Risk assessment'!$B$12:$B$100,MATCH(CONCATENATE(Feuil1!$C56,"-",Feuil1!$B56,"-",Feuil1!AV$1),'Risk assessment'!$R$12:$R$100,FALSE),1)," ;"),""))</f>
        <v/>
      </c>
      <c r="AW56" s="9" t="str">
        <f>IF($G56=0,"",IFERROR(CONCATENATE(INDEX('Risk assessment'!$B$12:$B$100,MATCH(CONCATENATE(Feuil1!$C56,"-",Feuil1!$B56,"-",Feuil1!AW$1),'Risk assessment'!$R$12:$R$100,FALSE),1)," ;"),""))</f>
        <v/>
      </c>
      <c r="AX56" s="9" t="str">
        <f>IF($G56=0,"",IFERROR(CONCATENATE(INDEX('Risk assessment'!$B$12:$B$100,MATCH(CONCATENATE(Feuil1!$C56,"-",Feuil1!$B56,"-",Feuil1!AX$1),'Risk assessment'!$R$12:$R$100,FALSE),1)," ;"),""))</f>
        <v/>
      </c>
      <c r="AY56" s="9" t="str">
        <f>IF($G56=0,"",IFERROR(CONCATENATE(INDEX('Risk assessment'!$B$12:$B$100,MATCH(CONCATENATE(Feuil1!$C56,"-",Feuil1!$B56,"-",Feuil1!AY$1),'Risk assessment'!$R$12:$R$100,FALSE),1)," ;"),""))</f>
        <v/>
      </c>
      <c r="AZ56" s="9" t="str">
        <f>IF($G56=0,"",IFERROR(CONCATENATE(INDEX('Risk assessment'!$B$12:$B$100,MATCH(CONCATENATE(Feuil1!$C56,"-",Feuil1!$B56,"-",Feuil1!AZ$1),'Risk assessment'!$R$12:$R$100,FALSE),1)," ;"),""))</f>
        <v/>
      </c>
      <c r="BA56" s="9" t="str">
        <f>IF($G56=0,"",IFERROR(CONCATENATE(INDEX('Risk assessment'!$B$12:$B$100,MATCH(CONCATENATE(Feuil1!$C56,"-",Feuil1!$B56,"-",Feuil1!BA$1),'Risk assessment'!$R$12:$R$100,FALSE),1)," ;"),""))</f>
        <v/>
      </c>
      <c r="BB56" s="9" t="str">
        <f>IF($G56=0,"",IFERROR(CONCATENATE(INDEX('Risk assessment'!$B$12:$B$100,MATCH(CONCATENATE(Feuil1!$C56,"-",Feuil1!$B56,"-",Feuil1!BB$1),'Risk assessment'!$R$12:$R$100,FALSE),1)," ;"),""))</f>
        <v/>
      </c>
      <c r="BC56" s="9" t="str">
        <f>IF($G56=0,"",IFERROR(CONCATENATE(INDEX('Risk assessment'!$B$12:$B$100,MATCH(CONCATENATE(Feuil1!$C56,"-",Feuil1!$B56,"-",Feuil1!BC$1),'Risk assessment'!$R$12:$R$100,FALSE),1)," ;"),""))</f>
        <v/>
      </c>
      <c r="BD56" s="9" t="str">
        <f>IF($G56=0,"",IFERROR(CONCATENATE(INDEX('Risk assessment'!$B$12:$B$100,MATCH(CONCATENATE(Feuil1!$C56,"-",Feuil1!$B56,"-",Feuil1!BD$1),'Risk assessment'!$R$12:$R$100,FALSE),1)," ;"),""))</f>
        <v/>
      </c>
      <c r="BE56" s="9" t="str">
        <f>IF($G56=0,"",IFERROR(CONCATENATE(INDEX('Risk assessment'!$B$12:$B$100,MATCH(CONCATENATE(Feuil1!$C56,"-",Feuil1!$B56,"-",Feuil1!BE$1),'Risk assessment'!$R$12:$R$100,FALSE),1)," ;"),""))</f>
        <v/>
      </c>
      <c r="BF56" s="9" t="str">
        <f>IF($G56=0,"",IFERROR(CONCATENATE(INDEX('Risk assessment'!$B$12:$B$100,MATCH(CONCATENATE(Feuil1!$C56,"-",Feuil1!$B56,"-",Feuil1!BF$1),'Risk assessment'!$R$12:$R$100,FALSE),1)," ;"),""))</f>
        <v/>
      </c>
      <c r="BG56" s="9" t="str">
        <f>IF($G56=0,"",IFERROR(CONCATENATE(INDEX('Risk assessment'!$B$12:$B$100,MATCH(CONCATENATE(Feuil1!$C56,"-",Feuil1!$B56,"-",Feuil1!BG$1),'Risk assessment'!$R$12:$R$100,FALSE),1)," ;"),""))</f>
        <v/>
      </c>
      <c r="BH56" s="9" t="str">
        <f>IF($G56=0,"",IFERROR(CONCATENATE(INDEX('Risk assessment'!$B$12:$B$100,MATCH(CONCATENATE(Feuil1!$C56,"-",Feuil1!$B56,"-",Feuil1!BH$1),'Risk assessment'!$R$12:$R$100,FALSE),1)," ;"),""))</f>
        <v/>
      </c>
      <c r="BI56" s="9" t="str">
        <f>IF($G56=0,"",IFERROR(CONCATENATE(INDEX('Risk assessment'!$B$12:$B$100,MATCH(CONCATENATE(Feuil1!$C56,"-",Feuil1!$B56,"-",Feuil1!BI$1),'Risk assessment'!$R$12:$R$100,FALSE),1)," ;"),""))</f>
        <v/>
      </c>
      <c r="BJ56" s="9" t="str">
        <f>IF($G56=0,"",IFERROR(CONCATENATE(INDEX('Risk assessment'!$B$12:$B$100,MATCH(CONCATENATE(Feuil1!$C56,"-",Feuil1!$B56,"-",Feuil1!BJ$1),'Risk assessment'!$R$12:$R$100,FALSE),1)," ;"),""))</f>
        <v/>
      </c>
      <c r="BK56" s="9" t="str">
        <f>IF($G56=0,"",IFERROR(CONCATENATE(INDEX('Risk assessment'!$B$12:$B$100,MATCH(CONCATENATE(Feuil1!$C56,"-",Feuil1!$B56,"-",Feuil1!BK$1),'Risk assessment'!$R$12:$R$100,FALSE),1)," ;"),""))</f>
        <v/>
      </c>
      <c r="BL56" s="9" t="str">
        <f>IF($G56=0,"",IFERROR(CONCATENATE(INDEX('Risk assessment'!$B$12:$B$100,MATCH(CONCATENATE(Feuil1!$C56,"-",Feuil1!$B56,"-",Feuil1!BL$1),'Risk assessment'!$R$12:$R$100,FALSE),1)," ;"),""))</f>
        <v/>
      </c>
      <c r="BM56" s="9" t="str">
        <f>IF($G56=0,"",IFERROR(CONCATENATE(INDEX('Risk assessment'!$B$12:$B$100,MATCH(CONCATENATE(Feuil1!$C56,"-",Feuil1!$B56,"-",Feuil1!BM$1),'Risk assessment'!$R$12:$R$100,FALSE),1)," ;"),""))</f>
        <v/>
      </c>
      <c r="BN56" s="9" t="str">
        <f>IF($G56=0,"",IFERROR(CONCATENATE(INDEX('Risk assessment'!$B$12:$B$100,MATCH(CONCATENATE(Feuil1!$C56,"-",Feuil1!$B56,"-",Feuil1!BN$1),'Risk assessment'!$R$12:$R$100,FALSE),1)," ;"),""))</f>
        <v/>
      </c>
      <c r="BO56" s="9" t="str">
        <f>IF($G56=0,"",IFERROR(CONCATENATE(INDEX('Risk assessment'!$B$12:$B$100,MATCH(CONCATENATE(Feuil1!$C56,"-",Feuil1!$B56,"-",Feuil1!BO$1),'Risk assessment'!$R$12:$R$100,FALSE),1)," ;"),""))</f>
        <v/>
      </c>
      <c r="BP56" s="9" t="str">
        <f>IF($G56=0,"",IFERROR(CONCATENATE(INDEX('Risk assessment'!$B$12:$B$100,MATCH(CONCATENATE(Feuil1!$C56,"-",Feuil1!$B56,"-",Feuil1!BP$1),'Risk assessment'!$R$12:$R$100,FALSE),1)," ;"),""))</f>
        <v/>
      </c>
      <c r="BQ56" s="9" t="str">
        <f>IF($G56=0,"",IFERROR(CONCATENATE(INDEX('Risk assessment'!$B$12:$B$100,MATCH(CONCATENATE(Feuil1!$C56,"-",Feuil1!$B56,"-",Feuil1!BQ$1),'Risk assessment'!$R$12:$R$100,FALSE),1)," ;"),""))</f>
        <v/>
      </c>
      <c r="BR56" s="9" t="str">
        <f>IF($G56=0,"",IFERROR(INDEX('Risk assessment'!$B$12:$B$100,MATCH(CONCATENATE(Feuil1!$C56,Feuil1!$B56,Feuil1!BR$1),'Risk assessment'!$R$12:$R$100,FALSE),1),""))</f>
        <v/>
      </c>
      <c r="BS56" s="9" t="str">
        <f>IF($G56=0,"",IFERROR(INDEX('Risk assessment'!$B$12:$B$100,MATCH(CONCATENATE(Feuil1!$C56,Feuil1!$B56,Feuil1!BS$1),'Risk assessment'!$R$12:$R$100,FALSE),1),""))</f>
        <v/>
      </c>
      <c r="BT56" s="9" t="str">
        <f>IF($G56=0,"",IFERROR(INDEX('Risk assessment'!$B$12:$B$100,MATCH(CONCATENATE(Feuil1!$C56,Feuil1!$B56,Feuil1!BT$1),'Risk assessment'!$R$12:$R$100,FALSE),1),""))</f>
        <v/>
      </c>
      <c r="BU56" s="9" t="str">
        <f>IF($G56=0,"",IFERROR(INDEX('Risk assessment'!$B$12:$B$100,MATCH(CONCATENATE(Feuil1!$C56,Feuil1!$B56,Feuil1!BU$1),'Risk assessment'!$R$12:$R$100,FALSE),1),""))</f>
        <v/>
      </c>
      <c r="BV56" s="9" t="str">
        <f>IF($G56=0,"",IFERROR(INDEX('Risk assessment'!$B$12:$B$100,MATCH(CONCATENATE(Feuil1!$C56,Feuil1!$B56,Feuil1!BV$1),'Risk assessment'!$R$12:$R$100,FALSE),1),""))</f>
        <v/>
      </c>
      <c r="BW56" s="9" t="str">
        <f>IF($G56=0,"",IFERROR(INDEX('Risk assessment'!$B$12:$B$100,MATCH(CONCATENATE(Feuil1!$C56,Feuil1!$B56,Feuil1!BW$1),'Risk assessment'!$R$12:$R$100,FALSE),1),""))</f>
        <v/>
      </c>
      <c r="BX56" s="9" t="str">
        <f>IF($G56=0,"",IFERROR(INDEX('Risk assessment'!$B$12:$B$100,MATCH(CONCATENATE(Feuil1!$C56,Feuil1!$B56,Feuil1!BX$1),'Risk assessment'!$R$12:$R$100,FALSE),1),""))</f>
        <v/>
      </c>
      <c r="BY56" s="9" t="str">
        <f>IF($G56=0,"",IFERROR(INDEX('Risk assessment'!$B$12:$B$100,MATCH(CONCATENATE(Feuil1!$C56,Feuil1!$B56,Feuil1!BY$1),'Risk assessment'!$R$12:$R$100,FALSE),1),""))</f>
        <v/>
      </c>
      <c r="BZ56" s="9" t="str">
        <f>IF($G56=0,"",IFERROR(INDEX('Risk assessment'!$B$12:$B$100,MATCH(CONCATENATE(Feuil1!$C56,Feuil1!$B56,Feuil1!BZ$1),'Risk assessment'!$R$12:$R$100,FALSE),1),""))</f>
        <v/>
      </c>
      <c r="CA56" s="9" t="str">
        <f>IF($G56=0,"",IFERROR(INDEX('Risk assessment'!$B$12:$B$100,MATCH(CONCATENATE(Feuil1!$C56,Feuil1!$B56,Feuil1!CA$1),'Risk assessment'!$R$12:$R$100,FALSE),1),""))</f>
        <v/>
      </c>
      <c r="CB56" s="9" t="str">
        <f>IF($G56=0,"",IFERROR(INDEX('Risk assessment'!$B$12:$B$100,MATCH(CONCATENATE(Feuil1!$C56,Feuil1!$B56,Feuil1!CB$1),'Risk assessment'!$R$12:$R$100,FALSE),1),""))</f>
        <v/>
      </c>
      <c r="CC56" s="9" t="str">
        <f>IF($G56=0,"",IFERROR(INDEX('Risk assessment'!$B$12:$B$100,MATCH(CONCATENATE(Feuil1!$C56,Feuil1!$B56,Feuil1!CC$1),'Risk assessment'!$R$12:$R$100,FALSE),1),""))</f>
        <v/>
      </c>
      <c r="CD56" s="9" t="str">
        <f>IF($G56=0,"",IFERROR(INDEX('Risk assessment'!$B$12:$B$100,MATCH(CONCATENATE(Feuil1!$C56,Feuil1!$B56,Feuil1!CD$1),'Risk assessment'!$R$12:$R$100,FALSE),1),""))</f>
        <v/>
      </c>
      <c r="CE56" s="9" t="str">
        <f>IF($G56=0,"",IFERROR(INDEX('Risk assessment'!$B$12:$B$100,MATCH(CONCATENATE(Feuil1!$C56,Feuil1!$B56,Feuil1!CE$1),'Risk assessment'!$R$12:$R$100,FALSE),1),""))</f>
        <v/>
      </c>
      <c r="CF56" s="9" t="str">
        <f>IF($G56=0,"",IFERROR(INDEX('Risk assessment'!$B$12:$B$100,MATCH(CONCATENATE(Feuil1!$C56,Feuil1!$B56,Feuil1!CF$1),'Risk assessment'!$R$12:$R$100,FALSE),1),""))</f>
        <v/>
      </c>
      <c r="CG56" s="9" t="str">
        <f>IF($G56=0,"",IFERROR(INDEX('Risk assessment'!$B$12:$B$100,MATCH(CONCATENATE(Feuil1!$C56,Feuil1!$B56,Feuil1!CG$1),'Risk assessment'!$R$12:$R$100,FALSE),1),""))</f>
        <v/>
      </c>
      <c r="CH56" s="9" t="str">
        <f>IF($G56=0,"",IFERROR(INDEX('Risk assessment'!$B$12:$B$100,MATCH(CONCATENATE(Feuil1!$C56,Feuil1!$B56,Feuil1!CH$1),'Risk assessment'!$R$12:$R$100,FALSE),1),""))</f>
        <v/>
      </c>
      <c r="CI56" s="9" t="str">
        <f>IF($G56=0,"",IFERROR(INDEX('Risk assessment'!$B$12:$B$100,MATCH(CONCATENATE(Feuil1!$C56,Feuil1!$B56,Feuil1!CI$1),'Risk assessment'!$R$12:$R$100,FALSE),1),""))</f>
        <v/>
      </c>
      <c r="CJ56" s="9" t="str">
        <f>IF($G56=0,"",IFERROR(INDEX('Risk assessment'!$B$12:$B$100,MATCH(CONCATENATE(Feuil1!$C56,Feuil1!$B56,Feuil1!CJ$1),'Risk assessment'!$R$12:$R$100,FALSE),1),""))</f>
        <v/>
      </c>
      <c r="CK56" s="9" t="str">
        <f>IF($G56=0,"",IFERROR(INDEX('Risk assessment'!$B$12:$B$100,MATCH(CONCATENATE(Feuil1!$C56,Feuil1!$B56,Feuil1!CK$1),'Risk assessment'!$R$12:$R$100,FALSE),1),""))</f>
        <v/>
      </c>
      <c r="CL56" s="9" t="str">
        <f>IF($G56=0,"",IFERROR(INDEX('Risk assessment'!$B$12:$B$100,MATCH(CONCATENATE(Feuil1!$C56,Feuil1!$B56,Feuil1!CL$1),'Risk assessment'!$R$12:$R$100,FALSE),1),""))</f>
        <v/>
      </c>
      <c r="CM56" s="9" t="str">
        <f>IF($G56=0,"",IFERROR(INDEX('Risk assessment'!$B$12:$B$100,MATCH(CONCATENATE(Feuil1!$C56,Feuil1!$B56,Feuil1!CM$1),'Risk assessment'!$R$12:$R$100,FALSE),1),""))</f>
        <v/>
      </c>
      <c r="CN56" s="9" t="str">
        <f>IF($G56=0,"",IFERROR(INDEX('Risk assessment'!$B$12:$B$100,MATCH(CONCATENATE(Feuil1!$C56,Feuil1!$B56,Feuil1!CN$1),'Risk assessment'!$R$12:$R$100,FALSE),1),""))</f>
        <v/>
      </c>
      <c r="CO56" s="9" t="str">
        <f>IF($G56=0,"",IFERROR(INDEX('Risk assessment'!$B$12:$B$100,MATCH(CONCATENATE(Feuil1!$C56,Feuil1!$B56,Feuil1!CO$1),'Risk assessment'!$R$12:$R$100,FALSE),1),""))</f>
        <v/>
      </c>
      <c r="CP56" s="9" t="str">
        <f>IF($G56=0,"",IFERROR(INDEX('Risk assessment'!$B$12:$B$100,MATCH(CONCATENATE(Feuil1!$C56,Feuil1!$B56,Feuil1!CP$1),'Risk assessment'!$R$12:$R$100,FALSE),1),""))</f>
        <v/>
      </c>
      <c r="CQ56" s="9" t="str">
        <f>IF($G56=0,"",IFERROR(INDEX('Risk assessment'!$B$12:$B$100,MATCH(CONCATENATE(Feuil1!$C56,Feuil1!$B56,Feuil1!CQ$1),'Risk assessment'!$R$12:$R$100,FALSE),1),""))</f>
        <v/>
      </c>
      <c r="CR56" s="9" t="str">
        <f>IF($G56=0,"",IFERROR(INDEX('Risk assessment'!$B$12:$B$100,MATCH(CONCATENATE(Feuil1!$C56,Feuil1!$B56,Feuil1!CR$1),'Risk assessment'!$R$12:$R$100,FALSE),1),""))</f>
        <v/>
      </c>
      <c r="CS56" s="9" t="str">
        <f>IF($G56=0,"",IFERROR(INDEX('Risk assessment'!$B$12:$B$100,MATCH(CONCATENATE(Feuil1!$C56,Feuil1!$B56,Feuil1!CS$1),'Risk assessment'!$R$12:$R$100,FALSE),1),""))</f>
        <v/>
      </c>
      <c r="CT56" s="9" t="str">
        <f>IF($G56=0,"",IFERROR(INDEX('Risk assessment'!$B$12:$B$100,MATCH(CONCATENATE(Feuil1!$C56,Feuil1!$B56,Feuil1!CT$1),'Risk assessment'!$R$12:$R$100,FALSE),1),""))</f>
        <v/>
      </c>
      <c r="CU56" s="9" t="str">
        <f>IF($G56=0,"",IFERROR(INDEX('Risk assessment'!$B$12:$B$100,MATCH(CONCATENATE(Feuil1!$C56,Feuil1!$B56,Feuil1!CU$1),'Risk assessment'!$R$12:$R$100,FALSE),1),""))</f>
        <v/>
      </c>
      <c r="CV56" s="9" t="str">
        <f>IF($G56=0,"",IFERROR(INDEX('Risk assessment'!$B$12:$B$100,MATCH(CONCATENATE(Feuil1!$C56,Feuil1!$B56,Feuil1!CV$1),'Risk assessment'!$R$12:$R$100,FALSE),1),""))</f>
        <v/>
      </c>
      <c r="CW56" s="9" t="str">
        <f>IF($G56=0,"",IFERROR(INDEX('Risk assessment'!$B$12:$B$100,MATCH(CONCATENATE(Feuil1!$C56,Feuil1!$B56,Feuil1!CW$1),'Risk assessment'!$R$12:$R$100,FALSE),1),""))</f>
        <v/>
      </c>
      <c r="CX56" s="9" t="str">
        <f>IF($G56=0,"",IFERROR(INDEX('Risk assessment'!$B$12:$B$100,MATCH(CONCATENATE(Feuil1!$C56,Feuil1!$B56,Feuil1!CX$1),'Risk assessment'!$R$12:$R$100,FALSE),1),""))</f>
        <v/>
      </c>
      <c r="CY56" s="9" t="str">
        <f>IF($G56=0,"",IFERROR(INDEX('Risk assessment'!$B$12:$B$100,MATCH(CONCATENATE(Feuil1!$C56,Feuil1!$B56,Feuil1!CY$1),'Risk assessment'!$R$12:$R$100,FALSE),1),""))</f>
        <v/>
      </c>
      <c r="CZ56" s="9" t="str">
        <f>IF($G56=0,"",IFERROR(INDEX('Risk assessment'!$B$12:$B$100,MATCH(CONCATENATE(Feuil1!$C56,Feuil1!$B56,Feuil1!CZ$1),'Risk assessment'!$R$12:$R$100,FALSE),1),""))</f>
        <v/>
      </c>
      <c r="DA56" s="9" t="str">
        <f>IF($G56=0,"",IFERROR(INDEX('Risk assessment'!$B$12:$B$100,MATCH(CONCATENATE(Feuil1!$C56,Feuil1!$B56,Feuil1!DA$1),'Risk assessment'!$R$12:$R$100,FALSE),1),""))</f>
        <v/>
      </c>
      <c r="DB56" s="9" t="str">
        <f>IF($G56=0,"",IFERROR(INDEX('Risk assessment'!$B$12:$B$100,MATCH(CONCATENATE(Feuil1!$C56,Feuil1!$B56,Feuil1!DB$1),'Risk assessment'!$R$12:$R$100,FALSE),1),""))</f>
        <v/>
      </c>
      <c r="DC56" s="9" t="str">
        <f>IF($G56=0,"",IFERROR(INDEX('Risk assessment'!$B$12:$B$100,MATCH(CONCATENATE(Feuil1!$C56,Feuil1!$B56,Feuil1!DC$1),'Risk assessment'!$R$12:$R$100,FALSE),1),""))</f>
        <v/>
      </c>
      <c r="DD56" s="9" t="str">
        <f>IF($G56=0,"",IFERROR(INDEX('Risk assessment'!$B$12:$B$100,MATCH(CONCATENATE(Feuil1!$C56,Feuil1!$B56,Feuil1!DD$1),'Risk assessment'!$R$12:$R$100,FALSE),1),""))</f>
        <v/>
      </c>
      <c r="DE56" s="9" t="str">
        <f>IF($G56=0,"",IFERROR(INDEX('Risk assessment'!$B$12:$B$100,MATCH(CONCATENATE(Feuil1!$C56,Feuil1!$B56,Feuil1!DE$1),'Risk assessment'!$R$12:$R$100,FALSE),1),""))</f>
        <v/>
      </c>
      <c r="DF56" s="9" t="str">
        <f>IF($G56=0,"",IFERROR(INDEX('Risk assessment'!$B$12:$B$100,MATCH(CONCATENATE(Feuil1!$C56,Feuil1!$B56,Feuil1!DF$1),'Risk assessment'!$R$12:$R$100,FALSE),1),""))</f>
        <v/>
      </c>
      <c r="DG56" s="9" t="str">
        <f>IF($G56=0,"",IFERROR(INDEX('Risk assessment'!$B$12:$B$100,MATCH(CONCATENATE(Feuil1!$C56,Feuil1!$B56,Feuil1!DG$1),'Risk assessment'!$R$12:$R$100,FALSE),1),""))</f>
        <v/>
      </c>
      <c r="DH56" s="9" t="str">
        <f>IF($G56=0,"",IFERROR(INDEX('Risk assessment'!$B$12:$B$100,MATCH(CONCATENATE(Feuil1!$C56,Feuil1!$B56,Feuil1!DH$1),'Risk assessment'!$R$12:$R$100,FALSE),1),""))</f>
        <v/>
      </c>
      <c r="DI56" s="9" t="str">
        <f>IF($G56=0,"",IFERROR(INDEX('Risk assessment'!$B$12:$B$100,MATCH(CONCATENATE(Feuil1!$C56,Feuil1!$B56,Feuil1!DI$1),'Risk assessment'!$R$12:$R$100,FALSE),1),""))</f>
        <v/>
      </c>
      <c r="DJ56" s="9" t="str">
        <f>IF($G56=0,"",IFERROR(INDEX('Risk assessment'!$B$12:$B$100,MATCH(CONCATENATE(Feuil1!$C56,Feuil1!$B56,Feuil1!DJ$1),'Risk assessment'!$R$12:$R$100,FALSE),1),""))</f>
        <v/>
      </c>
      <c r="DK56" s="9" t="str">
        <f>IF($G56=0,"",IFERROR(INDEX('Risk assessment'!$B$12:$B$100,MATCH(CONCATENATE(Feuil1!$C56,Feuil1!$B56,Feuil1!DK$1),'Risk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assessment'!D$12:D$100,Feuil1!C57,'Risk assessment'!E$12:E$100,B57)</f>
        <v>0</v>
      </c>
      <c r="H57" s="9" t="str">
        <f>IF($G57=0,"",IFERROR(CONCATENATE(INDEX('Risk assessment'!$B$12:$B$100,MATCH(CONCATENATE(Feuil1!$C57,"-",Feuil1!$B57,"-",Feuil1!H$1),'Risk assessment'!$R$12:$R$100,FALSE),1)," ;"),""))</f>
        <v/>
      </c>
      <c r="I57" s="9" t="str">
        <f>IF($G57=0,"",IFERROR(CONCATENATE(INDEX('Risk assessment'!$B$12:$B$100,MATCH(CONCATENATE(Feuil1!$C57,"-",Feuil1!$B57,"-",Feuil1!I$1),'Risk assessment'!$R$12:$R$100,FALSE),1)," ;"),""))</f>
        <v/>
      </c>
      <c r="J57" s="9" t="str">
        <f>IF($G57=0,"",IFERROR(CONCATENATE(INDEX('Risk assessment'!$B$12:$B$100,MATCH(CONCATENATE(Feuil1!$C57,"-",Feuil1!$B57,"-",Feuil1!J$1),'Risk assessment'!$R$12:$R$100,FALSE),1)," ;"),""))</f>
        <v/>
      </c>
      <c r="K57" s="9" t="str">
        <f>IF($G57=0,"",IFERROR(CONCATENATE(INDEX('Risk assessment'!$B$12:$B$100,MATCH(CONCATENATE(Feuil1!$C57,"-",Feuil1!$B57,"-",Feuil1!K$1),'Risk assessment'!$R$12:$R$100,FALSE),1)," ;"),""))</f>
        <v/>
      </c>
      <c r="L57" s="9" t="str">
        <f>IF($G57=0,"",IFERROR(CONCATENATE(INDEX('Risk assessment'!$B$12:$B$100,MATCH(CONCATENATE(Feuil1!$C57,"-",Feuil1!$B57,"-",Feuil1!L$1),'Risk assessment'!$R$12:$R$100,FALSE),1)," ;"),""))</f>
        <v/>
      </c>
      <c r="M57" s="9" t="str">
        <f>IF($G57=0,"",IFERROR(CONCATENATE(INDEX('Risk assessment'!$B$12:$B$100,MATCH(CONCATENATE(Feuil1!$C57,"-",Feuil1!$B57,"-",Feuil1!M$1),'Risk assessment'!$R$12:$R$100,FALSE),1)," ;"),""))</f>
        <v/>
      </c>
      <c r="N57" s="9" t="str">
        <f>IF($G57=0,"",IFERROR(CONCATENATE(INDEX('Risk assessment'!$B$12:$B$100,MATCH(CONCATENATE(Feuil1!$C57,"-",Feuil1!$B57,"-",Feuil1!N$1),'Risk assessment'!$R$12:$R$100,FALSE),1)," ;"),""))</f>
        <v/>
      </c>
      <c r="O57" s="9" t="str">
        <f>IF($G57=0,"",IFERROR(CONCATENATE(INDEX('Risk assessment'!$B$12:$B$100,MATCH(CONCATENATE(Feuil1!$C57,"-",Feuil1!$B57,"-",Feuil1!O$1),'Risk assessment'!$R$12:$R$100,FALSE),1)," ;"),""))</f>
        <v/>
      </c>
      <c r="P57" s="9" t="str">
        <f>IF($G57=0,"",IFERROR(CONCATENATE(INDEX('Risk assessment'!$B$12:$B$100,MATCH(CONCATENATE(Feuil1!$C57,"-",Feuil1!$B57,"-",Feuil1!P$1),'Risk assessment'!$R$12:$R$100,FALSE),1)," ;"),""))</f>
        <v/>
      </c>
      <c r="Q57" s="9" t="str">
        <f>IF($G57=0,"",IFERROR(CONCATENATE(INDEX('Risk assessment'!$B$12:$B$100,MATCH(CONCATENATE(Feuil1!$C57,"-",Feuil1!$B57,"-",Feuil1!Q$1),'Risk assessment'!$R$12:$R$100,FALSE),1)," ;"),""))</f>
        <v/>
      </c>
      <c r="R57" s="9" t="str">
        <f>IF($G57=0,"",IFERROR(CONCATENATE(INDEX('Risk assessment'!$B$12:$B$100,MATCH(CONCATENATE(Feuil1!$C57,"-",Feuil1!$B57,"-",Feuil1!R$1),'Risk assessment'!$R$12:$R$100,FALSE),1)," ;"),""))</f>
        <v/>
      </c>
      <c r="S57" s="9" t="str">
        <f>IF($G57=0,"",IFERROR(CONCATENATE(INDEX('Risk assessment'!$B$12:$B$100,MATCH(CONCATENATE(Feuil1!$C57,"-",Feuil1!$B57,"-",Feuil1!S$1),'Risk assessment'!$R$12:$R$100,FALSE),1)," ;"),""))</f>
        <v/>
      </c>
      <c r="T57" s="9" t="str">
        <f>IF($G57=0,"",IFERROR(CONCATENATE(INDEX('Risk assessment'!$B$12:$B$100,MATCH(CONCATENATE(Feuil1!$C57,"-",Feuil1!$B57,"-",Feuil1!T$1),'Risk assessment'!$R$12:$R$100,FALSE),1)," ;"),""))</f>
        <v/>
      </c>
      <c r="U57" s="9" t="str">
        <f>IF($G57=0,"",IFERROR(CONCATENATE(INDEX('Risk assessment'!$B$12:$B$100,MATCH(CONCATENATE(Feuil1!$C57,"-",Feuil1!$B57,"-",Feuil1!U$1),'Risk assessment'!$R$12:$R$100,FALSE),1)," ;"),""))</f>
        <v/>
      </c>
      <c r="V57" s="9" t="str">
        <f>IF($G57=0,"",IFERROR(CONCATENATE(INDEX('Risk assessment'!$B$12:$B$100,MATCH(CONCATENATE(Feuil1!$C57,"-",Feuil1!$B57,"-",Feuil1!V$1),'Risk assessment'!$R$12:$R$100,FALSE),1)," ;"),""))</f>
        <v/>
      </c>
      <c r="W57" s="9" t="str">
        <f>IF($G57=0,"",IFERROR(CONCATENATE(INDEX('Risk assessment'!$B$12:$B$100,MATCH(CONCATENATE(Feuil1!$C57,"-",Feuil1!$B57,"-",Feuil1!W$1),'Risk assessment'!$R$12:$R$100,FALSE),1)," ;"),""))</f>
        <v/>
      </c>
      <c r="X57" s="9" t="str">
        <f>IF($G57=0,"",IFERROR(CONCATENATE(INDEX('Risk assessment'!$B$12:$B$100,MATCH(CONCATENATE(Feuil1!$C57,"-",Feuil1!$B57,"-",Feuil1!X$1),'Risk assessment'!$R$12:$R$100,FALSE),1)," ;"),""))</f>
        <v/>
      </c>
      <c r="Y57" s="9" t="str">
        <f>IF($G57=0,"",IFERROR(CONCATENATE(INDEX('Risk assessment'!$B$12:$B$100,MATCH(CONCATENATE(Feuil1!$C57,"-",Feuil1!$B57,"-",Feuil1!Y$1),'Risk assessment'!$R$12:$R$100,FALSE),1)," ;"),""))</f>
        <v/>
      </c>
      <c r="Z57" s="9" t="str">
        <f>IF($G57=0,"",IFERROR(CONCATENATE(INDEX('Risk assessment'!$B$12:$B$100,MATCH(CONCATENATE(Feuil1!$C57,"-",Feuil1!$B57,"-",Feuil1!Z$1),'Risk assessment'!$R$12:$R$100,FALSE),1)," ;"),""))</f>
        <v/>
      </c>
      <c r="AA57" s="9" t="str">
        <f>IF($G57=0,"",IFERROR(CONCATENATE(INDEX('Risk assessment'!$B$12:$B$100,MATCH(CONCATENATE(Feuil1!$C57,"-",Feuil1!$B57,"-",Feuil1!AA$1),'Risk assessment'!$R$12:$R$100,FALSE),1)," ;"),""))</f>
        <v/>
      </c>
      <c r="AB57" s="9" t="str">
        <f>IF($G57=0,"",IFERROR(CONCATENATE(INDEX('Risk assessment'!$B$12:$B$100,MATCH(CONCATENATE(Feuil1!$C57,"-",Feuil1!$B57,"-",Feuil1!AB$1),'Risk assessment'!$R$12:$R$100,FALSE),1)," ;"),""))</f>
        <v/>
      </c>
      <c r="AC57" s="9" t="str">
        <f>IF($G57=0,"",IFERROR(CONCATENATE(INDEX('Risk assessment'!$B$12:$B$100,MATCH(CONCATENATE(Feuil1!$C57,"-",Feuil1!$B57,"-",Feuil1!AC$1),'Risk assessment'!$R$12:$R$100,FALSE),1)," ;"),""))</f>
        <v/>
      </c>
      <c r="AD57" s="9" t="str">
        <f>IF($G57=0,"",IFERROR(CONCATENATE(INDEX('Risk assessment'!$B$12:$B$100,MATCH(CONCATENATE(Feuil1!$C57,"-",Feuil1!$B57,"-",Feuil1!AD$1),'Risk assessment'!$R$12:$R$100,FALSE),1)," ;"),""))</f>
        <v/>
      </c>
      <c r="AE57" s="9" t="str">
        <f>IF($G57=0,"",IFERROR(CONCATENATE(INDEX('Risk assessment'!$B$12:$B$100,MATCH(CONCATENATE(Feuil1!$C57,"-",Feuil1!$B57,"-",Feuil1!AE$1),'Risk assessment'!$R$12:$R$100,FALSE),1)," ;"),""))</f>
        <v/>
      </c>
      <c r="AF57" s="9" t="str">
        <f>IF($G57=0,"",IFERROR(CONCATENATE(INDEX('Risk assessment'!$B$12:$B$100,MATCH(CONCATENATE(Feuil1!$C57,"-",Feuil1!$B57,"-",Feuil1!AF$1),'Risk assessment'!$R$12:$R$100,FALSE),1)," ;"),""))</f>
        <v/>
      </c>
      <c r="AG57" s="9" t="str">
        <f>IF($G57=0,"",IFERROR(CONCATENATE(INDEX('Risk assessment'!$B$12:$B$100,MATCH(CONCATENATE(Feuil1!$C57,"-",Feuil1!$B57,"-",Feuil1!AG$1),'Risk assessment'!$R$12:$R$100,FALSE),1)," ;"),""))</f>
        <v/>
      </c>
      <c r="AH57" s="9" t="str">
        <f>IF($G57=0,"",IFERROR(CONCATENATE(INDEX('Risk assessment'!$B$12:$B$100,MATCH(CONCATENATE(Feuil1!$C57,"-",Feuil1!$B57,"-",Feuil1!AH$1),'Risk assessment'!$R$12:$R$100,FALSE),1)," ;"),""))</f>
        <v/>
      </c>
      <c r="AI57" s="9" t="str">
        <f>IF($G57=0,"",IFERROR(CONCATENATE(INDEX('Risk assessment'!$B$12:$B$100,MATCH(CONCATENATE(Feuil1!$C57,"-",Feuil1!$B57,"-",Feuil1!AI$1),'Risk assessment'!$R$12:$R$100,FALSE),1)," ;"),""))</f>
        <v/>
      </c>
      <c r="AJ57" s="9" t="str">
        <f>IF($G57=0,"",IFERROR(CONCATENATE(INDEX('Risk assessment'!$B$12:$B$100,MATCH(CONCATENATE(Feuil1!$C57,"-",Feuil1!$B57,"-",Feuil1!AJ$1),'Risk assessment'!$R$12:$R$100,FALSE),1)," ;"),""))</f>
        <v/>
      </c>
      <c r="AK57" s="9" t="str">
        <f>IF($G57=0,"",IFERROR(CONCATENATE(INDEX('Risk assessment'!$B$12:$B$100,MATCH(CONCATENATE(Feuil1!$C57,"-",Feuil1!$B57,"-",Feuil1!AK$1),'Risk assessment'!$R$12:$R$100,FALSE),1)," ;"),""))</f>
        <v/>
      </c>
      <c r="AL57" s="9" t="str">
        <f>IF($G57=0,"",IFERROR(CONCATENATE(INDEX('Risk assessment'!$B$12:$B$100,MATCH(CONCATENATE(Feuil1!$C57,"-",Feuil1!$B57,"-",Feuil1!AL$1),'Risk assessment'!$R$12:$R$100,FALSE),1)," ;"),""))</f>
        <v/>
      </c>
      <c r="AM57" s="9" t="str">
        <f>IF($G57=0,"",IFERROR(CONCATENATE(INDEX('Risk assessment'!$B$12:$B$100,MATCH(CONCATENATE(Feuil1!$C57,"-",Feuil1!$B57,"-",Feuil1!AM$1),'Risk assessment'!$R$12:$R$100,FALSE),1)," ;"),""))</f>
        <v/>
      </c>
      <c r="AN57" s="9" t="str">
        <f>IF($G57=0,"",IFERROR(CONCATENATE(INDEX('Risk assessment'!$B$12:$B$100,MATCH(CONCATENATE(Feuil1!$C57,"-",Feuil1!$B57,"-",Feuil1!AN$1),'Risk assessment'!$R$12:$R$100,FALSE),1)," ;"),""))</f>
        <v/>
      </c>
      <c r="AO57" s="9" t="str">
        <f>IF($G57=0,"",IFERROR(CONCATENATE(INDEX('Risk assessment'!$B$12:$B$100,MATCH(CONCATENATE(Feuil1!$C57,"-",Feuil1!$B57,"-",Feuil1!AO$1),'Risk assessment'!$R$12:$R$100,FALSE),1)," ;"),""))</f>
        <v/>
      </c>
      <c r="AP57" s="9" t="str">
        <f>IF($G57=0,"",IFERROR(CONCATENATE(INDEX('Risk assessment'!$B$12:$B$100,MATCH(CONCATENATE(Feuil1!$C57,"-",Feuil1!$B57,"-",Feuil1!AP$1),'Risk assessment'!$R$12:$R$100,FALSE),1)," ;"),""))</f>
        <v/>
      </c>
      <c r="AQ57" s="9" t="str">
        <f>IF($G57=0,"",IFERROR(CONCATENATE(INDEX('Risk assessment'!$B$12:$B$100,MATCH(CONCATENATE(Feuil1!$C57,"-",Feuil1!$B57,"-",Feuil1!AQ$1),'Risk assessment'!$R$12:$R$100,FALSE),1)," ;"),""))</f>
        <v/>
      </c>
      <c r="AR57" s="9" t="str">
        <f>IF($G57=0,"",IFERROR(CONCATENATE(INDEX('Risk assessment'!$B$12:$B$100,MATCH(CONCATENATE(Feuil1!$C57,"-",Feuil1!$B57,"-",Feuil1!AR$1),'Risk assessment'!$R$12:$R$100,FALSE),1)," ;"),""))</f>
        <v/>
      </c>
      <c r="AS57" s="9" t="str">
        <f>IF($G57=0,"",IFERROR(CONCATENATE(INDEX('Risk assessment'!$B$12:$B$100,MATCH(CONCATENATE(Feuil1!$C57,"-",Feuil1!$B57,"-",Feuil1!AS$1),'Risk assessment'!$R$12:$R$100,FALSE),1)," ;"),""))</f>
        <v/>
      </c>
      <c r="AT57" s="9" t="str">
        <f>IF($G57=0,"",IFERROR(CONCATENATE(INDEX('Risk assessment'!$B$12:$B$100,MATCH(CONCATENATE(Feuil1!$C57,"-",Feuil1!$B57,"-",Feuil1!AT$1),'Risk assessment'!$R$12:$R$100,FALSE),1)," ;"),""))</f>
        <v/>
      </c>
      <c r="AU57" s="9" t="str">
        <f>IF($G57=0,"",IFERROR(CONCATENATE(INDEX('Risk assessment'!$B$12:$B$100,MATCH(CONCATENATE(Feuil1!$C57,"-",Feuil1!$B57,"-",Feuil1!AU$1),'Risk assessment'!$R$12:$R$100,FALSE),1)," ;"),""))</f>
        <v/>
      </c>
      <c r="AV57" s="9" t="str">
        <f>IF($G57=0,"",IFERROR(CONCATENATE(INDEX('Risk assessment'!$B$12:$B$100,MATCH(CONCATENATE(Feuil1!$C57,"-",Feuil1!$B57,"-",Feuil1!AV$1),'Risk assessment'!$R$12:$R$100,FALSE),1)," ;"),""))</f>
        <v/>
      </c>
      <c r="AW57" s="9" t="str">
        <f>IF($G57=0,"",IFERROR(CONCATENATE(INDEX('Risk assessment'!$B$12:$B$100,MATCH(CONCATENATE(Feuil1!$C57,"-",Feuil1!$B57,"-",Feuil1!AW$1),'Risk assessment'!$R$12:$R$100,FALSE),1)," ;"),""))</f>
        <v/>
      </c>
      <c r="AX57" s="9" t="str">
        <f>IF($G57=0,"",IFERROR(CONCATENATE(INDEX('Risk assessment'!$B$12:$B$100,MATCH(CONCATENATE(Feuil1!$C57,"-",Feuil1!$B57,"-",Feuil1!AX$1),'Risk assessment'!$R$12:$R$100,FALSE),1)," ;"),""))</f>
        <v/>
      </c>
      <c r="AY57" s="9" t="str">
        <f>IF($G57=0,"",IFERROR(CONCATENATE(INDEX('Risk assessment'!$B$12:$B$100,MATCH(CONCATENATE(Feuil1!$C57,"-",Feuil1!$B57,"-",Feuil1!AY$1),'Risk assessment'!$R$12:$R$100,FALSE),1)," ;"),""))</f>
        <v/>
      </c>
      <c r="AZ57" s="9" t="str">
        <f>IF($G57=0,"",IFERROR(CONCATENATE(INDEX('Risk assessment'!$B$12:$B$100,MATCH(CONCATENATE(Feuil1!$C57,"-",Feuil1!$B57,"-",Feuil1!AZ$1),'Risk assessment'!$R$12:$R$100,FALSE),1)," ;"),""))</f>
        <v/>
      </c>
      <c r="BA57" s="9" t="str">
        <f>IF($G57=0,"",IFERROR(CONCATENATE(INDEX('Risk assessment'!$B$12:$B$100,MATCH(CONCATENATE(Feuil1!$C57,"-",Feuil1!$B57,"-",Feuil1!BA$1),'Risk assessment'!$R$12:$R$100,FALSE),1)," ;"),""))</f>
        <v/>
      </c>
      <c r="BB57" s="9" t="str">
        <f>IF($G57=0,"",IFERROR(CONCATENATE(INDEX('Risk assessment'!$B$12:$B$100,MATCH(CONCATENATE(Feuil1!$C57,"-",Feuil1!$B57,"-",Feuil1!BB$1),'Risk assessment'!$R$12:$R$100,FALSE),1)," ;"),""))</f>
        <v/>
      </c>
      <c r="BC57" s="9" t="str">
        <f>IF($G57=0,"",IFERROR(CONCATENATE(INDEX('Risk assessment'!$B$12:$B$100,MATCH(CONCATENATE(Feuil1!$C57,"-",Feuil1!$B57,"-",Feuil1!BC$1),'Risk assessment'!$R$12:$R$100,FALSE),1)," ;"),""))</f>
        <v/>
      </c>
      <c r="BD57" s="9" t="str">
        <f>IF($G57=0,"",IFERROR(CONCATENATE(INDEX('Risk assessment'!$B$12:$B$100,MATCH(CONCATENATE(Feuil1!$C57,"-",Feuil1!$B57,"-",Feuil1!BD$1),'Risk assessment'!$R$12:$R$100,FALSE),1)," ;"),""))</f>
        <v/>
      </c>
      <c r="BE57" s="9" t="str">
        <f>IF($G57=0,"",IFERROR(CONCATENATE(INDEX('Risk assessment'!$B$12:$B$100,MATCH(CONCATENATE(Feuil1!$C57,"-",Feuil1!$B57,"-",Feuil1!BE$1),'Risk assessment'!$R$12:$R$100,FALSE),1)," ;"),""))</f>
        <v/>
      </c>
      <c r="BF57" s="9" t="str">
        <f>IF($G57=0,"",IFERROR(CONCATENATE(INDEX('Risk assessment'!$B$12:$B$100,MATCH(CONCATENATE(Feuil1!$C57,"-",Feuil1!$B57,"-",Feuil1!BF$1),'Risk assessment'!$R$12:$R$100,FALSE),1)," ;"),""))</f>
        <v/>
      </c>
      <c r="BG57" s="9" t="str">
        <f>IF($G57=0,"",IFERROR(CONCATENATE(INDEX('Risk assessment'!$B$12:$B$100,MATCH(CONCATENATE(Feuil1!$C57,"-",Feuil1!$B57,"-",Feuil1!BG$1),'Risk assessment'!$R$12:$R$100,FALSE),1)," ;"),""))</f>
        <v/>
      </c>
      <c r="BH57" s="9" t="str">
        <f>IF($G57=0,"",IFERROR(CONCATENATE(INDEX('Risk assessment'!$B$12:$B$100,MATCH(CONCATENATE(Feuil1!$C57,"-",Feuil1!$B57,"-",Feuil1!BH$1),'Risk assessment'!$R$12:$R$100,FALSE),1)," ;"),""))</f>
        <v/>
      </c>
      <c r="BI57" s="9" t="str">
        <f>IF($G57=0,"",IFERROR(CONCATENATE(INDEX('Risk assessment'!$B$12:$B$100,MATCH(CONCATENATE(Feuil1!$C57,"-",Feuil1!$B57,"-",Feuil1!BI$1),'Risk assessment'!$R$12:$R$100,FALSE),1)," ;"),""))</f>
        <v/>
      </c>
      <c r="BJ57" s="9" t="str">
        <f>IF($G57=0,"",IFERROR(CONCATENATE(INDEX('Risk assessment'!$B$12:$B$100,MATCH(CONCATENATE(Feuil1!$C57,"-",Feuil1!$B57,"-",Feuil1!BJ$1),'Risk assessment'!$R$12:$R$100,FALSE),1)," ;"),""))</f>
        <v/>
      </c>
      <c r="BK57" s="9" t="str">
        <f>IF($G57=0,"",IFERROR(CONCATENATE(INDEX('Risk assessment'!$B$12:$B$100,MATCH(CONCATENATE(Feuil1!$C57,"-",Feuil1!$B57,"-",Feuil1!BK$1),'Risk assessment'!$R$12:$R$100,FALSE),1)," ;"),""))</f>
        <v/>
      </c>
      <c r="BL57" s="9" t="str">
        <f>IF($G57=0,"",IFERROR(CONCATENATE(INDEX('Risk assessment'!$B$12:$B$100,MATCH(CONCATENATE(Feuil1!$C57,"-",Feuil1!$B57,"-",Feuil1!BL$1),'Risk assessment'!$R$12:$R$100,FALSE),1)," ;"),""))</f>
        <v/>
      </c>
      <c r="BM57" s="9" t="str">
        <f>IF($G57=0,"",IFERROR(CONCATENATE(INDEX('Risk assessment'!$B$12:$B$100,MATCH(CONCATENATE(Feuil1!$C57,"-",Feuil1!$B57,"-",Feuil1!BM$1),'Risk assessment'!$R$12:$R$100,FALSE),1)," ;"),""))</f>
        <v/>
      </c>
      <c r="BN57" s="9" t="str">
        <f>IF($G57=0,"",IFERROR(CONCATENATE(INDEX('Risk assessment'!$B$12:$B$100,MATCH(CONCATENATE(Feuil1!$C57,"-",Feuil1!$B57,"-",Feuil1!BN$1),'Risk assessment'!$R$12:$R$100,FALSE),1)," ;"),""))</f>
        <v/>
      </c>
      <c r="BO57" s="9" t="str">
        <f>IF($G57=0,"",IFERROR(CONCATENATE(INDEX('Risk assessment'!$B$12:$B$100,MATCH(CONCATENATE(Feuil1!$C57,"-",Feuil1!$B57,"-",Feuil1!BO$1),'Risk assessment'!$R$12:$R$100,FALSE),1)," ;"),""))</f>
        <v/>
      </c>
      <c r="BP57" s="9" t="str">
        <f>IF($G57=0,"",IFERROR(CONCATENATE(INDEX('Risk assessment'!$B$12:$B$100,MATCH(CONCATENATE(Feuil1!$C57,"-",Feuil1!$B57,"-",Feuil1!BP$1),'Risk assessment'!$R$12:$R$100,FALSE),1)," ;"),""))</f>
        <v/>
      </c>
      <c r="BQ57" s="9" t="str">
        <f>IF($G57=0,"",IFERROR(CONCATENATE(INDEX('Risk assessment'!$B$12:$B$100,MATCH(CONCATENATE(Feuil1!$C57,"-",Feuil1!$B57,"-",Feuil1!BQ$1),'Risk assessment'!$R$12:$R$100,FALSE),1)," ;"),""))</f>
        <v/>
      </c>
      <c r="BR57" s="9" t="str">
        <f>IF($G57=0,"",IFERROR(INDEX('Risk assessment'!$B$12:$B$100,MATCH(CONCATENATE(Feuil1!$C57,Feuil1!$B57,Feuil1!BR$1),'Risk assessment'!$R$12:$R$100,FALSE),1),""))</f>
        <v/>
      </c>
      <c r="BS57" s="9" t="str">
        <f>IF($G57=0,"",IFERROR(INDEX('Risk assessment'!$B$12:$B$100,MATCH(CONCATENATE(Feuil1!$C57,Feuil1!$B57,Feuil1!BS$1),'Risk assessment'!$R$12:$R$100,FALSE),1),""))</f>
        <v/>
      </c>
      <c r="BT57" s="9" t="str">
        <f>IF($G57=0,"",IFERROR(INDEX('Risk assessment'!$B$12:$B$100,MATCH(CONCATENATE(Feuil1!$C57,Feuil1!$B57,Feuil1!BT$1),'Risk assessment'!$R$12:$R$100,FALSE),1),""))</f>
        <v/>
      </c>
      <c r="BU57" s="9" t="str">
        <f>IF($G57=0,"",IFERROR(INDEX('Risk assessment'!$B$12:$B$100,MATCH(CONCATENATE(Feuil1!$C57,Feuil1!$B57,Feuil1!BU$1),'Risk assessment'!$R$12:$R$100,FALSE),1),""))</f>
        <v/>
      </c>
      <c r="BV57" s="9" t="str">
        <f>IF($G57=0,"",IFERROR(INDEX('Risk assessment'!$B$12:$B$100,MATCH(CONCATENATE(Feuil1!$C57,Feuil1!$B57,Feuil1!BV$1),'Risk assessment'!$R$12:$R$100,FALSE),1),""))</f>
        <v/>
      </c>
      <c r="BW57" s="9" t="str">
        <f>IF($G57=0,"",IFERROR(INDEX('Risk assessment'!$B$12:$B$100,MATCH(CONCATENATE(Feuil1!$C57,Feuil1!$B57,Feuil1!BW$1),'Risk assessment'!$R$12:$R$100,FALSE),1),""))</f>
        <v/>
      </c>
      <c r="BX57" s="9" t="str">
        <f>IF($G57=0,"",IFERROR(INDEX('Risk assessment'!$B$12:$B$100,MATCH(CONCATENATE(Feuil1!$C57,Feuil1!$B57,Feuil1!BX$1),'Risk assessment'!$R$12:$R$100,FALSE),1),""))</f>
        <v/>
      </c>
      <c r="BY57" s="9" t="str">
        <f>IF($G57=0,"",IFERROR(INDEX('Risk assessment'!$B$12:$B$100,MATCH(CONCATENATE(Feuil1!$C57,Feuil1!$B57,Feuil1!BY$1),'Risk assessment'!$R$12:$R$100,FALSE),1),""))</f>
        <v/>
      </c>
      <c r="BZ57" s="9" t="str">
        <f>IF($G57=0,"",IFERROR(INDEX('Risk assessment'!$B$12:$B$100,MATCH(CONCATENATE(Feuil1!$C57,Feuil1!$B57,Feuil1!BZ$1),'Risk assessment'!$R$12:$R$100,FALSE),1),""))</f>
        <v/>
      </c>
      <c r="CA57" s="9" t="str">
        <f>IF($G57=0,"",IFERROR(INDEX('Risk assessment'!$B$12:$B$100,MATCH(CONCATENATE(Feuil1!$C57,Feuil1!$B57,Feuil1!CA$1),'Risk assessment'!$R$12:$R$100,FALSE),1),""))</f>
        <v/>
      </c>
      <c r="CB57" s="9" t="str">
        <f>IF($G57=0,"",IFERROR(INDEX('Risk assessment'!$B$12:$B$100,MATCH(CONCATENATE(Feuil1!$C57,Feuil1!$B57,Feuil1!CB$1),'Risk assessment'!$R$12:$R$100,FALSE),1),""))</f>
        <v/>
      </c>
      <c r="CC57" s="9" t="str">
        <f>IF($G57=0,"",IFERROR(INDEX('Risk assessment'!$B$12:$B$100,MATCH(CONCATENATE(Feuil1!$C57,Feuil1!$B57,Feuil1!CC$1),'Risk assessment'!$R$12:$R$100,FALSE),1),""))</f>
        <v/>
      </c>
      <c r="CD57" s="9" t="str">
        <f>IF($G57=0,"",IFERROR(INDEX('Risk assessment'!$B$12:$B$100,MATCH(CONCATENATE(Feuil1!$C57,Feuil1!$B57,Feuil1!CD$1),'Risk assessment'!$R$12:$R$100,FALSE),1),""))</f>
        <v/>
      </c>
      <c r="CE57" s="9" t="str">
        <f>IF($G57=0,"",IFERROR(INDEX('Risk assessment'!$B$12:$B$100,MATCH(CONCATENATE(Feuil1!$C57,Feuil1!$B57,Feuil1!CE$1),'Risk assessment'!$R$12:$R$100,FALSE),1),""))</f>
        <v/>
      </c>
      <c r="CF57" s="9" t="str">
        <f>IF($G57=0,"",IFERROR(INDEX('Risk assessment'!$B$12:$B$100,MATCH(CONCATENATE(Feuil1!$C57,Feuil1!$B57,Feuil1!CF$1),'Risk assessment'!$R$12:$R$100,FALSE),1),""))</f>
        <v/>
      </c>
      <c r="CG57" s="9" t="str">
        <f>IF($G57=0,"",IFERROR(INDEX('Risk assessment'!$B$12:$B$100,MATCH(CONCATENATE(Feuil1!$C57,Feuil1!$B57,Feuil1!CG$1),'Risk assessment'!$R$12:$R$100,FALSE),1),""))</f>
        <v/>
      </c>
      <c r="CH57" s="9" t="str">
        <f>IF($G57=0,"",IFERROR(INDEX('Risk assessment'!$B$12:$B$100,MATCH(CONCATENATE(Feuil1!$C57,Feuil1!$B57,Feuil1!CH$1),'Risk assessment'!$R$12:$R$100,FALSE),1),""))</f>
        <v/>
      </c>
      <c r="CI57" s="9" t="str">
        <f>IF($G57=0,"",IFERROR(INDEX('Risk assessment'!$B$12:$B$100,MATCH(CONCATENATE(Feuil1!$C57,Feuil1!$B57,Feuil1!CI$1),'Risk assessment'!$R$12:$R$100,FALSE),1),""))</f>
        <v/>
      </c>
      <c r="CJ57" s="9" t="str">
        <f>IF($G57=0,"",IFERROR(INDEX('Risk assessment'!$B$12:$B$100,MATCH(CONCATENATE(Feuil1!$C57,Feuil1!$B57,Feuil1!CJ$1),'Risk assessment'!$R$12:$R$100,FALSE),1),""))</f>
        <v/>
      </c>
      <c r="CK57" s="9" t="str">
        <f>IF($G57=0,"",IFERROR(INDEX('Risk assessment'!$B$12:$B$100,MATCH(CONCATENATE(Feuil1!$C57,Feuil1!$B57,Feuil1!CK$1),'Risk assessment'!$R$12:$R$100,FALSE),1),""))</f>
        <v/>
      </c>
      <c r="CL57" s="9" t="str">
        <f>IF($G57=0,"",IFERROR(INDEX('Risk assessment'!$B$12:$B$100,MATCH(CONCATENATE(Feuil1!$C57,Feuil1!$B57,Feuil1!CL$1),'Risk assessment'!$R$12:$R$100,FALSE),1),""))</f>
        <v/>
      </c>
      <c r="CM57" s="9" t="str">
        <f>IF($G57=0,"",IFERROR(INDEX('Risk assessment'!$B$12:$B$100,MATCH(CONCATENATE(Feuil1!$C57,Feuil1!$B57,Feuil1!CM$1),'Risk assessment'!$R$12:$R$100,FALSE),1),""))</f>
        <v/>
      </c>
      <c r="CN57" s="9" t="str">
        <f>IF($G57=0,"",IFERROR(INDEX('Risk assessment'!$B$12:$B$100,MATCH(CONCATENATE(Feuil1!$C57,Feuil1!$B57,Feuil1!CN$1),'Risk assessment'!$R$12:$R$100,FALSE),1),""))</f>
        <v/>
      </c>
      <c r="CO57" s="9" t="str">
        <f>IF($G57=0,"",IFERROR(INDEX('Risk assessment'!$B$12:$B$100,MATCH(CONCATENATE(Feuil1!$C57,Feuil1!$B57,Feuil1!CO$1),'Risk assessment'!$R$12:$R$100,FALSE),1),""))</f>
        <v/>
      </c>
      <c r="CP57" s="9" t="str">
        <f>IF($G57=0,"",IFERROR(INDEX('Risk assessment'!$B$12:$B$100,MATCH(CONCATENATE(Feuil1!$C57,Feuil1!$B57,Feuil1!CP$1),'Risk assessment'!$R$12:$R$100,FALSE),1),""))</f>
        <v/>
      </c>
      <c r="CQ57" s="9" t="str">
        <f>IF($G57=0,"",IFERROR(INDEX('Risk assessment'!$B$12:$B$100,MATCH(CONCATENATE(Feuil1!$C57,Feuil1!$B57,Feuil1!CQ$1),'Risk assessment'!$R$12:$R$100,FALSE),1),""))</f>
        <v/>
      </c>
      <c r="CR57" s="9" t="str">
        <f>IF($G57=0,"",IFERROR(INDEX('Risk assessment'!$B$12:$B$100,MATCH(CONCATENATE(Feuil1!$C57,Feuil1!$B57,Feuil1!CR$1),'Risk assessment'!$R$12:$R$100,FALSE),1),""))</f>
        <v/>
      </c>
      <c r="CS57" s="9" t="str">
        <f>IF($G57=0,"",IFERROR(INDEX('Risk assessment'!$B$12:$B$100,MATCH(CONCATENATE(Feuil1!$C57,Feuil1!$B57,Feuil1!CS$1),'Risk assessment'!$R$12:$R$100,FALSE),1),""))</f>
        <v/>
      </c>
      <c r="CT57" s="9" t="str">
        <f>IF($G57=0,"",IFERROR(INDEX('Risk assessment'!$B$12:$B$100,MATCH(CONCATENATE(Feuil1!$C57,Feuil1!$B57,Feuil1!CT$1),'Risk assessment'!$R$12:$R$100,FALSE),1),""))</f>
        <v/>
      </c>
      <c r="CU57" s="9" t="str">
        <f>IF($G57=0,"",IFERROR(INDEX('Risk assessment'!$B$12:$B$100,MATCH(CONCATENATE(Feuil1!$C57,Feuil1!$B57,Feuil1!CU$1),'Risk assessment'!$R$12:$R$100,FALSE),1),""))</f>
        <v/>
      </c>
      <c r="CV57" s="9" t="str">
        <f>IF($G57=0,"",IFERROR(INDEX('Risk assessment'!$B$12:$B$100,MATCH(CONCATENATE(Feuil1!$C57,Feuil1!$B57,Feuil1!CV$1),'Risk assessment'!$R$12:$R$100,FALSE),1),""))</f>
        <v/>
      </c>
      <c r="CW57" s="9" t="str">
        <f>IF($G57=0,"",IFERROR(INDEX('Risk assessment'!$B$12:$B$100,MATCH(CONCATENATE(Feuil1!$C57,Feuil1!$B57,Feuil1!CW$1),'Risk assessment'!$R$12:$R$100,FALSE),1),""))</f>
        <v/>
      </c>
      <c r="CX57" s="9" t="str">
        <f>IF($G57=0,"",IFERROR(INDEX('Risk assessment'!$B$12:$B$100,MATCH(CONCATENATE(Feuil1!$C57,Feuil1!$B57,Feuil1!CX$1),'Risk assessment'!$R$12:$R$100,FALSE),1),""))</f>
        <v/>
      </c>
      <c r="CY57" s="9" t="str">
        <f>IF($G57=0,"",IFERROR(INDEX('Risk assessment'!$B$12:$B$100,MATCH(CONCATENATE(Feuil1!$C57,Feuil1!$B57,Feuil1!CY$1),'Risk assessment'!$R$12:$R$100,FALSE),1),""))</f>
        <v/>
      </c>
      <c r="CZ57" s="9" t="str">
        <f>IF($G57=0,"",IFERROR(INDEX('Risk assessment'!$B$12:$B$100,MATCH(CONCATENATE(Feuil1!$C57,Feuil1!$B57,Feuil1!CZ$1),'Risk assessment'!$R$12:$R$100,FALSE),1),""))</f>
        <v/>
      </c>
      <c r="DA57" s="9" t="str">
        <f>IF($G57=0,"",IFERROR(INDEX('Risk assessment'!$B$12:$B$100,MATCH(CONCATENATE(Feuil1!$C57,Feuil1!$B57,Feuil1!DA$1),'Risk assessment'!$R$12:$R$100,FALSE),1),""))</f>
        <v/>
      </c>
      <c r="DB57" s="9" t="str">
        <f>IF($G57=0,"",IFERROR(INDEX('Risk assessment'!$B$12:$B$100,MATCH(CONCATENATE(Feuil1!$C57,Feuil1!$B57,Feuil1!DB$1),'Risk assessment'!$R$12:$R$100,FALSE),1),""))</f>
        <v/>
      </c>
      <c r="DC57" s="9" t="str">
        <f>IF($G57=0,"",IFERROR(INDEX('Risk assessment'!$B$12:$B$100,MATCH(CONCATENATE(Feuil1!$C57,Feuil1!$B57,Feuil1!DC$1),'Risk assessment'!$R$12:$R$100,FALSE),1),""))</f>
        <v/>
      </c>
      <c r="DD57" s="9" t="str">
        <f>IF($G57=0,"",IFERROR(INDEX('Risk assessment'!$B$12:$B$100,MATCH(CONCATENATE(Feuil1!$C57,Feuil1!$B57,Feuil1!DD$1),'Risk assessment'!$R$12:$R$100,FALSE),1),""))</f>
        <v/>
      </c>
      <c r="DE57" s="9" t="str">
        <f>IF($G57=0,"",IFERROR(INDEX('Risk assessment'!$B$12:$B$100,MATCH(CONCATENATE(Feuil1!$C57,Feuil1!$B57,Feuil1!DE$1),'Risk assessment'!$R$12:$R$100,FALSE),1),""))</f>
        <v/>
      </c>
      <c r="DF57" s="9" t="str">
        <f>IF($G57=0,"",IFERROR(INDEX('Risk assessment'!$B$12:$B$100,MATCH(CONCATENATE(Feuil1!$C57,Feuil1!$B57,Feuil1!DF$1),'Risk assessment'!$R$12:$R$100,FALSE),1),""))</f>
        <v/>
      </c>
      <c r="DG57" s="9" t="str">
        <f>IF($G57=0,"",IFERROR(INDEX('Risk assessment'!$B$12:$B$100,MATCH(CONCATENATE(Feuil1!$C57,Feuil1!$B57,Feuil1!DG$1),'Risk assessment'!$R$12:$R$100,FALSE),1),""))</f>
        <v/>
      </c>
      <c r="DH57" s="9" t="str">
        <f>IF($G57=0,"",IFERROR(INDEX('Risk assessment'!$B$12:$B$100,MATCH(CONCATENATE(Feuil1!$C57,Feuil1!$B57,Feuil1!DH$1),'Risk assessment'!$R$12:$R$100,FALSE),1),""))</f>
        <v/>
      </c>
      <c r="DI57" s="9" t="str">
        <f>IF($G57=0,"",IFERROR(INDEX('Risk assessment'!$B$12:$B$100,MATCH(CONCATENATE(Feuil1!$C57,Feuil1!$B57,Feuil1!DI$1),'Risk assessment'!$R$12:$R$100,FALSE),1),""))</f>
        <v/>
      </c>
      <c r="DJ57" s="9" t="str">
        <f>IF($G57=0,"",IFERROR(INDEX('Risk assessment'!$B$12:$B$100,MATCH(CONCATENATE(Feuil1!$C57,Feuil1!$B57,Feuil1!DJ$1),'Risk assessment'!$R$12:$R$100,FALSE),1),""))</f>
        <v/>
      </c>
      <c r="DK57" s="9" t="str">
        <f>IF($G57=0,"",IFERROR(INDEX('Risk assessment'!$B$12:$B$100,MATCH(CONCATENATE(Feuil1!$C57,Feuil1!$B57,Feuil1!DK$1),'Risk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assessment'!D$12:D$100,Feuil1!C58,'Risk assessment'!E$12:E$100,B58)</f>
        <v>0</v>
      </c>
      <c r="H58" s="9" t="str">
        <f>IF($G58=0,"",IFERROR(CONCATENATE(INDEX('Risk assessment'!$B$12:$B$100,MATCH(CONCATENATE(Feuil1!$C58,"-",Feuil1!$B58,"-",Feuil1!H$1),'Risk assessment'!$R$12:$R$100,FALSE),1)," ;"),""))</f>
        <v/>
      </c>
      <c r="I58" s="9" t="str">
        <f>IF($G58=0,"",IFERROR(CONCATENATE(INDEX('Risk assessment'!$B$12:$B$100,MATCH(CONCATENATE(Feuil1!$C58,"-",Feuil1!$B58,"-",Feuil1!I$1),'Risk assessment'!$R$12:$R$100,FALSE),1)," ;"),""))</f>
        <v/>
      </c>
      <c r="J58" s="9" t="str">
        <f>IF($G58=0,"",IFERROR(CONCATENATE(INDEX('Risk assessment'!$B$12:$B$100,MATCH(CONCATENATE(Feuil1!$C58,"-",Feuil1!$B58,"-",Feuil1!J$1),'Risk assessment'!$R$12:$R$100,FALSE),1)," ;"),""))</f>
        <v/>
      </c>
      <c r="K58" s="9" t="str">
        <f>IF($G58=0,"",IFERROR(CONCATENATE(INDEX('Risk assessment'!$B$12:$B$100,MATCH(CONCATENATE(Feuil1!$C58,"-",Feuil1!$B58,"-",Feuil1!K$1),'Risk assessment'!$R$12:$R$100,FALSE),1)," ;"),""))</f>
        <v/>
      </c>
      <c r="L58" s="9" t="str">
        <f>IF($G58=0,"",IFERROR(CONCATENATE(INDEX('Risk assessment'!$B$12:$B$100,MATCH(CONCATENATE(Feuil1!$C58,"-",Feuil1!$B58,"-",Feuil1!L$1),'Risk assessment'!$R$12:$R$100,FALSE),1)," ;"),""))</f>
        <v/>
      </c>
      <c r="M58" s="9" t="str">
        <f>IF($G58=0,"",IFERROR(CONCATENATE(INDEX('Risk assessment'!$B$12:$B$100,MATCH(CONCATENATE(Feuil1!$C58,"-",Feuil1!$B58,"-",Feuil1!M$1),'Risk assessment'!$R$12:$R$100,FALSE),1)," ;"),""))</f>
        <v/>
      </c>
      <c r="N58" s="9" t="str">
        <f>IF($G58=0,"",IFERROR(CONCATENATE(INDEX('Risk assessment'!$B$12:$B$100,MATCH(CONCATENATE(Feuil1!$C58,"-",Feuil1!$B58,"-",Feuil1!N$1),'Risk assessment'!$R$12:$R$100,FALSE),1)," ;"),""))</f>
        <v/>
      </c>
      <c r="O58" s="9" t="str">
        <f>IF($G58=0,"",IFERROR(CONCATENATE(INDEX('Risk assessment'!$B$12:$B$100,MATCH(CONCATENATE(Feuil1!$C58,"-",Feuil1!$B58,"-",Feuil1!O$1),'Risk assessment'!$R$12:$R$100,FALSE),1)," ;"),""))</f>
        <v/>
      </c>
      <c r="P58" s="9" t="str">
        <f>IF($G58=0,"",IFERROR(CONCATENATE(INDEX('Risk assessment'!$B$12:$B$100,MATCH(CONCATENATE(Feuil1!$C58,"-",Feuil1!$B58,"-",Feuil1!P$1),'Risk assessment'!$R$12:$R$100,FALSE),1)," ;"),""))</f>
        <v/>
      </c>
      <c r="Q58" s="9" t="str">
        <f>IF($G58=0,"",IFERROR(CONCATENATE(INDEX('Risk assessment'!$B$12:$B$100,MATCH(CONCATENATE(Feuil1!$C58,"-",Feuil1!$B58,"-",Feuil1!Q$1),'Risk assessment'!$R$12:$R$100,FALSE),1)," ;"),""))</f>
        <v/>
      </c>
      <c r="R58" s="9" t="str">
        <f>IF($G58=0,"",IFERROR(CONCATENATE(INDEX('Risk assessment'!$B$12:$B$100,MATCH(CONCATENATE(Feuil1!$C58,"-",Feuil1!$B58,"-",Feuil1!R$1),'Risk assessment'!$R$12:$R$100,FALSE),1)," ;"),""))</f>
        <v/>
      </c>
      <c r="S58" s="9" t="str">
        <f>IF($G58=0,"",IFERROR(CONCATENATE(INDEX('Risk assessment'!$B$12:$B$100,MATCH(CONCATENATE(Feuil1!$C58,"-",Feuil1!$B58,"-",Feuil1!S$1),'Risk assessment'!$R$12:$R$100,FALSE),1)," ;"),""))</f>
        <v/>
      </c>
      <c r="T58" s="9" t="str">
        <f>IF($G58=0,"",IFERROR(CONCATENATE(INDEX('Risk assessment'!$B$12:$B$100,MATCH(CONCATENATE(Feuil1!$C58,"-",Feuil1!$B58,"-",Feuil1!T$1),'Risk assessment'!$R$12:$R$100,FALSE),1)," ;"),""))</f>
        <v/>
      </c>
      <c r="U58" s="9" t="str">
        <f>IF($G58=0,"",IFERROR(CONCATENATE(INDEX('Risk assessment'!$B$12:$B$100,MATCH(CONCATENATE(Feuil1!$C58,"-",Feuil1!$B58,"-",Feuil1!U$1),'Risk assessment'!$R$12:$R$100,FALSE),1)," ;"),""))</f>
        <v/>
      </c>
      <c r="V58" s="9" t="str">
        <f>IF($G58=0,"",IFERROR(CONCATENATE(INDEX('Risk assessment'!$B$12:$B$100,MATCH(CONCATENATE(Feuil1!$C58,"-",Feuil1!$B58,"-",Feuil1!V$1),'Risk assessment'!$R$12:$R$100,FALSE),1)," ;"),""))</f>
        <v/>
      </c>
      <c r="W58" s="9" t="str">
        <f>IF($G58=0,"",IFERROR(CONCATENATE(INDEX('Risk assessment'!$B$12:$B$100,MATCH(CONCATENATE(Feuil1!$C58,"-",Feuil1!$B58,"-",Feuil1!W$1),'Risk assessment'!$R$12:$R$100,FALSE),1)," ;"),""))</f>
        <v/>
      </c>
      <c r="X58" s="9" t="str">
        <f>IF($G58=0,"",IFERROR(CONCATENATE(INDEX('Risk assessment'!$B$12:$B$100,MATCH(CONCATENATE(Feuil1!$C58,"-",Feuil1!$B58,"-",Feuil1!X$1),'Risk assessment'!$R$12:$R$100,FALSE),1)," ;"),""))</f>
        <v/>
      </c>
      <c r="Y58" s="9" t="str">
        <f>IF($G58=0,"",IFERROR(CONCATENATE(INDEX('Risk assessment'!$B$12:$B$100,MATCH(CONCATENATE(Feuil1!$C58,"-",Feuil1!$B58,"-",Feuil1!Y$1),'Risk assessment'!$R$12:$R$100,FALSE),1)," ;"),""))</f>
        <v/>
      </c>
      <c r="Z58" s="9" t="str">
        <f>IF($G58=0,"",IFERROR(CONCATENATE(INDEX('Risk assessment'!$B$12:$B$100,MATCH(CONCATENATE(Feuil1!$C58,"-",Feuil1!$B58,"-",Feuil1!Z$1),'Risk assessment'!$R$12:$R$100,FALSE),1)," ;"),""))</f>
        <v/>
      </c>
      <c r="AA58" s="9" t="str">
        <f>IF($G58=0,"",IFERROR(CONCATENATE(INDEX('Risk assessment'!$B$12:$B$100,MATCH(CONCATENATE(Feuil1!$C58,"-",Feuil1!$B58,"-",Feuil1!AA$1),'Risk assessment'!$R$12:$R$100,FALSE),1)," ;"),""))</f>
        <v/>
      </c>
      <c r="AB58" s="9" t="str">
        <f>IF($G58=0,"",IFERROR(CONCATENATE(INDEX('Risk assessment'!$B$12:$B$100,MATCH(CONCATENATE(Feuil1!$C58,"-",Feuil1!$B58,"-",Feuil1!AB$1),'Risk assessment'!$R$12:$R$100,FALSE),1)," ;"),""))</f>
        <v/>
      </c>
      <c r="AC58" s="9" t="str">
        <f>IF($G58=0,"",IFERROR(CONCATENATE(INDEX('Risk assessment'!$B$12:$B$100,MATCH(CONCATENATE(Feuil1!$C58,"-",Feuil1!$B58,"-",Feuil1!AC$1),'Risk assessment'!$R$12:$R$100,FALSE),1)," ;"),""))</f>
        <v/>
      </c>
      <c r="AD58" s="9" t="str">
        <f>IF($G58=0,"",IFERROR(CONCATENATE(INDEX('Risk assessment'!$B$12:$B$100,MATCH(CONCATENATE(Feuil1!$C58,"-",Feuil1!$B58,"-",Feuil1!AD$1),'Risk assessment'!$R$12:$R$100,FALSE),1)," ;"),""))</f>
        <v/>
      </c>
      <c r="AE58" s="9" t="str">
        <f>IF($G58=0,"",IFERROR(CONCATENATE(INDEX('Risk assessment'!$B$12:$B$100,MATCH(CONCATENATE(Feuil1!$C58,"-",Feuil1!$B58,"-",Feuil1!AE$1),'Risk assessment'!$R$12:$R$100,FALSE),1)," ;"),""))</f>
        <v/>
      </c>
      <c r="AF58" s="9" t="str">
        <f>IF($G58=0,"",IFERROR(CONCATENATE(INDEX('Risk assessment'!$B$12:$B$100,MATCH(CONCATENATE(Feuil1!$C58,"-",Feuil1!$B58,"-",Feuil1!AF$1),'Risk assessment'!$R$12:$R$100,FALSE),1)," ;"),""))</f>
        <v/>
      </c>
      <c r="AG58" s="9" t="str">
        <f>IF($G58=0,"",IFERROR(CONCATENATE(INDEX('Risk assessment'!$B$12:$B$100,MATCH(CONCATENATE(Feuil1!$C58,"-",Feuil1!$B58,"-",Feuil1!AG$1),'Risk assessment'!$R$12:$R$100,FALSE),1)," ;"),""))</f>
        <v/>
      </c>
      <c r="AH58" s="9" t="str">
        <f>IF($G58=0,"",IFERROR(CONCATENATE(INDEX('Risk assessment'!$B$12:$B$100,MATCH(CONCATENATE(Feuil1!$C58,"-",Feuil1!$B58,"-",Feuil1!AH$1),'Risk assessment'!$R$12:$R$100,FALSE),1)," ;"),""))</f>
        <v/>
      </c>
      <c r="AI58" s="9" t="str">
        <f>IF($G58=0,"",IFERROR(CONCATENATE(INDEX('Risk assessment'!$B$12:$B$100,MATCH(CONCATENATE(Feuil1!$C58,"-",Feuil1!$B58,"-",Feuil1!AI$1),'Risk assessment'!$R$12:$R$100,FALSE),1)," ;"),""))</f>
        <v/>
      </c>
      <c r="AJ58" s="9" t="str">
        <f>IF($G58=0,"",IFERROR(CONCATENATE(INDEX('Risk assessment'!$B$12:$B$100,MATCH(CONCATENATE(Feuil1!$C58,"-",Feuil1!$B58,"-",Feuil1!AJ$1),'Risk assessment'!$R$12:$R$100,FALSE),1)," ;"),""))</f>
        <v/>
      </c>
      <c r="AK58" s="9" t="str">
        <f>IF($G58=0,"",IFERROR(CONCATENATE(INDEX('Risk assessment'!$B$12:$B$100,MATCH(CONCATENATE(Feuil1!$C58,"-",Feuil1!$B58,"-",Feuil1!AK$1),'Risk assessment'!$R$12:$R$100,FALSE),1)," ;"),""))</f>
        <v/>
      </c>
      <c r="AL58" s="9" t="str">
        <f>IF($G58=0,"",IFERROR(CONCATENATE(INDEX('Risk assessment'!$B$12:$B$100,MATCH(CONCATENATE(Feuil1!$C58,"-",Feuil1!$B58,"-",Feuil1!AL$1),'Risk assessment'!$R$12:$R$100,FALSE),1)," ;"),""))</f>
        <v/>
      </c>
      <c r="AM58" s="9" t="str">
        <f>IF($G58=0,"",IFERROR(CONCATENATE(INDEX('Risk assessment'!$B$12:$B$100,MATCH(CONCATENATE(Feuil1!$C58,"-",Feuil1!$B58,"-",Feuil1!AM$1),'Risk assessment'!$R$12:$R$100,FALSE),1)," ;"),""))</f>
        <v/>
      </c>
      <c r="AN58" s="9" t="str">
        <f>IF($G58=0,"",IFERROR(CONCATENATE(INDEX('Risk assessment'!$B$12:$B$100,MATCH(CONCATENATE(Feuil1!$C58,"-",Feuil1!$B58,"-",Feuil1!AN$1),'Risk assessment'!$R$12:$R$100,FALSE),1)," ;"),""))</f>
        <v/>
      </c>
      <c r="AO58" s="9" t="str">
        <f>IF($G58=0,"",IFERROR(CONCATENATE(INDEX('Risk assessment'!$B$12:$B$100,MATCH(CONCATENATE(Feuil1!$C58,"-",Feuil1!$B58,"-",Feuil1!AO$1),'Risk assessment'!$R$12:$R$100,FALSE),1)," ;"),""))</f>
        <v/>
      </c>
      <c r="AP58" s="9" t="str">
        <f>IF($G58=0,"",IFERROR(CONCATENATE(INDEX('Risk assessment'!$B$12:$B$100,MATCH(CONCATENATE(Feuil1!$C58,"-",Feuil1!$B58,"-",Feuil1!AP$1),'Risk assessment'!$R$12:$R$100,FALSE),1)," ;"),""))</f>
        <v/>
      </c>
      <c r="AQ58" s="9" t="str">
        <f>IF($G58=0,"",IFERROR(CONCATENATE(INDEX('Risk assessment'!$B$12:$B$100,MATCH(CONCATENATE(Feuil1!$C58,"-",Feuil1!$B58,"-",Feuil1!AQ$1),'Risk assessment'!$R$12:$R$100,FALSE),1)," ;"),""))</f>
        <v/>
      </c>
      <c r="AR58" s="9" t="str">
        <f>IF($G58=0,"",IFERROR(CONCATENATE(INDEX('Risk assessment'!$B$12:$B$100,MATCH(CONCATENATE(Feuil1!$C58,"-",Feuil1!$B58,"-",Feuil1!AR$1),'Risk assessment'!$R$12:$R$100,FALSE),1)," ;"),""))</f>
        <v/>
      </c>
      <c r="AS58" s="9" t="str">
        <f>IF($G58=0,"",IFERROR(CONCATENATE(INDEX('Risk assessment'!$B$12:$B$100,MATCH(CONCATENATE(Feuil1!$C58,"-",Feuil1!$B58,"-",Feuil1!AS$1),'Risk assessment'!$R$12:$R$100,FALSE),1)," ;"),""))</f>
        <v/>
      </c>
      <c r="AT58" s="9" t="str">
        <f>IF($G58=0,"",IFERROR(CONCATENATE(INDEX('Risk assessment'!$B$12:$B$100,MATCH(CONCATENATE(Feuil1!$C58,"-",Feuil1!$B58,"-",Feuil1!AT$1),'Risk assessment'!$R$12:$R$100,FALSE),1)," ;"),""))</f>
        <v/>
      </c>
      <c r="AU58" s="9" t="str">
        <f>IF($G58=0,"",IFERROR(CONCATENATE(INDEX('Risk assessment'!$B$12:$B$100,MATCH(CONCATENATE(Feuil1!$C58,"-",Feuil1!$B58,"-",Feuil1!AU$1),'Risk assessment'!$R$12:$R$100,FALSE),1)," ;"),""))</f>
        <v/>
      </c>
      <c r="AV58" s="9" t="str">
        <f>IF($G58=0,"",IFERROR(CONCATENATE(INDEX('Risk assessment'!$B$12:$B$100,MATCH(CONCATENATE(Feuil1!$C58,"-",Feuil1!$B58,"-",Feuil1!AV$1),'Risk assessment'!$R$12:$R$100,FALSE),1)," ;"),""))</f>
        <v/>
      </c>
      <c r="AW58" s="9" t="str">
        <f>IF($G58=0,"",IFERROR(CONCATENATE(INDEX('Risk assessment'!$B$12:$B$100,MATCH(CONCATENATE(Feuil1!$C58,"-",Feuil1!$B58,"-",Feuil1!AW$1),'Risk assessment'!$R$12:$R$100,FALSE),1)," ;"),""))</f>
        <v/>
      </c>
      <c r="AX58" s="9" t="str">
        <f>IF($G58=0,"",IFERROR(CONCATENATE(INDEX('Risk assessment'!$B$12:$B$100,MATCH(CONCATENATE(Feuil1!$C58,"-",Feuil1!$B58,"-",Feuil1!AX$1),'Risk assessment'!$R$12:$R$100,FALSE),1)," ;"),""))</f>
        <v/>
      </c>
      <c r="AY58" s="9" t="str">
        <f>IF($G58=0,"",IFERROR(CONCATENATE(INDEX('Risk assessment'!$B$12:$B$100,MATCH(CONCATENATE(Feuil1!$C58,"-",Feuil1!$B58,"-",Feuil1!AY$1),'Risk assessment'!$R$12:$R$100,FALSE),1)," ;"),""))</f>
        <v/>
      </c>
      <c r="AZ58" s="9" t="str">
        <f>IF($G58=0,"",IFERROR(CONCATENATE(INDEX('Risk assessment'!$B$12:$B$100,MATCH(CONCATENATE(Feuil1!$C58,"-",Feuil1!$B58,"-",Feuil1!AZ$1),'Risk assessment'!$R$12:$R$100,FALSE),1)," ;"),""))</f>
        <v/>
      </c>
      <c r="BA58" s="9" t="str">
        <f>IF($G58=0,"",IFERROR(CONCATENATE(INDEX('Risk assessment'!$B$12:$B$100,MATCH(CONCATENATE(Feuil1!$C58,"-",Feuil1!$B58,"-",Feuil1!BA$1),'Risk assessment'!$R$12:$R$100,FALSE),1)," ;"),""))</f>
        <v/>
      </c>
      <c r="BB58" s="9" t="str">
        <f>IF($G58=0,"",IFERROR(CONCATENATE(INDEX('Risk assessment'!$B$12:$B$100,MATCH(CONCATENATE(Feuil1!$C58,"-",Feuil1!$B58,"-",Feuil1!BB$1),'Risk assessment'!$R$12:$R$100,FALSE),1)," ;"),""))</f>
        <v/>
      </c>
      <c r="BC58" s="9" t="str">
        <f>IF($G58=0,"",IFERROR(CONCATENATE(INDEX('Risk assessment'!$B$12:$B$100,MATCH(CONCATENATE(Feuil1!$C58,"-",Feuil1!$B58,"-",Feuil1!BC$1),'Risk assessment'!$R$12:$R$100,FALSE),1)," ;"),""))</f>
        <v/>
      </c>
      <c r="BD58" s="9" t="str">
        <f>IF($G58=0,"",IFERROR(CONCATENATE(INDEX('Risk assessment'!$B$12:$B$100,MATCH(CONCATENATE(Feuil1!$C58,"-",Feuil1!$B58,"-",Feuil1!BD$1),'Risk assessment'!$R$12:$R$100,FALSE),1)," ;"),""))</f>
        <v/>
      </c>
      <c r="BE58" s="9" t="str">
        <f>IF($G58=0,"",IFERROR(CONCATENATE(INDEX('Risk assessment'!$B$12:$B$100,MATCH(CONCATENATE(Feuil1!$C58,"-",Feuil1!$B58,"-",Feuil1!BE$1),'Risk assessment'!$R$12:$R$100,FALSE),1)," ;"),""))</f>
        <v/>
      </c>
      <c r="BF58" s="9" t="str">
        <f>IF($G58=0,"",IFERROR(CONCATENATE(INDEX('Risk assessment'!$B$12:$B$100,MATCH(CONCATENATE(Feuil1!$C58,"-",Feuil1!$B58,"-",Feuil1!BF$1),'Risk assessment'!$R$12:$R$100,FALSE),1)," ;"),""))</f>
        <v/>
      </c>
      <c r="BG58" s="9" t="str">
        <f>IF($G58=0,"",IFERROR(CONCATENATE(INDEX('Risk assessment'!$B$12:$B$100,MATCH(CONCATENATE(Feuil1!$C58,"-",Feuil1!$B58,"-",Feuil1!BG$1),'Risk assessment'!$R$12:$R$100,FALSE),1)," ;"),""))</f>
        <v/>
      </c>
      <c r="BH58" s="9" t="str">
        <f>IF($G58=0,"",IFERROR(CONCATENATE(INDEX('Risk assessment'!$B$12:$B$100,MATCH(CONCATENATE(Feuil1!$C58,"-",Feuil1!$B58,"-",Feuil1!BH$1),'Risk assessment'!$R$12:$R$100,FALSE),1)," ;"),""))</f>
        <v/>
      </c>
      <c r="BI58" s="9" t="str">
        <f>IF($G58=0,"",IFERROR(CONCATENATE(INDEX('Risk assessment'!$B$12:$B$100,MATCH(CONCATENATE(Feuil1!$C58,"-",Feuil1!$B58,"-",Feuil1!BI$1),'Risk assessment'!$R$12:$R$100,FALSE),1)," ;"),""))</f>
        <v/>
      </c>
      <c r="BJ58" s="9" t="str">
        <f>IF($G58=0,"",IFERROR(CONCATENATE(INDEX('Risk assessment'!$B$12:$B$100,MATCH(CONCATENATE(Feuil1!$C58,"-",Feuil1!$B58,"-",Feuil1!BJ$1),'Risk assessment'!$R$12:$R$100,FALSE),1)," ;"),""))</f>
        <v/>
      </c>
      <c r="BK58" s="9" t="str">
        <f>IF($G58=0,"",IFERROR(CONCATENATE(INDEX('Risk assessment'!$B$12:$B$100,MATCH(CONCATENATE(Feuil1!$C58,"-",Feuil1!$B58,"-",Feuil1!BK$1),'Risk assessment'!$R$12:$R$100,FALSE),1)," ;"),""))</f>
        <v/>
      </c>
      <c r="BL58" s="9" t="str">
        <f>IF($G58=0,"",IFERROR(CONCATENATE(INDEX('Risk assessment'!$B$12:$B$100,MATCH(CONCATENATE(Feuil1!$C58,"-",Feuil1!$B58,"-",Feuil1!BL$1),'Risk assessment'!$R$12:$R$100,FALSE),1)," ;"),""))</f>
        <v/>
      </c>
      <c r="BM58" s="9" t="str">
        <f>IF($G58=0,"",IFERROR(CONCATENATE(INDEX('Risk assessment'!$B$12:$B$100,MATCH(CONCATENATE(Feuil1!$C58,"-",Feuil1!$B58,"-",Feuil1!BM$1),'Risk assessment'!$R$12:$R$100,FALSE),1)," ;"),""))</f>
        <v/>
      </c>
      <c r="BN58" s="9" t="str">
        <f>IF($G58=0,"",IFERROR(CONCATENATE(INDEX('Risk assessment'!$B$12:$B$100,MATCH(CONCATENATE(Feuil1!$C58,"-",Feuil1!$B58,"-",Feuil1!BN$1),'Risk assessment'!$R$12:$R$100,FALSE),1)," ;"),""))</f>
        <v/>
      </c>
      <c r="BO58" s="9" t="str">
        <f>IF($G58=0,"",IFERROR(CONCATENATE(INDEX('Risk assessment'!$B$12:$B$100,MATCH(CONCATENATE(Feuil1!$C58,"-",Feuil1!$B58,"-",Feuil1!BO$1),'Risk assessment'!$R$12:$R$100,FALSE),1)," ;"),""))</f>
        <v/>
      </c>
      <c r="BP58" s="9" t="str">
        <f>IF($G58=0,"",IFERROR(CONCATENATE(INDEX('Risk assessment'!$B$12:$B$100,MATCH(CONCATENATE(Feuil1!$C58,"-",Feuil1!$B58,"-",Feuil1!BP$1),'Risk assessment'!$R$12:$R$100,FALSE),1)," ;"),""))</f>
        <v/>
      </c>
      <c r="BQ58" s="9" t="str">
        <f>IF($G58=0,"",IFERROR(CONCATENATE(INDEX('Risk assessment'!$B$12:$B$100,MATCH(CONCATENATE(Feuil1!$C58,"-",Feuil1!$B58,"-",Feuil1!BQ$1),'Risk assessment'!$R$12:$R$100,FALSE),1)," ;"),""))</f>
        <v/>
      </c>
      <c r="BR58" s="9" t="str">
        <f>IF($G58=0,"",IFERROR(INDEX('Risk assessment'!$B$12:$B$100,MATCH(CONCATENATE(Feuil1!$C58,Feuil1!$B58,Feuil1!BR$1),'Risk assessment'!$R$12:$R$100,FALSE),1),""))</f>
        <v/>
      </c>
      <c r="BS58" s="9" t="str">
        <f>IF($G58=0,"",IFERROR(INDEX('Risk assessment'!$B$12:$B$100,MATCH(CONCATENATE(Feuil1!$C58,Feuil1!$B58,Feuil1!BS$1),'Risk assessment'!$R$12:$R$100,FALSE),1),""))</f>
        <v/>
      </c>
      <c r="BT58" s="9" t="str">
        <f>IF($G58=0,"",IFERROR(INDEX('Risk assessment'!$B$12:$B$100,MATCH(CONCATENATE(Feuil1!$C58,Feuil1!$B58,Feuil1!BT$1),'Risk assessment'!$R$12:$R$100,FALSE),1),""))</f>
        <v/>
      </c>
      <c r="BU58" s="9" t="str">
        <f>IF($G58=0,"",IFERROR(INDEX('Risk assessment'!$B$12:$B$100,MATCH(CONCATENATE(Feuil1!$C58,Feuil1!$B58,Feuil1!BU$1),'Risk assessment'!$R$12:$R$100,FALSE),1),""))</f>
        <v/>
      </c>
      <c r="BV58" s="9" t="str">
        <f>IF($G58=0,"",IFERROR(INDEX('Risk assessment'!$B$12:$B$100,MATCH(CONCATENATE(Feuil1!$C58,Feuil1!$B58,Feuil1!BV$1),'Risk assessment'!$R$12:$R$100,FALSE),1),""))</f>
        <v/>
      </c>
      <c r="BW58" s="9" t="str">
        <f>IF($G58=0,"",IFERROR(INDEX('Risk assessment'!$B$12:$B$100,MATCH(CONCATENATE(Feuil1!$C58,Feuil1!$B58,Feuil1!BW$1),'Risk assessment'!$R$12:$R$100,FALSE),1),""))</f>
        <v/>
      </c>
      <c r="BX58" s="9" t="str">
        <f>IF($G58=0,"",IFERROR(INDEX('Risk assessment'!$B$12:$B$100,MATCH(CONCATENATE(Feuil1!$C58,Feuil1!$B58,Feuil1!BX$1),'Risk assessment'!$R$12:$R$100,FALSE),1),""))</f>
        <v/>
      </c>
      <c r="BY58" s="9" t="str">
        <f>IF($G58=0,"",IFERROR(INDEX('Risk assessment'!$B$12:$B$100,MATCH(CONCATENATE(Feuil1!$C58,Feuil1!$B58,Feuil1!BY$1),'Risk assessment'!$R$12:$R$100,FALSE),1),""))</f>
        <v/>
      </c>
      <c r="BZ58" s="9" t="str">
        <f>IF($G58=0,"",IFERROR(INDEX('Risk assessment'!$B$12:$B$100,MATCH(CONCATENATE(Feuil1!$C58,Feuil1!$B58,Feuil1!BZ$1),'Risk assessment'!$R$12:$R$100,FALSE),1),""))</f>
        <v/>
      </c>
      <c r="CA58" s="9" t="str">
        <f>IF($G58=0,"",IFERROR(INDEX('Risk assessment'!$B$12:$B$100,MATCH(CONCATENATE(Feuil1!$C58,Feuil1!$B58,Feuil1!CA$1),'Risk assessment'!$R$12:$R$100,FALSE),1),""))</f>
        <v/>
      </c>
      <c r="CB58" s="9" t="str">
        <f>IF($G58=0,"",IFERROR(INDEX('Risk assessment'!$B$12:$B$100,MATCH(CONCATENATE(Feuil1!$C58,Feuil1!$B58,Feuil1!CB$1),'Risk assessment'!$R$12:$R$100,FALSE),1),""))</f>
        <v/>
      </c>
      <c r="CC58" s="9" t="str">
        <f>IF($G58=0,"",IFERROR(INDEX('Risk assessment'!$B$12:$B$100,MATCH(CONCATENATE(Feuil1!$C58,Feuil1!$B58,Feuil1!CC$1),'Risk assessment'!$R$12:$R$100,FALSE),1),""))</f>
        <v/>
      </c>
      <c r="CD58" s="9" t="str">
        <f>IF($G58=0,"",IFERROR(INDEX('Risk assessment'!$B$12:$B$100,MATCH(CONCATENATE(Feuil1!$C58,Feuil1!$B58,Feuil1!CD$1),'Risk assessment'!$R$12:$R$100,FALSE),1),""))</f>
        <v/>
      </c>
      <c r="CE58" s="9" t="str">
        <f>IF($G58=0,"",IFERROR(INDEX('Risk assessment'!$B$12:$B$100,MATCH(CONCATENATE(Feuil1!$C58,Feuil1!$B58,Feuil1!CE$1),'Risk assessment'!$R$12:$R$100,FALSE),1),""))</f>
        <v/>
      </c>
      <c r="CF58" s="9" t="str">
        <f>IF($G58=0,"",IFERROR(INDEX('Risk assessment'!$B$12:$B$100,MATCH(CONCATENATE(Feuil1!$C58,Feuil1!$B58,Feuil1!CF$1),'Risk assessment'!$R$12:$R$100,FALSE),1),""))</f>
        <v/>
      </c>
      <c r="CG58" s="9" t="str">
        <f>IF($G58=0,"",IFERROR(INDEX('Risk assessment'!$B$12:$B$100,MATCH(CONCATENATE(Feuil1!$C58,Feuil1!$B58,Feuil1!CG$1),'Risk assessment'!$R$12:$R$100,FALSE),1),""))</f>
        <v/>
      </c>
      <c r="CH58" s="9" t="str">
        <f>IF($G58=0,"",IFERROR(INDEX('Risk assessment'!$B$12:$B$100,MATCH(CONCATENATE(Feuil1!$C58,Feuil1!$B58,Feuil1!CH$1),'Risk assessment'!$R$12:$R$100,FALSE),1),""))</f>
        <v/>
      </c>
      <c r="CI58" s="9" t="str">
        <f>IF($G58=0,"",IFERROR(INDEX('Risk assessment'!$B$12:$B$100,MATCH(CONCATENATE(Feuil1!$C58,Feuil1!$B58,Feuil1!CI$1),'Risk assessment'!$R$12:$R$100,FALSE),1),""))</f>
        <v/>
      </c>
      <c r="CJ58" s="9" t="str">
        <f>IF($G58=0,"",IFERROR(INDEX('Risk assessment'!$B$12:$B$100,MATCH(CONCATENATE(Feuil1!$C58,Feuil1!$B58,Feuil1!CJ$1),'Risk assessment'!$R$12:$R$100,FALSE),1),""))</f>
        <v/>
      </c>
      <c r="CK58" s="9" t="str">
        <f>IF($G58=0,"",IFERROR(INDEX('Risk assessment'!$B$12:$B$100,MATCH(CONCATENATE(Feuil1!$C58,Feuil1!$B58,Feuil1!CK$1),'Risk assessment'!$R$12:$R$100,FALSE),1),""))</f>
        <v/>
      </c>
      <c r="CL58" s="9" t="str">
        <f>IF($G58=0,"",IFERROR(INDEX('Risk assessment'!$B$12:$B$100,MATCH(CONCATENATE(Feuil1!$C58,Feuil1!$B58,Feuil1!CL$1),'Risk assessment'!$R$12:$R$100,FALSE),1),""))</f>
        <v/>
      </c>
      <c r="CM58" s="9" t="str">
        <f>IF($G58=0,"",IFERROR(INDEX('Risk assessment'!$B$12:$B$100,MATCH(CONCATENATE(Feuil1!$C58,Feuil1!$B58,Feuil1!CM$1),'Risk assessment'!$R$12:$R$100,FALSE),1),""))</f>
        <v/>
      </c>
      <c r="CN58" s="9" t="str">
        <f>IF($G58=0,"",IFERROR(INDEX('Risk assessment'!$B$12:$B$100,MATCH(CONCATENATE(Feuil1!$C58,Feuil1!$B58,Feuil1!CN$1),'Risk assessment'!$R$12:$R$100,FALSE),1),""))</f>
        <v/>
      </c>
      <c r="CO58" s="9" t="str">
        <f>IF($G58=0,"",IFERROR(INDEX('Risk assessment'!$B$12:$B$100,MATCH(CONCATENATE(Feuil1!$C58,Feuil1!$B58,Feuil1!CO$1),'Risk assessment'!$R$12:$R$100,FALSE),1),""))</f>
        <v/>
      </c>
      <c r="CP58" s="9" t="str">
        <f>IF($G58=0,"",IFERROR(INDEX('Risk assessment'!$B$12:$B$100,MATCH(CONCATENATE(Feuil1!$C58,Feuil1!$B58,Feuil1!CP$1),'Risk assessment'!$R$12:$R$100,FALSE),1),""))</f>
        <v/>
      </c>
      <c r="CQ58" s="9" t="str">
        <f>IF($G58=0,"",IFERROR(INDEX('Risk assessment'!$B$12:$B$100,MATCH(CONCATENATE(Feuil1!$C58,Feuil1!$B58,Feuil1!CQ$1),'Risk assessment'!$R$12:$R$100,FALSE),1),""))</f>
        <v/>
      </c>
      <c r="CR58" s="9" t="str">
        <f>IF($G58=0,"",IFERROR(INDEX('Risk assessment'!$B$12:$B$100,MATCH(CONCATENATE(Feuil1!$C58,Feuil1!$B58,Feuil1!CR$1),'Risk assessment'!$R$12:$R$100,FALSE),1),""))</f>
        <v/>
      </c>
      <c r="CS58" s="9" t="str">
        <f>IF($G58=0,"",IFERROR(INDEX('Risk assessment'!$B$12:$B$100,MATCH(CONCATENATE(Feuil1!$C58,Feuil1!$B58,Feuil1!CS$1),'Risk assessment'!$R$12:$R$100,FALSE),1),""))</f>
        <v/>
      </c>
      <c r="CT58" s="9" t="str">
        <f>IF($G58=0,"",IFERROR(INDEX('Risk assessment'!$B$12:$B$100,MATCH(CONCATENATE(Feuil1!$C58,Feuil1!$B58,Feuil1!CT$1),'Risk assessment'!$R$12:$R$100,FALSE),1),""))</f>
        <v/>
      </c>
      <c r="CU58" s="9" t="str">
        <f>IF($G58=0,"",IFERROR(INDEX('Risk assessment'!$B$12:$B$100,MATCH(CONCATENATE(Feuil1!$C58,Feuil1!$B58,Feuil1!CU$1),'Risk assessment'!$R$12:$R$100,FALSE),1),""))</f>
        <v/>
      </c>
      <c r="CV58" s="9" t="str">
        <f>IF($G58=0,"",IFERROR(INDEX('Risk assessment'!$B$12:$B$100,MATCH(CONCATENATE(Feuil1!$C58,Feuil1!$B58,Feuil1!CV$1),'Risk assessment'!$R$12:$R$100,FALSE),1),""))</f>
        <v/>
      </c>
      <c r="CW58" s="9" t="str">
        <f>IF($G58=0,"",IFERROR(INDEX('Risk assessment'!$B$12:$B$100,MATCH(CONCATENATE(Feuil1!$C58,Feuil1!$B58,Feuil1!CW$1),'Risk assessment'!$R$12:$R$100,FALSE),1),""))</f>
        <v/>
      </c>
      <c r="CX58" s="9" t="str">
        <f>IF($G58=0,"",IFERROR(INDEX('Risk assessment'!$B$12:$B$100,MATCH(CONCATENATE(Feuil1!$C58,Feuil1!$B58,Feuil1!CX$1),'Risk assessment'!$R$12:$R$100,FALSE),1),""))</f>
        <v/>
      </c>
      <c r="CY58" s="9" t="str">
        <f>IF($G58=0,"",IFERROR(INDEX('Risk assessment'!$B$12:$B$100,MATCH(CONCATENATE(Feuil1!$C58,Feuil1!$B58,Feuil1!CY$1),'Risk assessment'!$R$12:$R$100,FALSE),1),""))</f>
        <v/>
      </c>
      <c r="CZ58" s="9" t="str">
        <f>IF($G58=0,"",IFERROR(INDEX('Risk assessment'!$B$12:$B$100,MATCH(CONCATENATE(Feuil1!$C58,Feuil1!$B58,Feuil1!CZ$1),'Risk assessment'!$R$12:$R$100,FALSE),1),""))</f>
        <v/>
      </c>
      <c r="DA58" s="9" t="str">
        <f>IF($G58=0,"",IFERROR(INDEX('Risk assessment'!$B$12:$B$100,MATCH(CONCATENATE(Feuil1!$C58,Feuil1!$B58,Feuil1!DA$1),'Risk assessment'!$R$12:$R$100,FALSE),1),""))</f>
        <v/>
      </c>
      <c r="DB58" s="9" t="str">
        <f>IF($G58=0,"",IFERROR(INDEX('Risk assessment'!$B$12:$B$100,MATCH(CONCATENATE(Feuil1!$C58,Feuil1!$B58,Feuil1!DB$1),'Risk assessment'!$R$12:$R$100,FALSE),1),""))</f>
        <v/>
      </c>
      <c r="DC58" s="9" t="str">
        <f>IF($G58=0,"",IFERROR(INDEX('Risk assessment'!$B$12:$B$100,MATCH(CONCATENATE(Feuil1!$C58,Feuil1!$B58,Feuil1!DC$1),'Risk assessment'!$R$12:$R$100,FALSE),1),""))</f>
        <v/>
      </c>
      <c r="DD58" s="9" t="str">
        <f>IF($G58=0,"",IFERROR(INDEX('Risk assessment'!$B$12:$B$100,MATCH(CONCATENATE(Feuil1!$C58,Feuil1!$B58,Feuil1!DD$1),'Risk assessment'!$R$12:$R$100,FALSE),1),""))</f>
        <v/>
      </c>
      <c r="DE58" s="9" t="str">
        <f>IF($G58=0,"",IFERROR(INDEX('Risk assessment'!$B$12:$B$100,MATCH(CONCATENATE(Feuil1!$C58,Feuil1!$B58,Feuil1!DE$1),'Risk assessment'!$R$12:$R$100,FALSE),1),""))</f>
        <v/>
      </c>
      <c r="DF58" s="9" t="str">
        <f>IF($G58=0,"",IFERROR(INDEX('Risk assessment'!$B$12:$B$100,MATCH(CONCATENATE(Feuil1!$C58,Feuil1!$B58,Feuil1!DF$1),'Risk assessment'!$R$12:$R$100,FALSE),1),""))</f>
        <v/>
      </c>
      <c r="DG58" s="9" t="str">
        <f>IF($G58=0,"",IFERROR(INDEX('Risk assessment'!$B$12:$B$100,MATCH(CONCATENATE(Feuil1!$C58,Feuil1!$B58,Feuil1!DG$1),'Risk assessment'!$R$12:$R$100,FALSE),1),""))</f>
        <v/>
      </c>
      <c r="DH58" s="9" t="str">
        <f>IF($G58=0,"",IFERROR(INDEX('Risk assessment'!$B$12:$B$100,MATCH(CONCATENATE(Feuil1!$C58,Feuil1!$B58,Feuil1!DH$1),'Risk assessment'!$R$12:$R$100,FALSE),1),""))</f>
        <v/>
      </c>
      <c r="DI58" s="9" t="str">
        <f>IF($G58=0,"",IFERROR(INDEX('Risk assessment'!$B$12:$B$100,MATCH(CONCATENATE(Feuil1!$C58,Feuil1!$B58,Feuil1!DI$1),'Risk assessment'!$R$12:$R$100,FALSE),1),""))</f>
        <v/>
      </c>
      <c r="DJ58" s="9" t="str">
        <f>IF($G58=0,"",IFERROR(INDEX('Risk assessment'!$B$12:$B$100,MATCH(CONCATENATE(Feuil1!$C58,Feuil1!$B58,Feuil1!DJ$1),'Risk assessment'!$R$12:$R$100,FALSE),1),""))</f>
        <v/>
      </c>
      <c r="DK58" s="9" t="str">
        <f>IF($G58=0,"",IFERROR(INDEX('Risk assessment'!$B$12:$B$100,MATCH(CONCATENATE(Feuil1!$C58,Feuil1!$B58,Feuil1!DK$1),'Risk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assessment'!D$12:D$100,Feuil1!C59,'Risk assessment'!E$12:E$100,B59)</f>
        <v>0</v>
      </c>
      <c r="H59" s="9" t="str">
        <f>IF($G59=0,"",IFERROR(CONCATENATE(INDEX('Risk assessment'!$B$12:$B$100,MATCH(CONCATENATE(Feuil1!$C59,"-",Feuil1!$B59,"-",Feuil1!H$1),'Risk assessment'!$R$12:$R$100,FALSE),1)," ;"),""))</f>
        <v/>
      </c>
      <c r="I59" s="9" t="str">
        <f>IF($G59=0,"",IFERROR(CONCATENATE(INDEX('Risk assessment'!$B$12:$B$100,MATCH(CONCATENATE(Feuil1!$C59,"-",Feuil1!$B59,"-",Feuil1!I$1),'Risk assessment'!$R$12:$R$100,FALSE),1)," ;"),""))</f>
        <v/>
      </c>
      <c r="J59" s="9" t="str">
        <f>IF($G59=0,"",IFERROR(CONCATENATE(INDEX('Risk assessment'!$B$12:$B$100,MATCH(CONCATENATE(Feuil1!$C59,"-",Feuil1!$B59,"-",Feuil1!J$1),'Risk assessment'!$R$12:$R$100,FALSE),1)," ;"),""))</f>
        <v/>
      </c>
      <c r="K59" s="9" t="str">
        <f>IF($G59=0,"",IFERROR(CONCATENATE(INDEX('Risk assessment'!$B$12:$B$100,MATCH(CONCATENATE(Feuil1!$C59,"-",Feuil1!$B59,"-",Feuil1!K$1),'Risk assessment'!$R$12:$R$100,FALSE),1)," ;"),""))</f>
        <v/>
      </c>
      <c r="L59" s="9" t="str">
        <f>IF($G59=0,"",IFERROR(CONCATENATE(INDEX('Risk assessment'!$B$12:$B$100,MATCH(CONCATENATE(Feuil1!$C59,"-",Feuil1!$B59,"-",Feuil1!L$1),'Risk assessment'!$R$12:$R$100,FALSE),1)," ;"),""))</f>
        <v/>
      </c>
      <c r="M59" s="9" t="str">
        <f>IF($G59=0,"",IFERROR(CONCATENATE(INDEX('Risk assessment'!$B$12:$B$100,MATCH(CONCATENATE(Feuil1!$C59,"-",Feuil1!$B59,"-",Feuil1!M$1),'Risk assessment'!$R$12:$R$100,FALSE),1)," ;"),""))</f>
        <v/>
      </c>
      <c r="N59" s="9" t="str">
        <f>IF($G59=0,"",IFERROR(CONCATENATE(INDEX('Risk assessment'!$B$12:$B$100,MATCH(CONCATENATE(Feuil1!$C59,"-",Feuil1!$B59,"-",Feuil1!N$1),'Risk assessment'!$R$12:$R$100,FALSE),1)," ;"),""))</f>
        <v/>
      </c>
      <c r="O59" s="9" t="str">
        <f>IF($G59=0,"",IFERROR(CONCATENATE(INDEX('Risk assessment'!$B$12:$B$100,MATCH(CONCATENATE(Feuil1!$C59,"-",Feuil1!$B59,"-",Feuil1!O$1),'Risk assessment'!$R$12:$R$100,FALSE),1)," ;"),""))</f>
        <v/>
      </c>
      <c r="P59" s="9" t="str">
        <f>IF($G59=0,"",IFERROR(CONCATENATE(INDEX('Risk assessment'!$B$12:$B$100,MATCH(CONCATENATE(Feuil1!$C59,"-",Feuil1!$B59,"-",Feuil1!P$1),'Risk assessment'!$R$12:$R$100,FALSE),1)," ;"),""))</f>
        <v/>
      </c>
      <c r="Q59" s="9" t="str">
        <f>IF($G59=0,"",IFERROR(CONCATENATE(INDEX('Risk assessment'!$B$12:$B$100,MATCH(CONCATENATE(Feuil1!$C59,"-",Feuil1!$B59,"-",Feuil1!Q$1),'Risk assessment'!$R$12:$R$100,FALSE),1)," ;"),""))</f>
        <v/>
      </c>
      <c r="R59" s="9" t="str">
        <f>IF($G59=0,"",IFERROR(CONCATENATE(INDEX('Risk assessment'!$B$12:$B$100,MATCH(CONCATENATE(Feuil1!$C59,"-",Feuil1!$B59,"-",Feuil1!R$1),'Risk assessment'!$R$12:$R$100,FALSE),1)," ;"),""))</f>
        <v/>
      </c>
      <c r="S59" s="9" t="str">
        <f>IF($G59=0,"",IFERROR(CONCATENATE(INDEX('Risk assessment'!$B$12:$B$100,MATCH(CONCATENATE(Feuil1!$C59,"-",Feuil1!$B59,"-",Feuil1!S$1),'Risk assessment'!$R$12:$R$100,FALSE),1)," ;"),""))</f>
        <v/>
      </c>
      <c r="T59" s="9" t="str">
        <f>IF($G59=0,"",IFERROR(CONCATENATE(INDEX('Risk assessment'!$B$12:$B$100,MATCH(CONCATENATE(Feuil1!$C59,"-",Feuil1!$B59,"-",Feuil1!T$1),'Risk assessment'!$R$12:$R$100,FALSE),1)," ;"),""))</f>
        <v/>
      </c>
      <c r="U59" s="9" t="str">
        <f>IF($G59=0,"",IFERROR(CONCATENATE(INDEX('Risk assessment'!$B$12:$B$100,MATCH(CONCATENATE(Feuil1!$C59,"-",Feuil1!$B59,"-",Feuil1!U$1),'Risk assessment'!$R$12:$R$100,FALSE),1)," ;"),""))</f>
        <v/>
      </c>
      <c r="V59" s="9" t="str">
        <f>IF($G59=0,"",IFERROR(CONCATENATE(INDEX('Risk assessment'!$B$12:$B$100,MATCH(CONCATENATE(Feuil1!$C59,"-",Feuil1!$B59,"-",Feuil1!V$1),'Risk assessment'!$R$12:$R$100,FALSE),1)," ;"),""))</f>
        <v/>
      </c>
      <c r="W59" s="9" t="str">
        <f>IF($G59=0,"",IFERROR(CONCATENATE(INDEX('Risk assessment'!$B$12:$B$100,MATCH(CONCATENATE(Feuil1!$C59,"-",Feuil1!$B59,"-",Feuil1!W$1),'Risk assessment'!$R$12:$R$100,FALSE),1)," ;"),""))</f>
        <v/>
      </c>
      <c r="X59" s="9" t="str">
        <f>IF($G59=0,"",IFERROR(CONCATENATE(INDEX('Risk assessment'!$B$12:$B$100,MATCH(CONCATENATE(Feuil1!$C59,"-",Feuil1!$B59,"-",Feuil1!X$1),'Risk assessment'!$R$12:$R$100,FALSE),1)," ;"),""))</f>
        <v/>
      </c>
      <c r="Y59" s="9" t="str">
        <f>IF($G59=0,"",IFERROR(CONCATENATE(INDEX('Risk assessment'!$B$12:$B$100,MATCH(CONCATENATE(Feuil1!$C59,"-",Feuil1!$B59,"-",Feuil1!Y$1),'Risk assessment'!$R$12:$R$100,FALSE),1)," ;"),""))</f>
        <v/>
      </c>
      <c r="Z59" s="9" t="str">
        <f>IF($G59=0,"",IFERROR(CONCATENATE(INDEX('Risk assessment'!$B$12:$B$100,MATCH(CONCATENATE(Feuil1!$C59,"-",Feuil1!$B59,"-",Feuil1!Z$1),'Risk assessment'!$R$12:$R$100,FALSE),1)," ;"),""))</f>
        <v/>
      </c>
      <c r="AA59" s="9" t="str">
        <f>IF($G59=0,"",IFERROR(CONCATENATE(INDEX('Risk assessment'!$B$12:$B$100,MATCH(CONCATENATE(Feuil1!$C59,"-",Feuil1!$B59,"-",Feuil1!AA$1),'Risk assessment'!$R$12:$R$100,FALSE),1)," ;"),""))</f>
        <v/>
      </c>
      <c r="AB59" s="9" t="str">
        <f>IF($G59=0,"",IFERROR(CONCATENATE(INDEX('Risk assessment'!$B$12:$B$100,MATCH(CONCATENATE(Feuil1!$C59,"-",Feuil1!$B59,"-",Feuil1!AB$1),'Risk assessment'!$R$12:$R$100,FALSE),1)," ;"),""))</f>
        <v/>
      </c>
      <c r="AC59" s="9" t="str">
        <f>IF($G59=0,"",IFERROR(CONCATENATE(INDEX('Risk assessment'!$B$12:$B$100,MATCH(CONCATENATE(Feuil1!$C59,"-",Feuil1!$B59,"-",Feuil1!AC$1),'Risk assessment'!$R$12:$R$100,FALSE),1)," ;"),""))</f>
        <v/>
      </c>
      <c r="AD59" s="9" t="str">
        <f>IF($G59=0,"",IFERROR(CONCATENATE(INDEX('Risk assessment'!$B$12:$B$100,MATCH(CONCATENATE(Feuil1!$C59,"-",Feuil1!$B59,"-",Feuil1!AD$1),'Risk assessment'!$R$12:$R$100,FALSE),1)," ;"),""))</f>
        <v/>
      </c>
      <c r="AE59" s="9" t="str">
        <f>IF($G59=0,"",IFERROR(CONCATENATE(INDEX('Risk assessment'!$B$12:$B$100,MATCH(CONCATENATE(Feuil1!$C59,"-",Feuil1!$B59,"-",Feuil1!AE$1),'Risk assessment'!$R$12:$R$100,FALSE),1)," ;"),""))</f>
        <v/>
      </c>
      <c r="AF59" s="9" t="str">
        <f>IF($G59=0,"",IFERROR(CONCATENATE(INDEX('Risk assessment'!$B$12:$B$100,MATCH(CONCATENATE(Feuil1!$C59,"-",Feuil1!$B59,"-",Feuil1!AF$1),'Risk assessment'!$R$12:$R$100,FALSE),1)," ;"),""))</f>
        <v/>
      </c>
      <c r="AG59" s="9" t="str">
        <f>IF($G59=0,"",IFERROR(CONCATENATE(INDEX('Risk assessment'!$B$12:$B$100,MATCH(CONCATENATE(Feuil1!$C59,"-",Feuil1!$B59,"-",Feuil1!AG$1),'Risk assessment'!$R$12:$R$100,FALSE),1)," ;"),""))</f>
        <v/>
      </c>
      <c r="AH59" s="9" t="str">
        <f>IF($G59=0,"",IFERROR(CONCATENATE(INDEX('Risk assessment'!$B$12:$B$100,MATCH(CONCATENATE(Feuil1!$C59,"-",Feuil1!$B59,"-",Feuil1!AH$1),'Risk assessment'!$R$12:$R$100,FALSE),1)," ;"),""))</f>
        <v/>
      </c>
      <c r="AI59" s="9" t="str">
        <f>IF($G59=0,"",IFERROR(CONCATENATE(INDEX('Risk assessment'!$B$12:$B$100,MATCH(CONCATENATE(Feuil1!$C59,"-",Feuil1!$B59,"-",Feuil1!AI$1),'Risk assessment'!$R$12:$R$100,FALSE),1)," ;"),""))</f>
        <v/>
      </c>
      <c r="AJ59" s="9" t="str">
        <f>IF($G59=0,"",IFERROR(CONCATENATE(INDEX('Risk assessment'!$B$12:$B$100,MATCH(CONCATENATE(Feuil1!$C59,"-",Feuil1!$B59,"-",Feuil1!AJ$1),'Risk assessment'!$R$12:$R$100,FALSE),1)," ;"),""))</f>
        <v/>
      </c>
      <c r="AK59" s="9" t="str">
        <f>IF($G59=0,"",IFERROR(CONCATENATE(INDEX('Risk assessment'!$B$12:$B$100,MATCH(CONCATENATE(Feuil1!$C59,"-",Feuil1!$B59,"-",Feuil1!AK$1),'Risk assessment'!$R$12:$R$100,FALSE),1)," ;"),""))</f>
        <v/>
      </c>
      <c r="AL59" s="9" t="str">
        <f>IF($G59=0,"",IFERROR(CONCATENATE(INDEX('Risk assessment'!$B$12:$B$100,MATCH(CONCATENATE(Feuil1!$C59,"-",Feuil1!$B59,"-",Feuil1!AL$1),'Risk assessment'!$R$12:$R$100,FALSE),1)," ;"),""))</f>
        <v/>
      </c>
      <c r="AM59" s="9" t="str">
        <f>IF($G59=0,"",IFERROR(CONCATENATE(INDEX('Risk assessment'!$B$12:$B$100,MATCH(CONCATENATE(Feuil1!$C59,"-",Feuil1!$B59,"-",Feuil1!AM$1),'Risk assessment'!$R$12:$R$100,FALSE),1)," ;"),""))</f>
        <v/>
      </c>
      <c r="AN59" s="9" t="str">
        <f>IF($G59=0,"",IFERROR(CONCATENATE(INDEX('Risk assessment'!$B$12:$B$100,MATCH(CONCATENATE(Feuil1!$C59,"-",Feuil1!$B59,"-",Feuil1!AN$1),'Risk assessment'!$R$12:$R$100,FALSE),1)," ;"),""))</f>
        <v/>
      </c>
      <c r="AO59" s="9" t="str">
        <f>IF($G59=0,"",IFERROR(CONCATENATE(INDEX('Risk assessment'!$B$12:$B$100,MATCH(CONCATENATE(Feuil1!$C59,"-",Feuil1!$B59,"-",Feuil1!AO$1),'Risk assessment'!$R$12:$R$100,FALSE),1)," ;"),""))</f>
        <v/>
      </c>
      <c r="AP59" s="9" t="str">
        <f>IF($G59=0,"",IFERROR(CONCATENATE(INDEX('Risk assessment'!$B$12:$B$100,MATCH(CONCATENATE(Feuil1!$C59,"-",Feuil1!$B59,"-",Feuil1!AP$1),'Risk assessment'!$R$12:$R$100,FALSE),1)," ;"),""))</f>
        <v/>
      </c>
      <c r="AQ59" s="9" t="str">
        <f>IF($G59=0,"",IFERROR(CONCATENATE(INDEX('Risk assessment'!$B$12:$B$100,MATCH(CONCATENATE(Feuil1!$C59,"-",Feuil1!$B59,"-",Feuil1!AQ$1),'Risk assessment'!$R$12:$R$100,FALSE),1)," ;"),""))</f>
        <v/>
      </c>
      <c r="AR59" s="9" t="str">
        <f>IF($G59=0,"",IFERROR(CONCATENATE(INDEX('Risk assessment'!$B$12:$B$100,MATCH(CONCATENATE(Feuil1!$C59,"-",Feuil1!$B59,"-",Feuil1!AR$1),'Risk assessment'!$R$12:$R$100,FALSE),1)," ;"),""))</f>
        <v/>
      </c>
      <c r="AS59" s="9" t="str">
        <f>IF($G59=0,"",IFERROR(CONCATENATE(INDEX('Risk assessment'!$B$12:$B$100,MATCH(CONCATENATE(Feuil1!$C59,"-",Feuil1!$B59,"-",Feuil1!AS$1),'Risk assessment'!$R$12:$R$100,FALSE),1)," ;"),""))</f>
        <v/>
      </c>
      <c r="AT59" s="9" t="str">
        <f>IF($G59=0,"",IFERROR(CONCATENATE(INDEX('Risk assessment'!$B$12:$B$100,MATCH(CONCATENATE(Feuil1!$C59,"-",Feuil1!$B59,"-",Feuil1!AT$1),'Risk assessment'!$R$12:$R$100,FALSE),1)," ;"),""))</f>
        <v/>
      </c>
      <c r="AU59" s="9" t="str">
        <f>IF($G59=0,"",IFERROR(CONCATENATE(INDEX('Risk assessment'!$B$12:$B$100,MATCH(CONCATENATE(Feuil1!$C59,"-",Feuil1!$B59,"-",Feuil1!AU$1),'Risk assessment'!$R$12:$R$100,FALSE),1)," ;"),""))</f>
        <v/>
      </c>
      <c r="AV59" s="9" t="str">
        <f>IF($G59=0,"",IFERROR(CONCATENATE(INDEX('Risk assessment'!$B$12:$B$100,MATCH(CONCATENATE(Feuil1!$C59,"-",Feuil1!$B59,"-",Feuil1!AV$1),'Risk assessment'!$R$12:$R$100,FALSE),1)," ;"),""))</f>
        <v/>
      </c>
      <c r="AW59" s="9" t="str">
        <f>IF($G59=0,"",IFERROR(CONCATENATE(INDEX('Risk assessment'!$B$12:$B$100,MATCH(CONCATENATE(Feuil1!$C59,"-",Feuil1!$B59,"-",Feuil1!AW$1),'Risk assessment'!$R$12:$R$100,FALSE),1)," ;"),""))</f>
        <v/>
      </c>
      <c r="AX59" s="9" t="str">
        <f>IF($G59=0,"",IFERROR(CONCATENATE(INDEX('Risk assessment'!$B$12:$B$100,MATCH(CONCATENATE(Feuil1!$C59,"-",Feuil1!$B59,"-",Feuil1!AX$1),'Risk assessment'!$R$12:$R$100,FALSE),1)," ;"),""))</f>
        <v/>
      </c>
      <c r="AY59" s="9" t="str">
        <f>IF($G59=0,"",IFERROR(CONCATENATE(INDEX('Risk assessment'!$B$12:$B$100,MATCH(CONCATENATE(Feuil1!$C59,"-",Feuil1!$B59,"-",Feuil1!AY$1),'Risk assessment'!$R$12:$R$100,FALSE),1)," ;"),""))</f>
        <v/>
      </c>
      <c r="AZ59" s="9" t="str">
        <f>IF($G59=0,"",IFERROR(CONCATENATE(INDEX('Risk assessment'!$B$12:$B$100,MATCH(CONCATENATE(Feuil1!$C59,"-",Feuil1!$B59,"-",Feuil1!AZ$1),'Risk assessment'!$R$12:$R$100,FALSE),1)," ;"),""))</f>
        <v/>
      </c>
      <c r="BA59" s="9" t="str">
        <f>IF($G59=0,"",IFERROR(CONCATENATE(INDEX('Risk assessment'!$B$12:$B$100,MATCH(CONCATENATE(Feuil1!$C59,"-",Feuil1!$B59,"-",Feuil1!BA$1),'Risk assessment'!$R$12:$R$100,FALSE),1)," ;"),""))</f>
        <v/>
      </c>
      <c r="BB59" s="9" t="str">
        <f>IF($G59=0,"",IFERROR(CONCATENATE(INDEX('Risk assessment'!$B$12:$B$100,MATCH(CONCATENATE(Feuil1!$C59,"-",Feuil1!$B59,"-",Feuil1!BB$1),'Risk assessment'!$R$12:$R$100,FALSE),1)," ;"),""))</f>
        <v/>
      </c>
      <c r="BC59" s="9" t="str">
        <f>IF($G59=0,"",IFERROR(CONCATENATE(INDEX('Risk assessment'!$B$12:$B$100,MATCH(CONCATENATE(Feuil1!$C59,"-",Feuil1!$B59,"-",Feuil1!BC$1),'Risk assessment'!$R$12:$R$100,FALSE),1)," ;"),""))</f>
        <v/>
      </c>
      <c r="BD59" s="9" t="str">
        <f>IF($G59=0,"",IFERROR(CONCATENATE(INDEX('Risk assessment'!$B$12:$B$100,MATCH(CONCATENATE(Feuil1!$C59,"-",Feuil1!$B59,"-",Feuil1!BD$1),'Risk assessment'!$R$12:$R$100,FALSE),1)," ;"),""))</f>
        <v/>
      </c>
      <c r="BE59" s="9" t="str">
        <f>IF($G59=0,"",IFERROR(CONCATENATE(INDEX('Risk assessment'!$B$12:$B$100,MATCH(CONCATENATE(Feuil1!$C59,"-",Feuil1!$B59,"-",Feuil1!BE$1),'Risk assessment'!$R$12:$R$100,FALSE),1)," ;"),""))</f>
        <v/>
      </c>
      <c r="BF59" s="9" t="str">
        <f>IF($G59=0,"",IFERROR(CONCATENATE(INDEX('Risk assessment'!$B$12:$B$100,MATCH(CONCATENATE(Feuil1!$C59,"-",Feuil1!$B59,"-",Feuil1!BF$1),'Risk assessment'!$R$12:$R$100,FALSE),1)," ;"),""))</f>
        <v/>
      </c>
      <c r="BG59" s="9" t="str">
        <f>IF($G59=0,"",IFERROR(CONCATENATE(INDEX('Risk assessment'!$B$12:$B$100,MATCH(CONCATENATE(Feuil1!$C59,"-",Feuil1!$B59,"-",Feuil1!BG$1),'Risk assessment'!$R$12:$R$100,FALSE),1)," ;"),""))</f>
        <v/>
      </c>
      <c r="BH59" s="9" t="str">
        <f>IF($G59=0,"",IFERROR(CONCATENATE(INDEX('Risk assessment'!$B$12:$B$100,MATCH(CONCATENATE(Feuil1!$C59,"-",Feuil1!$B59,"-",Feuil1!BH$1),'Risk assessment'!$R$12:$R$100,FALSE),1)," ;"),""))</f>
        <v/>
      </c>
      <c r="BI59" s="9" t="str">
        <f>IF($G59=0,"",IFERROR(CONCATENATE(INDEX('Risk assessment'!$B$12:$B$100,MATCH(CONCATENATE(Feuil1!$C59,"-",Feuil1!$B59,"-",Feuil1!BI$1),'Risk assessment'!$R$12:$R$100,FALSE),1)," ;"),""))</f>
        <v/>
      </c>
      <c r="BJ59" s="9" t="str">
        <f>IF($G59=0,"",IFERROR(CONCATENATE(INDEX('Risk assessment'!$B$12:$B$100,MATCH(CONCATENATE(Feuil1!$C59,"-",Feuil1!$B59,"-",Feuil1!BJ$1),'Risk assessment'!$R$12:$R$100,FALSE),1)," ;"),""))</f>
        <v/>
      </c>
      <c r="BK59" s="9" t="str">
        <f>IF($G59=0,"",IFERROR(CONCATENATE(INDEX('Risk assessment'!$B$12:$B$100,MATCH(CONCATENATE(Feuil1!$C59,"-",Feuil1!$B59,"-",Feuil1!BK$1),'Risk assessment'!$R$12:$R$100,FALSE),1)," ;"),""))</f>
        <v/>
      </c>
      <c r="BL59" s="9" t="str">
        <f>IF($G59=0,"",IFERROR(CONCATENATE(INDEX('Risk assessment'!$B$12:$B$100,MATCH(CONCATENATE(Feuil1!$C59,"-",Feuil1!$B59,"-",Feuil1!BL$1),'Risk assessment'!$R$12:$R$100,FALSE),1)," ;"),""))</f>
        <v/>
      </c>
      <c r="BM59" s="9" t="str">
        <f>IF($G59=0,"",IFERROR(CONCATENATE(INDEX('Risk assessment'!$B$12:$B$100,MATCH(CONCATENATE(Feuil1!$C59,"-",Feuil1!$B59,"-",Feuil1!BM$1),'Risk assessment'!$R$12:$R$100,FALSE),1)," ;"),""))</f>
        <v/>
      </c>
      <c r="BN59" s="9" t="str">
        <f>IF($G59=0,"",IFERROR(CONCATENATE(INDEX('Risk assessment'!$B$12:$B$100,MATCH(CONCATENATE(Feuil1!$C59,"-",Feuil1!$B59,"-",Feuil1!BN$1),'Risk assessment'!$R$12:$R$100,FALSE),1)," ;"),""))</f>
        <v/>
      </c>
      <c r="BO59" s="9" t="str">
        <f>IF($G59=0,"",IFERROR(CONCATENATE(INDEX('Risk assessment'!$B$12:$B$100,MATCH(CONCATENATE(Feuil1!$C59,"-",Feuil1!$B59,"-",Feuil1!BO$1),'Risk assessment'!$R$12:$R$100,FALSE),1)," ;"),""))</f>
        <v/>
      </c>
      <c r="BP59" s="9" t="str">
        <f>IF($G59=0,"",IFERROR(CONCATENATE(INDEX('Risk assessment'!$B$12:$B$100,MATCH(CONCATENATE(Feuil1!$C59,"-",Feuil1!$B59,"-",Feuil1!BP$1),'Risk assessment'!$R$12:$R$100,FALSE),1)," ;"),""))</f>
        <v/>
      </c>
      <c r="BQ59" s="9" t="str">
        <f>IF($G59=0,"",IFERROR(CONCATENATE(INDEX('Risk assessment'!$B$12:$B$100,MATCH(CONCATENATE(Feuil1!$C59,"-",Feuil1!$B59,"-",Feuil1!BQ$1),'Risk assessment'!$R$12:$R$100,FALSE),1)," ;"),""))</f>
        <v/>
      </c>
      <c r="BR59" s="9" t="str">
        <f>IF($G59=0,"",IFERROR(INDEX('Risk assessment'!$B$12:$B$100,MATCH(CONCATENATE(Feuil1!$C59,Feuil1!$B59,Feuil1!BR$1),'Risk assessment'!$R$12:$R$100,FALSE),1),""))</f>
        <v/>
      </c>
      <c r="BS59" s="9" t="str">
        <f>IF($G59=0,"",IFERROR(INDEX('Risk assessment'!$B$12:$B$100,MATCH(CONCATENATE(Feuil1!$C59,Feuil1!$B59,Feuil1!BS$1),'Risk assessment'!$R$12:$R$100,FALSE),1),""))</f>
        <v/>
      </c>
      <c r="BT59" s="9" t="str">
        <f>IF($G59=0,"",IFERROR(INDEX('Risk assessment'!$B$12:$B$100,MATCH(CONCATENATE(Feuil1!$C59,Feuil1!$B59,Feuil1!BT$1),'Risk assessment'!$R$12:$R$100,FALSE),1),""))</f>
        <v/>
      </c>
      <c r="BU59" s="9" t="str">
        <f>IF($G59=0,"",IFERROR(INDEX('Risk assessment'!$B$12:$B$100,MATCH(CONCATENATE(Feuil1!$C59,Feuil1!$B59,Feuil1!BU$1),'Risk assessment'!$R$12:$R$100,FALSE),1),""))</f>
        <v/>
      </c>
      <c r="BV59" s="9" t="str">
        <f>IF($G59=0,"",IFERROR(INDEX('Risk assessment'!$B$12:$B$100,MATCH(CONCATENATE(Feuil1!$C59,Feuil1!$B59,Feuil1!BV$1),'Risk assessment'!$R$12:$R$100,FALSE),1),""))</f>
        <v/>
      </c>
      <c r="BW59" s="9" t="str">
        <f>IF($G59=0,"",IFERROR(INDEX('Risk assessment'!$B$12:$B$100,MATCH(CONCATENATE(Feuil1!$C59,Feuil1!$B59,Feuil1!BW$1),'Risk assessment'!$R$12:$R$100,FALSE),1),""))</f>
        <v/>
      </c>
      <c r="BX59" s="9" t="str">
        <f>IF($G59=0,"",IFERROR(INDEX('Risk assessment'!$B$12:$B$100,MATCH(CONCATENATE(Feuil1!$C59,Feuil1!$B59,Feuil1!BX$1),'Risk assessment'!$R$12:$R$100,FALSE),1),""))</f>
        <v/>
      </c>
      <c r="BY59" s="9" t="str">
        <f>IF($G59=0,"",IFERROR(INDEX('Risk assessment'!$B$12:$B$100,MATCH(CONCATENATE(Feuil1!$C59,Feuil1!$B59,Feuil1!BY$1),'Risk assessment'!$R$12:$R$100,FALSE),1),""))</f>
        <v/>
      </c>
      <c r="BZ59" s="9" t="str">
        <f>IF($G59=0,"",IFERROR(INDEX('Risk assessment'!$B$12:$B$100,MATCH(CONCATENATE(Feuil1!$C59,Feuil1!$B59,Feuil1!BZ$1),'Risk assessment'!$R$12:$R$100,FALSE),1),""))</f>
        <v/>
      </c>
      <c r="CA59" s="9" t="str">
        <f>IF($G59=0,"",IFERROR(INDEX('Risk assessment'!$B$12:$B$100,MATCH(CONCATENATE(Feuil1!$C59,Feuil1!$B59,Feuil1!CA$1),'Risk assessment'!$R$12:$R$100,FALSE),1),""))</f>
        <v/>
      </c>
      <c r="CB59" s="9" t="str">
        <f>IF($G59=0,"",IFERROR(INDEX('Risk assessment'!$B$12:$B$100,MATCH(CONCATENATE(Feuil1!$C59,Feuil1!$B59,Feuil1!CB$1),'Risk assessment'!$R$12:$R$100,FALSE),1),""))</f>
        <v/>
      </c>
      <c r="CC59" s="9" t="str">
        <f>IF($G59=0,"",IFERROR(INDEX('Risk assessment'!$B$12:$B$100,MATCH(CONCATENATE(Feuil1!$C59,Feuil1!$B59,Feuil1!CC$1),'Risk assessment'!$R$12:$R$100,FALSE),1),""))</f>
        <v/>
      </c>
      <c r="CD59" s="9" t="str">
        <f>IF($G59=0,"",IFERROR(INDEX('Risk assessment'!$B$12:$B$100,MATCH(CONCATENATE(Feuil1!$C59,Feuil1!$B59,Feuil1!CD$1),'Risk assessment'!$R$12:$R$100,FALSE),1),""))</f>
        <v/>
      </c>
      <c r="CE59" s="9" t="str">
        <f>IF($G59=0,"",IFERROR(INDEX('Risk assessment'!$B$12:$B$100,MATCH(CONCATENATE(Feuil1!$C59,Feuil1!$B59,Feuil1!CE$1),'Risk assessment'!$R$12:$R$100,FALSE),1),""))</f>
        <v/>
      </c>
      <c r="CF59" s="9" t="str">
        <f>IF($G59=0,"",IFERROR(INDEX('Risk assessment'!$B$12:$B$100,MATCH(CONCATENATE(Feuil1!$C59,Feuil1!$B59,Feuil1!CF$1),'Risk assessment'!$R$12:$R$100,FALSE),1),""))</f>
        <v/>
      </c>
      <c r="CG59" s="9" t="str">
        <f>IF($G59=0,"",IFERROR(INDEX('Risk assessment'!$B$12:$B$100,MATCH(CONCATENATE(Feuil1!$C59,Feuil1!$B59,Feuil1!CG$1),'Risk assessment'!$R$12:$R$100,FALSE),1),""))</f>
        <v/>
      </c>
      <c r="CH59" s="9" t="str">
        <f>IF($G59=0,"",IFERROR(INDEX('Risk assessment'!$B$12:$B$100,MATCH(CONCATENATE(Feuil1!$C59,Feuil1!$B59,Feuil1!CH$1),'Risk assessment'!$R$12:$R$100,FALSE),1),""))</f>
        <v/>
      </c>
      <c r="CI59" s="9" t="str">
        <f>IF($G59=0,"",IFERROR(INDEX('Risk assessment'!$B$12:$B$100,MATCH(CONCATENATE(Feuil1!$C59,Feuil1!$B59,Feuil1!CI$1),'Risk assessment'!$R$12:$R$100,FALSE),1),""))</f>
        <v/>
      </c>
      <c r="CJ59" s="9" t="str">
        <f>IF($G59=0,"",IFERROR(INDEX('Risk assessment'!$B$12:$B$100,MATCH(CONCATENATE(Feuil1!$C59,Feuil1!$B59,Feuil1!CJ$1),'Risk assessment'!$R$12:$R$100,FALSE),1),""))</f>
        <v/>
      </c>
      <c r="CK59" s="9" t="str">
        <f>IF($G59=0,"",IFERROR(INDEX('Risk assessment'!$B$12:$B$100,MATCH(CONCATENATE(Feuil1!$C59,Feuil1!$B59,Feuil1!CK$1),'Risk assessment'!$R$12:$R$100,FALSE),1),""))</f>
        <v/>
      </c>
      <c r="CL59" s="9" t="str">
        <f>IF($G59=0,"",IFERROR(INDEX('Risk assessment'!$B$12:$B$100,MATCH(CONCATENATE(Feuil1!$C59,Feuil1!$B59,Feuil1!CL$1),'Risk assessment'!$R$12:$R$100,FALSE),1),""))</f>
        <v/>
      </c>
      <c r="CM59" s="9" t="str">
        <f>IF($G59=0,"",IFERROR(INDEX('Risk assessment'!$B$12:$B$100,MATCH(CONCATENATE(Feuil1!$C59,Feuil1!$B59,Feuil1!CM$1),'Risk assessment'!$R$12:$R$100,FALSE),1),""))</f>
        <v/>
      </c>
      <c r="CN59" s="9" t="str">
        <f>IF($G59=0,"",IFERROR(INDEX('Risk assessment'!$B$12:$B$100,MATCH(CONCATENATE(Feuil1!$C59,Feuil1!$B59,Feuil1!CN$1),'Risk assessment'!$R$12:$R$100,FALSE),1),""))</f>
        <v/>
      </c>
      <c r="CO59" s="9" t="str">
        <f>IF($G59=0,"",IFERROR(INDEX('Risk assessment'!$B$12:$B$100,MATCH(CONCATENATE(Feuil1!$C59,Feuil1!$B59,Feuil1!CO$1),'Risk assessment'!$R$12:$R$100,FALSE),1),""))</f>
        <v/>
      </c>
      <c r="CP59" s="9" t="str">
        <f>IF($G59=0,"",IFERROR(INDEX('Risk assessment'!$B$12:$B$100,MATCH(CONCATENATE(Feuil1!$C59,Feuil1!$B59,Feuil1!CP$1),'Risk assessment'!$R$12:$R$100,FALSE),1),""))</f>
        <v/>
      </c>
      <c r="CQ59" s="9" t="str">
        <f>IF($G59=0,"",IFERROR(INDEX('Risk assessment'!$B$12:$B$100,MATCH(CONCATENATE(Feuil1!$C59,Feuil1!$B59,Feuil1!CQ$1),'Risk assessment'!$R$12:$R$100,FALSE),1),""))</f>
        <v/>
      </c>
      <c r="CR59" s="9" t="str">
        <f>IF($G59=0,"",IFERROR(INDEX('Risk assessment'!$B$12:$B$100,MATCH(CONCATENATE(Feuil1!$C59,Feuil1!$B59,Feuil1!CR$1),'Risk assessment'!$R$12:$R$100,FALSE),1),""))</f>
        <v/>
      </c>
      <c r="CS59" s="9" t="str">
        <f>IF($G59=0,"",IFERROR(INDEX('Risk assessment'!$B$12:$B$100,MATCH(CONCATENATE(Feuil1!$C59,Feuil1!$B59,Feuil1!CS$1),'Risk assessment'!$R$12:$R$100,FALSE),1),""))</f>
        <v/>
      </c>
      <c r="CT59" s="9" t="str">
        <f>IF($G59=0,"",IFERROR(INDEX('Risk assessment'!$B$12:$B$100,MATCH(CONCATENATE(Feuil1!$C59,Feuil1!$B59,Feuil1!CT$1),'Risk assessment'!$R$12:$R$100,FALSE),1),""))</f>
        <v/>
      </c>
      <c r="CU59" s="9" t="str">
        <f>IF($G59=0,"",IFERROR(INDEX('Risk assessment'!$B$12:$B$100,MATCH(CONCATENATE(Feuil1!$C59,Feuil1!$B59,Feuil1!CU$1),'Risk assessment'!$R$12:$R$100,FALSE),1),""))</f>
        <v/>
      </c>
      <c r="CV59" s="9" t="str">
        <f>IF($G59=0,"",IFERROR(INDEX('Risk assessment'!$B$12:$B$100,MATCH(CONCATENATE(Feuil1!$C59,Feuil1!$B59,Feuil1!CV$1),'Risk assessment'!$R$12:$R$100,FALSE),1),""))</f>
        <v/>
      </c>
      <c r="CW59" s="9" t="str">
        <f>IF($G59=0,"",IFERROR(INDEX('Risk assessment'!$B$12:$B$100,MATCH(CONCATENATE(Feuil1!$C59,Feuil1!$B59,Feuil1!CW$1),'Risk assessment'!$R$12:$R$100,FALSE),1),""))</f>
        <v/>
      </c>
      <c r="CX59" s="9" t="str">
        <f>IF($G59=0,"",IFERROR(INDEX('Risk assessment'!$B$12:$B$100,MATCH(CONCATENATE(Feuil1!$C59,Feuil1!$B59,Feuil1!CX$1),'Risk assessment'!$R$12:$R$100,FALSE),1),""))</f>
        <v/>
      </c>
      <c r="CY59" s="9" t="str">
        <f>IF($G59=0,"",IFERROR(INDEX('Risk assessment'!$B$12:$B$100,MATCH(CONCATENATE(Feuil1!$C59,Feuil1!$B59,Feuil1!CY$1),'Risk assessment'!$R$12:$R$100,FALSE),1),""))</f>
        <v/>
      </c>
      <c r="CZ59" s="9" t="str">
        <f>IF($G59=0,"",IFERROR(INDEX('Risk assessment'!$B$12:$B$100,MATCH(CONCATENATE(Feuil1!$C59,Feuil1!$B59,Feuil1!CZ$1),'Risk assessment'!$R$12:$R$100,FALSE),1),""))</f>
        <v/>
      </c>
      <c r="DA59" s="9" t="str">
        <f>IF($G59=0,"",IFERROR(INDEX('Risk assessment'!$B$12:$B$100,MATCH(CONCATENATE(Feuil1!$C59,Feuil1!$B59,Feuil1!DA$1),'Risk assessment'!$R$12:$R$100,FALSE),1),""))</f>
        <v/>
      </c>
      <c r="DB59" s="9" t="str">
        <f>IF($G59=0,"",IFERROR(INDEX('Risk assessment'!$B$12:$B$100,MATCH(CONCATENATE(Feuil1!$C59,Feuil1!$B59,Feuil1!DB$1),'Risk assessment'!$R$12:$R$100,FALSE),1),""))</f>
        <v/>
      </c>
      <c r="DC59" s="9" t="str">
        <f>IF($G59=0,"",IFERROR(INDEX('Risk assessment'!$B$12:$B$100,MATCH(CONCATENATE(Feuil1!$C59,Feuil1!$B59,Feuil1!DC$1),'Risk assessment'!$R$12:$R$100,FALSE),1),""))</f>
        <v/>
      </c>
      <c r="DD59" s="9" t="str">
        <f>IF($G59=0,"",IFERROR(INDEX('Risk assessment'!$B$12:$B$100,MATCH(CONCATENATE(Feuil1!$C59,Feuil1!$B59,Feuil1!DD$1),'Risk assessment'!$R$12:$R$100,FALSE),1),""))</f>
        <v/>
      </c>
      <c r="DE59" s="9" t="str">
        <f>IF($G59=0,"",IFERROR(INDEX('Risk assessment'!$B$12:$B$100,MATCH(CONCATENATE(Feuil1!$C59,Feuil1!$B59,Feuil1!DE$1),'Risk assessment'!$R$12:$R$100,FALSE),1),""))</f>
        <v/>
      </c>
      <c r="DF59" s="9" t="str">
        <f>IF($G59=0,"",IFERROR(INDEX('Risk assessment'!$B$12:$B$100,MATCH(CONCATENATE(Feuil1!$C59,Feuil1!$B59,Feuil1!DF$1),'Risk assessment'!$R$12:$R$100,FALSE),1),""))</f>
        <v/>
      </c>
      <c r="DG59" s="9" t="str">
        <f>IF($G59=0,"",IFERROR(INDEX('Risk assessment'!$B$12:$B$100,MATCH(CONCATENATE(Feuil1!$C59,Feuil1!$B59,Feuil1!DG$1),'Risk assessment'!$R$12:$R$100,FALSE),1),""))</f>
        <v/>
      </c>
      <c r="DH59" s="9" t="str">
        <f>IF($G59=0,"",IFERROR(INDEX('Risk assessment'!$B$12:$B$100,MATCH(CONCATENATE(Feuil1!$C59,Feuil1!$B59,Feuil1!DH$1),'Risk assessment'!$R$12:$R$100,FALSE),1),""))</f>
        <v/>
      </c>
      <c r="DI59" s="9" t="str">
        <f>IF($G59=0,"",IFERROR(INDEX('Risk assessment'!$B$12:$B$100,MATCH(CONCATENATE(Feuil1!$C59,Feuil1!$B59,Feuil1!DI$1),'Risk assessment'!$R$12:$R$100,FALSE),1),""))</f>
        <v/>
      </c>
      <c r="DJ59" s="9" t="str">
        <f>IF($G59=0,"",IFERROR(INDEX('Risk assessment'!$B$12:$B$100,MATCH(CONCATENATE(Feuil1!$C59,Feuil1!$B59,Feuil1!DJ$1),'Risk assessment'!$R$12:$R$100,FALSE),1),""))</f>
        <v/>
      </c>
      <c r="DK59" s="9" t="str">
        <f>IF($G59=0,"",IFERROR(INDEX('Risk assessment'!$B$12:$B$100,MATCH(CONCATENATE(Feuil1!$C59,Feuil1!$B59,Feuil1!DK$1),'Risk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assessment'!D$12:D$100,Feuil1!C60,'Risk assessment'!E$12:E$100,B60)</f>
        <v>0</v>
      </c>
      <c r="H60" s="9" t="str">
        <f>IF($G60=0,"",IFERROR(CONCATENATE(INDEX('Risk assessment'!$B$12:$B$100,MATCH(CONCATENATE(Feuil1!$C60,"-",Feuil1!$B60,"-",Feuil1!H$1),'Risk assessment'!$R$12:$R$100,FALSE),1)," ;"),""))</f>
        <v/>
      </c>
      <c r="I60" s="9" t="str">
        <f>IF($G60=0,"",IFERROR(CONCATENATE(INDEX('Risk assessment'!$B$12:$B$100,MATCH(CONCATENATE(Feuil1!$C60,"-",Feuil1!$B60,"-",Feuil1!I$1),'Risk assessment'!$R$12:$R$100,FALSE),1)," ;"),""))</f>
        <v/>
      </c>
      <c r="J60" s="9" t="str">
        <f>IF($G60=0,"",IFERROR(CONCATENATE(INDEX('Risk assessment'!$B$12:$B$100,MATCH(CONCATENATE(Feuil1!$C60,"-",Feuil1!$B60,"-",Feuil1!J$1),'Risk assessment'!$R$12:$R$100,FALSE),1)," ;"),""))</f>
        <v/>
      </c>
      <c r="K60" s="9" t="str">
        <f>IF($G60=0,"",IFERROR(CONCATENATE(INDEX('Risk assessment'!$B$12:$B$100,MATCH(CONCATENATE(Feuil1!$C60,"-",Feuil1!$B60,"-",Feuil1!K$1),'Risk assessment'!$R$12:$R$100,FALSE),1)," ;"),""))</f>
        <v/>
      </c>
      <c r="L60" s="9" t="str">
        <f>IF($G60=0,"",IFERROR(CONCATENATE(INDEX('Risk assessment'!$B$12:$B$100,MATCH(CONCATENATE(Feuil1!$C60,"-",Feuil1!$B60,"-",Feuil1!L$1),'Risk assessment'!$R$12:$R$100,FALSE),1)," ;"),""))</f>
        <v/>
      </c>
      <c r="M60" s="9" t="str">
        <f>IF($G60=0,"",IFERROR(CONCATENATE(INDEX('Risk assessment'!$B$12:$B$100,MATCH(CONCATENATE(Feuil1!$C60,"-",Feuil1!$B60,"-",Feuil1!M$1),'Risk assessment'!$R$12:$R$100,FALSE),1)," ;"),""))</f>
        <v/>
      </c>
      <c r="N60" s="9" t="str">
        <f>IF($G60=0,"",IFERROR(CONCATENATE(INDEX('Risk assessment'!$B$12:$B$100,MATCH(CONCATENATE(Feuil1!$C60,"-",Feuil1!$B60,"-",Feuil1!N$1),'Risk assessment'!$R$12:$R$100,FALSE),1)," ;"),""))</f>
        <v/>
      </c>
      <c r="O60" s="9" t="str">
        <f>IF($G60=0,"",IFERROR(CONCATENATE(INDEX('Risk assessment'!$B$12:$B$100,MATCH(CONCATENATE(Feuil1!$C60,"-",Feuil1!$B60,"-",Feuil1!O$1),'Risk assessment'!$R$12:$R$100,FALSE),1)," ;"),""))</f>
        <v/>
      </c>
      <c r="P60" s="9" t="str">
        <f>IF($G60=0,"",IFERROR(CONCATENATE(INDEX('Risk assessment'!$B$12:$B$100,MATCH(CONCATENATE(Feuil1!$C60,"-",Feuil1!$B60,"-",Feuil1!P$1),'Risk assessment'!$R$12:$R$100,FALSE),1)," ;"),""))</f>
        <v/>
      </c>
      <c r="Q60" s="9" t="str">
        <f>IF($G60=0,"",IFERROR(CONCATENATE(INDEX('Risk assessment'!$B$12:$B$100,MATCH(CONCATENATE(Feuil1!$C60,"-",Feuil1!$B60,"-",Feuil1!Q$1),'Risk assessment'!$R$12:$R$100,FALSE),1)," ;"),""))</f>
        <v/>
      </c>
      <c r="R60" s="9" t="str">
        <f>IF($G60=0,"",IFERROR(CONCATENATE(INDEX('Risk assessment'!$B$12:$B$100,MATCH(CONCATENATE(Feuil1!$C60,"-",Feuil1!$B60,"-",Feuil1!R$1),'Risk assessment'!$R$12:$R$100,FALSE),1)," ;"),""))</f>
        <v/>
      </c>
      <c r="S60" s="9" t="str">
        <f>IF($G60=0,"",IFERROR(CONCATENATE(INDEX('Risk assessment'!$B$12:$B$100,MATCH(CONCATENATE(Feuil1!$C60,"-",Feuil1!$B60,"-",Feuil1!S$1),'Risk assessment'!$R$12:$R$100,FALSE),1)," ;"),""))</f>
        <v/>
      </c>
      <c r="T60" s="9" t="str">
        <f>IF($G60=0,"",IFERROR(CONCATENATE(INDEX('Risk assessment'!$B$12:$B$100,MATCH(CONCATENATE(Feuil1!$C60,"-",Feuil1!$B60,"-",Feuil1!T$1),'Risk assessment'!$R$12:$R$100,FALSE),1)," ;"),""))</f>
        <v/>
      </c>
      <c r="U60" s="9" t="str">
        <f>IF($G60=0,"",IFERROR(CONCATENATE(INDEX('Risk assessment'!$B$12:$B$100,MATCH(CONCATENATE(Feuil1!$C60,"-",Feuil1!$B60,"-",Feuil1!U$1),'Risk assessment'!$R$12:$R$100,FALSE),1)," ;"),""))</f>
        <v/>
      </c>
      <c r="V60" s="9" t="str">
        <f>IF($G60=0,"",IFERROR(CONCATENATE(INDEX('Risk assessment'!$B$12:$B$100,MATCH(CONCATENATE(Feuil1!$C60,"-",Feuil1!$B60,"-",Feuil1!V$1),'Risk assessment'!$R$12:$R$100,FALSE),1)," ;"),""))</f>
        <v/>
      </c>
      <c r="W60" s="9" t="str">
        <f>IF($G60=0,"",IFERROR(CONCATENATE(INDEX('Risk assessment'!$B$12:$B$100,MATCH(CONCATENATE(Feuil1!$C60,"-",Feuil1!$B60,"-",Feuil1!W$1),'Risk assessment'!$R$12:$R$100,FALSE),1)," ;"),""))</f>
        <v/>
      </c>
      <c r="X60" s="9" t="str">
        <f>IF($G60=0,"",IFERROR(CONCATENATE(INDEX('Risk assessment'!$B$12:$B$100,MATCH(CONCATENATE(Feuil1!$C60,"-",Feuil1!$B60,"-",Feuil1!X$1),'Risk assessment'!$R$12:$R$100,FALSE),1)," ;"),""))</f>
        <v/>
      </c>
      <c r="Y60" s="9" t="str">
        <f>IF($G60=0,"",IFERROR(CONCATENATE(INDEX('Risk assessment'!$B$12:$B$100,MATCH(CONCATENATE(Feuil1!$C60,"-",Feuil1!$B60,"-",Feuil1!Y$1),'Risk assessment'!$R$12:$R$100,FALSE),1)," ;"),""))</f>
        <v/>
      </c>
      <c r="Z60" s="9" t="str">
        <f>IF($G60=0,"",IFERROR(CONCATENATE(INDEX('Risk assessment'!$B$12:$B$100,MATCH(CONCATENATE(Feuil1!$C60,"-",Feuil1!$B60,"-",Feuil1!Z$1),'Risk assessment'!$R$12:$R$100,FALSE),1)," ;"),""))</f>
        <v/>
      </c>
      <c r="AA60" s="9" t="str">
        <f>IF($G60=0,"",IFERROR(CONCATENATE(INDEX('Risk assessment'!$B$12:$B$100,MATCH(CONCATENATE(Feuil1!$C60,"-",Feuil1!$B60,"-",Feuil1!AA$1),'Risk assessment'!$R$12:$R$100,FALSE),1)," ;"),""))</f>
        <v/>
      </c>
      <c r="AB60" s="9" t="str">
        <f>IF($G60=0,"",IFERROR(CONCATENATE(INDEX('Risk assessment'!$B$12:$B$100,MATCH(CONCATENATE(Feuil1!$C60,"-",Feuil1!$B60,"-",Feuil1!AB$1),'Risk assessment'!$R$12:$R$100,FALSE),1)," ;"),""))</f>
        <v/>
      </c>
      <c r="AC60" s="9" t="str">
        <f>IF($G60=0,"",IFERROR(CONCATENATE(INDEX('Risk assessment'!$B$12:$B$100,MATCH(CONCATENATE(Feuil1!$C60,"-",Feuil1!$B60,"-",Feuil1!AC$1),'Risk assessment'!$R$12:$R$100,FALSE),1)," ;"),""))</f>
        <v/>
      </c>
      <c r="AD60" s="9" t="str">
        <f>IF($G60=0,"",IFERROR(CONCATENATE(INDEX('Risk assessment'!$B$12:$B$100,MATCH(CONCATENATE(Feuil1!$C60,"-",Feuil1!$B60,"-",Feuil1!AD$1),'Risk assessment'!$R$12:$R$100,FALSE),1)," ;"),""))</f>
        <v/>
      </c>
      <c r="AE60" s="9" t="str">
        <f>IF($G60=0,"",IFERROR(CONCATENATE(INDEX('Risk assessment'!$B$12:$B$100,MATCH(CONCATENATE(Feuil1!$C60,"-",Feuil1!$B60,"-",Feuil1!AE$1),'Risk assessment'!$R$12:$R$100,FALSE),1)," ;"),""))</f>
        <v/>
      </c>
      <c r="AF60" s="9" t="str">
        <f>IF($G60=0,"",IFERROR(CONCATENATE(INDEX('Risk assessment'!$B$12:$B$100,MATCH(CONCATENATE(Feuil1!$C60,"-",Feuil1!$B60,"-",Feuil1!AF$1),'Risk assessment'!$R$12:$R$100,FALSE),1)," ;"),""))</f>
        <v/>
      </c>
      <c r="AG60" s="9" t="str">
        <f>IF($G60=0,"",IFERROR(CONCATENATE(INDEX('Risk assessment'!$B$12:$B$100,MATCH(CONCATENATE(Feuil1!$C60,"-",Feuil1!$B60,"-",Feuil1!AG$1),'Risk assessment'!$R$12:$R$100,FALSE),1)," ;"),""))</f>
        <v/>
      </c>
      <c r="AH60" s="9" t="str">
        <f>IF($G60=0,"",IFERROR(CONCATENATE(INDEX('Risk assessment'!$B$12:$B$100,MATCH(CONCATENATE(Feuil1!$C60,"-",Feuil1!$B60,"-",Feuil1!AH$1),'Risk assessment'!$R$12:$R$100,FALSE),1)," ;"),""))</f>
        <v/>
      </c>
      <c r="AI60" s="9" t="str">
        <f>IF($G60=0,"",IFERROR(CONCATENATE(INDEX('Risk assessment'!$B$12:$B$100,MATCH(CONCATENATE(Feuil1!$C60,"-",Feuil1!$B60,"-",Feuil1!AI$1),'Risk assessment'!$R$12:$R$100,FALSE),1)," ;"),""))</f>
        <v/>
      </c>
      <c r="AJ60" s="9" t="str">
        <f>IF($G60=0,"",IFERROR(CONCATENATE(INDEX('Risk assessment'!$B$12:$B$100,MATCH(CONCATENATE(Feuil1!$C60,"-",Feuil1!$B60,"-",Feuil1!AJ$1),'Risk assessment'!$R$12:$R$100,FALSE),1)," ;"),""))</f>
        <v/>
      </c>
      <c r="AK60" s="9" t="str">
        <f>IF($G60=0,"",IFERROR(CONCATENATE(INDEX('Risk assessment'!$B$12:$B$100,MATCH(CONCATENATE(Feuil1!$C60,"-",Feuil1!$B60,"-",Feuil1!AK$1),'Risk assessment'!$R$12:$R$100,FALSE),1)," ;"),""))</f>
        <v/>
      </c>
      <c r="AL60" s="9" t="str">
        <f>IF($G60=0,"",IFERROR(CONCATENATE(INDEX('Risk assessment'!$B$12:$B$100,MATCH(CONCATENATE(Feuil1!$C60,"-",Feuil1!$B60,"-",Feuil1!AL$1),'Risk assessment'!$R$12:$R$100,FALSE),1)," ;"),""))</f>
        <v/>
      </c>
      <c r="AM60" s="9" t="str">
        <f>IF($G60=0,"",IFERROR(CONCATENATE(INDEX('Risk assessment'!$B$12:$B$100,MATCH(CONCATENATE(Feuil1!$C60,"-",Feuil1!$B60,"-",Feuil1!AM$1),'Risk assessment'!$R$12:$R$100,FALSE),1)," ;"),""))</f>
        <v/>
      </c>
      <c r="AN60" s="9" t="str">
        <f>IF($G60=0,"",IFERROR(CONCATENATE(INDEX('Risk assessment'!$B$12:$B$100,MATCH(CONCATENATE(Feuil1!$C60,"-",Feuil1!$B60,"-",Feuil1!AN$1),'Risk assessment'!$R$12:$R$100,FALSE),1)," ;"),""))</f>
        <v/>
      </c>
      <c r="AO60" s="9" t="str">
        <f>IF($G60=0,"",IFERROR(CONCATENATE(INDEX('Risk assessment'!$B$12:$B$100,MATCH(CONCATENATE(Feuil1!$C60,"-",Feuil1!$B60,"-",Feuil1!AO$1),'Risk assessment'!$R$12:$R$100,FALSE),1)," ;"),""))</f>
        <v/>
      </c>
      <c r="AP60" s="9" t="str">
        <f>IF($G60=0,"",IFERROR(CONCATENATE(INDEX('Risk assessment'!$B$12:$B$100,MATCH(CONCATENATE(Feuil1!$C60,"-",Feuil1!$B60,"-",Feuil1!AP$1),'Risk assessment'!$R$12:$R$100,FALSE),1)," ;"),""))</f>
        <v/>
      </c>
      <c r="AQ60" s="9" t="str">
        <f>IF($G60=0,"",IFERROR(CONCATENATE(INDEX('Risk assessment'!$B$12:$B$100,MATCH(CONCATENATE(Feuil1!$C60,"-",Feuil1!$B60,"-",Feuil1!AQ$1),'Risk assessment'!$R$12:$R$100,FALSE),1)," ;"),""))</f>
        <v/>
      </c>
      <c r="AR60" s="9" t="str">
        <f>IF($G60=0,"",IFERROR(CONCATENATE(INDEX('Risk assessment'!$B$12:$B$100,MATCH(CONCATENATE(Feuil1!$C60,"-",Feuil1!$B60,"-",Feuil1!AR$1),'Risk assessment'!$R$12:$R$100,FALSE),1)," ;"),""))</f>
        <v/>
      </c>
      <c r="AS60" s="9" t="str">
        <f>IF($G60=0,"",IFERROR(CONCATENATE(INDEX('Risk assessment'!$B$12:$B$100,MATCH(CONCATENATE(Feuil1!$C60,"-",Feuil1!$B60,"-",Feuil1!AS$1),'Risk assessment'!$R$12:$R$100,FALSE),1)," ;"),""))</f>
        <v/>
      </c>
      <c r="AT60" s="9" t="str">
        <f>IF($G60=0,"",IFERROR(CONCATENATE(INDEX('Risk assessment'!$B$12:$B$100,MATCH(CONCATENATE(Feuil1!$C60,"-",Feuil1!$B60,"-",Feuil1!AT$1),'Risk assessment'!$R$12:$R$100,FALSE),1)," ;"),""))</f>
        <v/>
      </c>
      <c r="AU60" s="9" t="str">
        <f>IF($G60=0,"",IFERROR(CONCATENATE(INDEX('Risk assessment'!$B$12:$B$100,MATCH(CONCATENATE(Feuil1!$C60,"-",Feuil1!$B60,"-",Feuil1!AU$1),'Risk assessment'!$R$12:$R$100,FALSE),1)," ;"),""))</f>
        <v/>
      </c>
      <c r="AV60" s="9" t="str">
        <f>IF($G60=0,"",IFERROR(CONCATENATE(INDEX('Risk assessment'!$B$12:$B$100,MATCH(CONCATENATE(Feuil1!$C60,"-",Feuil1!$B60,"-",Feuil1!AV$1),'Risk assessment'!$R$12:$R$100,FALSE),1)," ;"),""))</f>
        <v/>
      </c>
      <c r="AW60" s="9" t="str">
        <f>IF($G60=0,"",IFERROR(CONCATENATE(INDEX('Risk assessment'!$B$12:$B$100,MATCH(CONCATENATE(Feuil1!$C60,"-",Feuil1!$B60,"-",Feuil1!AW$1),'Risk assessment'!$R$12:$R$100,FALSE),1)," ;"),""))</f>
        <v/>
      </c>
      <c r="AX60" s="9" t="str">
        <f>IF($G60=0,"",IFERROR(CONCATENATE(INDEX('Risk assessment'!$B$12:$B$100,MATCH(CONCATENATE(Feuil1!$C60,"-",Feuil1!$B60,"-",Feuil1!AX$1),'Risk assessment'!$R$12:$R$100,FALSE),1)," ;"),""))</f>
        <v/>
      </c>
      <c r="AY60" s="9" t="str">
        <f>IF($G60=0,"",IFERROR(CONCATENATE(INDEX('Risk assessment'!$B$12:$B$100,MATCH(CONCATENATE(Feuil1!$C60,"-",Feuil1!$B60,"-",Feuil1!AY$1),'Risk assessment'!$R$12:$R$100,FALSE),1)," ;"),""))</f>
        <v/>
      </c>
      <c r="AZ60" s="9" t="str">
        <f>IF($G60=0,"",IFERROR(CONCATENATE(INDEX('Risk assessment'!$B$12:$B$100,MATCH(CONCATENATE(Feuil1!$C60,"-",Feuil1!$B60,"-",Feuil1!AZ$1),'Risk assessment'!$R$12:$R$100,FALSE),1)," ;"),""))</f>
        <v/>
      </c>
      <c r="BA60" s="9" t="str">
        <f>IF($G60=0,"",IFERROR(CONCATENATE(INDEX('Risk assessment'!$B$12:$B$100,MATCH(CONCATENATE(Feuil1!$C60,"-",Feuil1!$B60,"-",Feuil1!BA$1),'Risk assessment'!$R$12:$R$100,FALSE),1)," ;"),""))</f>
        <v/>
      </c>
      <c r="BB60" s="9" t="str">
        <f>IF($G60=0,"",IFERROR(CONCATENATE(INDEX('Risk assessment'!$B$12:$B$100,MATCH(CONCATENATE(Feuil1!$C60,"-",Feuil1!$B60,"-",Feuil1!BB$1),'Risk assessment'!$R$12:$R$100,FALSE),1)," ;"),""))</f>
        <v/>
      </c>
      <c r="BC60" s="9" t="str">
        <f>IF($G60=0,"",IFERROR(CONCATENATE(INDEX('Risk assessment'!$B$12:$B$100,MATCH(CONCATENATE(Feuil1!$C60,"-",Feuil1!$B60,"-",Feuil1!BC$1),'Risk assessment'!$R$12:$R$100,FALSE),1)," ;"),""))</f>
        <v/>
      </c>
      <c r="BD60" s="9" t="str">
        <f>IF($G60=0,"",IFERROR(CONCATENATE(INDEX('Risk assessment'!$B$12:$B$100,MATCH(CONCATENATE(Feuil1!$C60,"-",Feuil1!$B60,"-",Feuil1!BD$1),'Risk assessment'!$R$12:$R$100,FALSE),1)," ;"),""))</f>
        <v/>
      </c>
      <c r="BE60" s="9" t="str">
        <f>IF($G60=0,"",IFERROR(CONCATENATE(INDEX('Risk assessment'!$B$12:$B$100,MATCH(CONCATENATE(Feuil1!$C60,"-",Feuil1!$B60,"-",Feuil1!BE$1),'Risk assessment'!$R$12:$R$100,FALSE),1)," ;"),""))</f>
        <v/>
      </c>
      <c r="BF60" s="9" t="str">
        <f>IF($G60=0,"",IFERROR(CONCATENATE(INDEX('Risk assessment'!$B$12:$B$100,MATCH(CONCATENATE(Feuil1!$C60,"-",Feuil1!$B60,"-",Feuil1!BF$1),'Risk assessment'!$R$12:$R$100,FALSE),1)," ;"),""))</f>
        <v/>
      </c>
      <c r="BG60" s="9" t="str">
        <f>IF($G60=0,"",IFERROR(CONCATENATE(INDEX('Risk assessment'!$B$12:$B$100,MATCH(CONCATENATE(Feuil1!$C60,"-",Feuil1!$B60,"-",Feuil1!BG$1),'Risk assessment'!$R$12:$R$100,FALSE),1)," ;"),""))</f>
        <v/>
      </c>
      <c r="BH60" s="9" t="str">
        <f>IF($G60=0,"",IFERROR(CONCATENATE(INDEX('Risk assessment'!$B$12:$B$100,MATCH(CONCATENATE(Feuil1!$C60,"-",Feuil1!$B60,"-",Feuil1!BH$1),'Risk assessment'!$R$12:$R$100,FALSE),1)," ;"),""))</f>
        <v/>
      </c>
      <c r="BI60" s="9" t="str">
        <f>IF($G60=0,"",IFERROR(CONCATENATE(INDEX('Risk assessment'!$B$12:$B$100,MATCH(CONCATENATE(Feuil1!$C60,"-",Feuil1!$B60,"-",Feuil1!BI$1),'Risk assessment'!$R$12:$R$100,FALSE),1)," ;"),""))</f>
        <v/>
      </c>
      <c r="BJ60" s="9" t="str">
        <f>IF($G60=0,"",IFERROR(CONCATENATE(INDEX('Risk assessment'!$B$12:$B$100,MATCH(CONCATENATE(Feuil1!$C60,"-",Feuil1!$B60,"-",Feuil1!BJ$1),'Risk assessment'!$R$12:$R$100,FALSE),1)," ;"),""))</f>
        <v/>
      </c>
      <c r="BK60" s="9" t="str">
        <f>IF($G60=0,"",IFERROR(CONCATENATE(INDEX('Risk assessment'!$B$12:$B$100,MATCH(CONCATENATE(Feuil1!$C60,"-",Feuil1!$B60,"-",Feuil1!BK$1),'Risk assessment'!$R$12:$R$100,FALSE),1)," ;"),""))</f>
        <v/>
      </c>
      <c r="BL60" s="9" t="str">
        <f>IF($G60=0,"",IFERROR(CONCATENATE(INDEX('Risk assessment'!$B$12:$B$100,MATCH(CONCATENATE(Feuil1!$C60,"-",Feuil1!$B60,"-",Feuil1!BL$1),'Risk assessment'!$R$12:$R$100,FALSE),1)," ;"),""))</f>
        <v/>
      </c>
      <c r="BM60" s="9" t="str">
        <f>IF($G60=0,"",IFERROR(CONCATENATE(INDEX('Risk assessment'!$B$12:$B$100,MATCH(CONCATENATE(Feuil1!$C60,"-",Feuil1!$B60,"-",Feuil1!BM$1),'Risk assessment'!$R$12:$R$100,FALSE),1)," ;"),""))</f>
        <v/>
      </c>
      <c r="BN60" s="9" t="str">
        <f>IF($G60=0,"",IFERROR(CONCATENATE(INDEX('Risk assessment'!$B$12:$B$100,MATCH(CONCATENATE(Feuil1!$C60,"-",Feuil1!$B60,"-",Feuil1!BN$1),'Risk assessment'!$R$12:$R$100,FALSE),1)," ;"),""))</f>
        <v/>
      </c>
      <c r="BO60" s="9" t="str">
        <f>IF($G60=0,"",IFERROR(CONCATENATE(INDEX('Risk assessment'!$B$12:$B$100,MATCH(CONCATENATE(Feuil1!$C60,"-",Feuil1!$B60,"-",Feuil1!BO$1),'Risk assessment'!$R$12:$R$100,FALSE),1)," ;"),""))</f>
        <v/>
      </c>
      <c r="BP60" s="9" t="str">
        <f>IF($G60=0,"",IFERROR(CONCATENATE(INDEX('Risk assessment'!$B$12:$B$100,MATCH(CONCATENATE(Feuil1!$C60,"-",Feuil1!$B60,"-",Feuil1!BP$1),'Risk assessment'!$R$12:$R$100,FALSE),1)," ;"),""))</f>
        <v/>
      </c>
      <c r="BQ60" s="9" t="str">
        <f>IF($G60=0,"",IFERROR(CONCATENATE(INDEX('Risk assessment'!$B$12:$B$100,MATCH(CONCATENATE(Feuil1!$C60,"-",Feuil1!$B60,"-",Feuil1!BQ$1),'Risk assessment'!$R$12:$R$100,FALSE),1)," ;"),""))</f>
        <v/>
      </c>
      <c r="BR60" s="9" t="str">
        <f>IF($G60=0,"",IFERROR(INDEX('Risk assessment'!$B$12:$B$100,MATCH(CONCATENATE(Feuil1!$C60,Feuil1!$B60,Feuil1!BR$1),'Risk assessment'!$R$12:$R$100,FALSE),1),""))</f>
        <v/>
      </c>
      <c r="BS60" s="9" t="str">
        <f>IF($G60=0,"",IFERROR(INDEX('Risk assessment'!$B$12:$B$100,MATCH(CONCATENATE(Feuil1!$C60,Feuil1!$B60,Feuil1!BS$1),'Risk assessment'!$R$12:$R$100,FALSE),1),""))</f>
        <v/>
      </c>
      <c r="BT60" s="9" t="str">
        <f>IF($G60=0,"",IFERROR(INDEX('Risk assessment'!$B$12:$B$100,MATCH(CONCATENATE(Feuil1!$C60,Feuil1!$B60,Feuil1!BT$1),'Risk assessment'!$R$12:$R$100,FALSE),1),""))</f>
        <v/>
      </c>
      <c r="BU60" s="9" t="str">
        <f>IF($G60=0,"",IFERROR(INDEX('Risk assessment'!$B$12:$B$100,MATCH(CONCATENATE(Feuil1!$C60,Feuil1!$B60,Feuil1!BU$1),'Risk assessment'!$R$12:$R$100,FALSE),1),""))</f>
        <v/>
      </c>
      <c r="BV60" s="9" t="str">
        <f>IF($G60=0,"",IFERROR(INDEX('Risk assessment'!$B$12:$B$100,MATCH(CONCATENATE(Feuil1!$C60,Feuil1!$B60,Feuil1!BV$1),'Risk assessment'!$R$12:$R$100,FALSE),1),""))</f>
        <v/>
      </c>
      <c r="BW60" s="9" t="str">
        <f>IF($G60=0,"",IFERROR(INDEX('Risk assessment'!$B$12:$B$100,MATCH(CONCATENATE(Feuil1!$C60,Feuil1!$B60,Feuil1!BW$1),'Risk assessment'!$R$12:$R$100,FALSE),1),""))</f>
        <v/>
      </c>
      <c r="BX60" s="9" t="str">
        <f>IF($G60=0,"",IFERROR(INDEX('Risk assessment'!$B$12:$B$100,MATCH(CONCATENATE(Feuil1!$C60,Feuil1!$B60,Feuil1!BX$1),'Risk assessment'!$R$12:$R$100,FALSE),1),""))</f>
        <v/>
      </c>
      <c r="BY60" s="9" t="str">
        <f>IF($G60=0,"",IFERROR(INDEX('Risk assessment'!$B$12:$B$100,MATCH(CONCATENATE(Feuil1!$C60,Feuil1!$B60,Feuil1!BY$1),'Risk assessment'!$R$12:$R$100,FALSE),1),""))</f>
        <v/>
      </c>
      <c r="BZ60" s="9" t="str">
        <f>IF($G60=0,"",IFERROR(INDEX('Risk assessment'!$B$12:$B$100,MATCH(CONCATENATE(Feuil1!$C60,Feuil1!$B60,Feuil1!BZ$1),'Risk assessment'!$R$12:$R$100,FALSE),1),""))</f>
        <v/>
      </c>
      <c r="CA60" s="9" t="str">
        <f>IF($G60=0,"",IFERROR(INDEX('Risk assessment'!$B$12:$B$100,MATCH(CONCATENATE(Feuil1!$C60,Feuil1!$B60,Feuil1!CA$1),'Risk assessment'!$R$12:$R$100,FALSE),1),""))</f>
        <v/>
      </c>
      <c r="CB60" s="9" t="str">
        <f>IF($G60=0,"",IFERROR(INDEX('Risk assessment'!$B$12:$B$100,MATCH(CONCATENATE(Feuil1!$C60,Feuil1!$B60,Feuil1!CB$1),'Risk assessment'!$R$12:$R$100,FALSE),1),""))</f>
        <v/>
      </c>
      <c r="CC60" s="9" t="str">
        <f>IF($G60=0,"",IFERROR(INDEX('Risk assessment'!$B$12:$B$100,MATCH(CONCATENATE(Feuil1!$C60,Feuil1!$B60,Feuil1!CC$1),'Risk assessment'!$R$12:$R$100,FALSE),1),""))</f>
        <v/>
      </c>
      <c r="CD60" s="9" t="str">
        <f>IF($G60=0,"",IFERROR(INDEX('Risk assessment'!$B$12:$B$100,MATCH(CONCATENATE(Feuil1!$C60,Feuil1!$B60,Feuil1!CD$1),'Risk assessment'!$R$12:$R$100,FALSE),1),""))</f>
        <v/>
      </c>
      <c r="CE60" s="9" t="str">
        <f>IF($G60=0,"",IFERROR(INDEX('Risk assessment'!$B$12:$B$100,MATCH(CONCATENATE(Feuil1!$C60,Feuil1!$B60,Feuil1!CE$1),'Risk assessment'!$R$12:$R$100,FALSE),1),""))</f>
        <v/>
      </c>
      <c r="CF60" s="9" t="str">
        <f>IF($G60=0,"",IFERROR(INDEX('Risk assessment'!$B$12:$B$100,MATCH(CONCATENATE(Feuil1!$C60,Feuil1!$B60,Feuil1!CF$1),'Risk assessment'!$R$12:$R$100,FALSE),1),""))</f>
        <v/>
      </c>
      <c r="CG60" s="9" t="str">
        <f>IF($G60=0,"",IFERROR(INDEX('Risk assessment'!$B$12:$B$100,MATCH(CONCATENATE(Feuil1!$C60,Feuil1!$B60,Feuil1!CG$1),'Risk assessment'!$R$12:$R$100,FALSE),1),""))</f>
        <v/>
      </c>
      <c r="CH60" s="9" t="str">
        <f>IF($G60=0,"",IFERROR(INDEX('Risk assessment'!$B$12:$B$100,MATCH(CONCATENATE(Feuil1!$C60,Feuil1!$B60,Feuil1!CH$1),'Risk assessment'!$R$12:$R$100,FALSE),1),""))</f>
        <v/>
      </c>
      <c r="CI60" s="9" t="str">
        <f>IF($G60=0,"",IFERROR(INDEX('Risk assessment'!$B$12:$B$100,MATCH(CONCATENATE(Feuil1!$C60,Feuil1!$B60,Feuil1!CI$1),'Risk assessment'!$R$12:$R$100,FALSE),1),""))</f>
        <v/>
      </c>
      <c r="CJ60" s="9" t="str">
        <f>IF($G60=0,"",IFERROR(INDEX('Risk assessment'!$B$12:$B$100,MATCH(CONCATENATE(Feuil1!$C60,Feuil1!$B60,Feuil1!CJ$1),'Risk assessment'!$R$12:$R$100,FALSE),1),""))</f>
        <v/>
      </c>
      <c r="CK60" s="9" t="str">
        <f>IF($G60=0,"",IFERROR(INDEX('Risk assessment'!$B$12:$B$100,MATCH(CONCATENATE(Feuil1!$C60,Feuil1!$B60,Feuil1!CK$1),'Risk assessment'!$R$12:$R$100,FALSE),1),""))</f>
        <v/>
      </c>
      <c r="CL60" s="9" t="str">
        <f>IF($G60=0,"",IFERROR(INDEX('Risk assessment'!$B$12:$B$100,MATCH(CONCATENATE(Feuil1!$C60,Feuil1!$B60,Feuil1!CL$1),'Risk assessment'!$R$12:$R$100,FALSE),1),""))</f>
        <v/>
      </c>
      <c r="CM60" s="9" t="str">
        <f>IF($G60=0,"",IFERROR(INDEX('Risk assessment'!$B$12:$B$100,MATCH(CONCATENATE(Feuil1!$C60,Feuil1!$B60,Feuil1!CM$1),'Risk assessment'!$R$12:$R$100,FALSE),1),""))</f>
        <v/>
      </c>
      <c r="CN60" s="9" t="str">
        <f>IF($G60=0,"",IFERROR(INDEX('Risk assessment'!$B$12:$B$100,MATCH(CONCATENATE(Feuil1!$C60,Feuil1!$B60,Feuil1!CN$1),'Risk assessment'!$R$12:$R$100,FALSE),1),""))</f>
        <v/>
      </c>
      <c r="CO60" s="9" t="str">
        <f>IF($G60=0,"",IFERROR(INDEX('Risk assessment'!$B$12:$B$100,MATCH(CONCATENATE(Feuil1!$C60,Feuil1!$B60,Feuil1!CO$1),'Risk assessment'!$R$12:$R$100,FALSE),1),""))</f>
        <v/>
      </c>
      <c r="CP60" s="9" t="str">
        <f>IF($G60=0,"",IFERROR(INDEX('Risk assessment'!$B$12:$B$100,MATCH(CONCATENATE(Feuil1!$C60,Feuil1!$B60,Feuil1!CP$1),'Risk assessment'!$R$12:$R$100,FALSE),1),""))</f>
        <v/>
      </c>
      <c r="CQ60" s="9" t="str">
        <f>IF($G60=0,"",IFERROR(INDEX('Risk assessment'!$B$12:$B$100,MATCH(CONCATENATE(Feuil1!$C60,Feuil1!$B60,Feuil1!CQ$1),'Risk assessment'!$R$12:$R$100,FALSE),1),""))</f>
        <v/>
      </c>
      <c r="CR60" s="9" t="str">
        <f>IF($G60=0,"",IFERROR(INDEX('Risk assessment'!$B$12:$B$100,MATCH(CONCATENATE(Feuil1!$C60,Feuil1!$B60,Feuil1!CR$1),'Risk assessment'!$R$12:$R$100,FALSE),1),""))</f>
        <v/>
      </c>
      <c r="CS60" s="9" t="str">
        <f>IF($G60=0,"",IFERROR(INDEX('Risk assessment'!$B$12:$B$100,MATCH(CONCATENATE(Feuil1!$C60,Feuil1!$B60,Feuil1!CS$1),'Risk assessment'!$R$12:$R$100,FALSE),1),""))</f>
        <v/>
      </c>
      <c r="CT60" s="9" t="str">
        <f>IF($G60=0,"",IFERROR(INDEX('Risk assessment'!$B$12:$B$100,MATCH(CONCATENATE(Feuil1!$C60,Feuil1!$B60,Feuil1!CT$1),'Risk assessment'!$R$12:$R$100,FALSE),1),""))</f>
        <v/>
      </c>
      <c r="CU60" s="9" t="str">
        <f>IF($G60=0,"",IFERROR(INDEX('Risk assessment'!$B$12:$B$100,MATCH(CONCATENATE(Feuil1!$C60,Feuil1!$B60,Feuil1!CU$1),'Risk assessment'!$R$12:$R$100,FALSE),1),""))</f>
        <v/>
      </c>
      <c r="CV60" s="9" t="str">
        <f>IF($G60=0,"",IFERROR(INDEX('Risk assessment'!$B$12:$B$100,MATCH(CONCATENATE(Feuil1!$C60,Feuil1!$B60,Feuil1!CV$1),'Risk assessment'!$R$12:$R$100,FALSE),1),""))</f>
        <v/>
      </c>
      <c r="CW60" s="9" t="str">
        <f>IF($G60=0,"",IFERROR(INDEX('Risk assessment'!$B$12:$B$100,MATCH(CONCATENATE(Feuil1!$C60,Feuil1!$B60,Feuil1!CW$1),'Risk assessment'!$R$12:$R$100,FALSE),1),""))</f>
        <v/>
      </c>
      <c r="CX60" s="9" t="str">
        <f>IF($G60=0,"",IFERROR(INDEX('Risk assessment'!$B$12:$B$100,MATCH(CONCATENATE(Feuil1!$C60,Feuil1!$B60,Feuil1!CX$1),'Risk assessment'!$R$12:$R$100,FALSE),1),""))</f>
        <v/>
      </c>
      <c r="CY60" s="9" t="str">
        <f>IF($G60=0,"",IFERROR(INDEX('Risk assessment'!$B$12:$B$100,MATCH(CONCATENATE(Feuil1!$C60,Feuil1!$B60,Feuil1!CY$1),'Risk assessment'!$R$12:$R$100,FALSE),1),""))</f>
        <v/>
      </c>
      <c r="CZ60" s="9" t="str">
        <f>IF($G60=0,"",IFERROR(INDEX('Risk assessment'!$B$12:$B$100,MATCH(CONCATENATE(Feuil1!$C60,Feuil1!$B60,Feuil1!CZ$1),'Risk assessment'!$R$12:$R$100,FALSE),1),""))</f>
        <v/>
      </c>
      <c r="DA60" s="9" t="str">
        <f>IF($G60=0,"",IFERROR(INDEX('Risk assessment'!$B$12:$B$100,MATCH(CONCATENATE(Feuil1!$C60,Feuil1!$B60,Feuil1!DA$1),'Risk assessment'!$R$12:$R$100,FALSE),1),""))</f>
        <v/>
      </c>
      <c r="DB60" s="9" t="str">
        <f>IF($G60=0,"",IFERROR(INDEX('Risk assessment'!$B$12:$B$100,MATCH(CONCATENATE(Feuil1!$C60,Feuil1!$B60,Feuil1!DB$1),'Risk assessment'!$R$12:$R$100,FALSE),1),""))</f>
        <v/>
      </c>
      <c r="DC60" s="9" t="str">
        <f>IF($G60=0,"",IFERROR(INDEX('Risk assessment'!$B$12:$B$100,MATCH(CONCATENATE(Feuil1!$C60,Feuil1!$B60,Feuil1!DC$1),'Risk assessment'!$R$12:$R$100,FALSE),1),""))</f>
        <v/>
      </c>
      <c r="DD60" s="9" t="str">
        <f>IF($G60=0,"",IFERROR(INDEX('Risk assessment'!$B$12:$B$100,MATCH(CONCATENATE(Feuil1!$C60,Feuil1!$B60,Feuil1!DD$1),'Risk assessment'!$R$12:$R$100,FALSE),1),""))</f>
        <v/>
      </c>
      <c r="DE60" s="9" t="str">
        <f>IF($G60=0,"",IFERROR(INDEX('Risk assessment'!$B$12:$B$100,MATCH(CONCATENATE(Feuil1!$C60,Feuil1!$B60,Feuil1!DE$1),'Risk assessment'!$R$12:$R$100,FALSE),1),""))</f>
        <v/>
      </c>
      <c r="DF60" s="9" t="str">
        <f>IF($G60=0,"",IFERROR(INDEX('Risk assessment'!$B$12:$B$100,MATCH(CONCATENATE(Feuil1!$C60,Feuil1!$B60,Feuil1!DF$1),'Risk assessment'!$R$12:$R$100,FALSE),1),""))</f>
        <v/>
      </c>
      <c r="DG60" s="9" t="str">
        <f>IF($G60=0,"",IFERROR(INDEX('Risk assessment'!$B$12:$B$100,MATCH(CONCATENATE(Feuil1!$C60,Feuil1!$B60,Feuil1!DG$1),'Risk assessment'!$R$12:$R$100,FALSE),1),""))</f>
        <v/>
      </c>
      <c r="DH60" s="9" t="str">
        <f>IF($G60=0,"",IFERROR(INDEX('Risk assessment'!$B$12:$B$100,MATCH(CONCATENATE(Feuil1!$C60,Feuil1!$B60,Feuil1!DH$1),'Risk assessment'!$R$12:$R$100,FALSE),1),""))</f>
        <v/>
      </c>
      <c r="DI60" s="9" t="str">
        <f>IF($G60=0,"",IFERROR(INDEX('Risk assessment'!$B$12:$B$100,MATCH(CONCATENATE(Feuil1!$C60,Feuil1!$B60,Feuil1!DI$1),'Risk assessment'!$R$12:$R$100,FALSE),1),""))</f>
        <v/>
      </c>
      <c r="DJ60" s="9" t="str">
        <f>IF($G60=0,"",IFERROR(INDEX('Risk assessment'!$B$12:$B$100,MATCH(CONCATENATE(Feuil1!$C60,Feuil1!$B60,Feuil1!DJ$1),'Risk assessment'!$R$12:$R$100,FALSE),1),""))</f>
        <v/>
      </c>
      <c r="DK60" s="9" t="str">
        <f>IF($G60=0,"",IFERROR(INDEX('Risk assessment'!$B$12:$B$100,MATCH(CONCATENATE(Feuil1!$C60,Feuil1!$B60,Feuil1!DK$1),'Risk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assessment'!D$12:D$100,Feuil1!C61,'Risk assessment'!E$12:E$100,B61)</f>
        <v>0</v>
      </c>
      <c r="H61" s="9" t="str">
        <f>IF($G61=0,"",IFERROR(CONCATENATE(INDEX('Risk assessment'!$B$12:$B$100,MATCH(CONCATENATE(Feuil1!$C61,"-",Feuil1!$B61,"-",Feuil1!H$1),'Risk assessment'!$R$12:$R$100,FALSE),1)," ;"),""))</f>
        <v/>
      </c>
      <c r="I61" s="9" t="str">
        <f>IF($G61=0,"",IFERROR(CONCATENATE(INDEX('Risk assessment'!$B$12:$B$100,MATCH(CONCATENATE(Feuil1!$C61,"-",Feuil1!$B61,"-",Feuil1!I$1),'Risk assessment'!$R$12:$R$100,FALSE),1)," ;"),""))</f>
        <v/>
      </c>
      <c r="J61" s="9" t="str">
        <f>IF($G61=0,"",IFERROR(CONCATENATE(INDEX('Risk assessment'!$B$12:$B$100,MATCH(CONCATENATE(Feuil1!$C61,"-",Feuil1!$B61,"-",Feuil1!J$1),'Risk assessment'!$R$12:$R$100,FALSE),1)," ;"),""))</f>
        <v/>
      </c>
      <c r="K61" s="9" t="str">
        <f>IF($G61=0,"",IFERROR(CONCATENATE(INDEX('Risk assessment'!$B$12:$B$100,MATCH(CONCATENATE(Feuil1!$C61,"-",Feuil1!$B61,"-",Feuil1!K$1),'Risk assessment'!$R$12:$R$100,FALSE),1)," ;"),""))</f>
        <v/>
      </c>
      <c r="L61" s="9" t="str">
        <f>IF($G61=0,"",IFERROR(CONCATENATE(INDEX('Risk assessment'!$B$12:$B$100,MATCH(CONCATENATE(Feuil1!$C61,"-",Feuil1!$B61,"-",Feuil1!L$1),'Risk assessment'!$R$12:$R$100,FALSE),1)," ;"),""))</f>
        <v/>
      </c>
      <c r="M61" s="9" t="str">
        <f>IF($G61=0,"",IFERROR(CONCATENATE(INDEX('Risk assessment'!$B$12:$B$100,MATCH(CONCATENATE(Feuil1!$C61,"-",Feuil1!$B61,"-",Feuil1!M$1),'Risk assessment'!$R$12:$R$100,FALSE),1)," ;"),""))</f>
        <v/>
      </c>
      <c r="N61" s="9" t="str">
        <f>IF($G61=0,"",IFERROR(CONCATENATE(INDEX('Risk assessment'!$B$12:$B$100,MATCH(CONCATENATE(Feuil1!$C61,"-",Feuil1!$B61,"-",Feuil1!N$1),'Risk assessment'!$R$12:$R$100,FALSE),1)," ;"),""))</f>
        <v/>
      </c>
      <c r="O61" s="9" t="str">
        <f>IF($G61=0,"",IFERROR(CONCATENATE(INDEX('Risk assessment'!$B$12:$B$100,MATCH(CONCATENATE(Feuil1!$C61,"-",Feuil1!$B61,"-",Feuil1!O$1),'Risk assessment'!$R$12:$R$100,FALSE),1)," ;"),""))</f>
        <v/>
      </c>
      <c r="P61" s="9" t="str">
        <f>IF($G61=0,"",IFERROR(CONCATENATE(INDEX('Risk assessment'!$B$12:$B$100,MATCH(CONCATENATE(Feuil1!$C61,"-",Feuil1!$B61,"-",Feuil1!P$1),'Risk assessment'!$R$12:$R$100,FALSE),1)," ;"),""))</f>
        <v/>
      </c>
      <c r="Q61" s="9" t="str">
        <f>IF($G61=0,"",IFERROR(CONCATENATE(INDEX('Risk assessment'!$B$12:$B$100,MATCH(CONCATENATE(Feuil1!$C61,"-",Feuil1!$B61,"-",Feuil1!Q$1),'Risk assessment'!$R$12:$R$100,FALSE),1)," ;"),""))</f>
        <v/>
      </c>
      <c r="R61" s="9" t="str">
        <f>IF($G61=0,"",IFERROR(CONCATENATE(INDEX('Risk assessment'!$B$12:$B$100,MATCH(CONCATENATE(Feuil1!$C61,"-",Feuil1!$B61,"-",Feuil1!R$1),'Risk assessment'!$R$12:$R$100,FALSE),1)," ;"),""))</f>
        <v/>
      </c>
      <c r="S61" s="9" t="str">
        <f>IF($G61=0,"",IFERROR(CONCATENATE(INDEX('Risk assessment'!$B$12:$B$100,MATCH(CONCATENATE(Feuil1!$C61,"-",Feuil1!$B61,"-",Feuil1!S$1),'Risk assessment'!$R$12:$R$100,FALSE),1)," ;"),""))</f>
        <v/>
      </c>
      <c r="T61" s="9" t="str">
        <f>IF($G61=0,"",IFERROR(CONCATENATE(INDEX('Risk assessment'!$B$12:$B$100,MATCH(CONCATENATE(Feuil1!$C61,"-",Feuil1!$B61,"-",Feuil1!T$1),'Risk assessment'!$R$12:$R$100,FALSE),1)," ;"),""))</f>
        <v/>
      </c>
      <c r="U61" s="9" t="str">
        <f>IF($G61=0,"",IFERROR(CONCATENATE(INDEX('Risk assessment'!$B$12:$B$100,MATCH(CONCATENATE(Feuil1!$C61,"-",Feuil1!$B61,"-",Feuil1!U$1),'Risk assessment'!$R$12:$R$100,FALSE),1)," ;"),""))</f>
        <v/>
      </c>
      <c r="V61" s="9" t="str">
        <f>IF($G61=0,"",IFERROR(CONCATENATE(INDEX('Risk assessment'!$B$12:$B$100,MATCH(CONCATENATE(Feuil1!$C61,"-",Feuil1!$B61,"-",Feuil1!V$1),'Risk assessment'!$R$12:$R$100,FALSE),1)," ;"),""))</f>
        <v/>
      </c>
      <c r="W61" s="9" t="str">
        <f>IF($G61=0,"",IFERROR(CONCATENATE(INDEX('Risk assessment'!$B$12:$B$100,MATCH(CONCATENATE(Feuil1!$C61,"-",Feuil1!$B61,"-",Feuil1!W$1),'Risk assessment'!$R$12:$R$100,FALSE),1)," ;"),""))</f>
        <v/>
      </c>
      <c r="X61" s="9" t="str">
        <f>IF($G61=0,"",IFERROR(CONCATENATE(INDEX('Risk assessment'!$B$12:$B$100,MATCH(CONCATENATE(Feuil1!$C61,"-",Feuil1!$B61,"-",Feuil1!X$1),'Risk assessment'!$R$12:$R$100,FALSE),1)," ;"),""))</f>
        <v/>
      </c>
      <c r="Y61" s="9" t="str">
        <f>IF($G61=0,"",IFERROR(CONCATENATE(INDEX('Risk assessment'!$B$12:$B$100,MATCH(CONCATENATE(Feuil1!$C61,"-",Feuil1!$B61,"-",Feuil1!Y$1),'Risk assessment'!$R$12:$R$100,FALSE),1)," ;"),""))</f>
        <v/>
      </c>
      <c r="Z61" s="9" t="str">
        <f>IF($G61=0,"",IFERROR(CONCATENATE(INDEX('Risk assessment'!$B$12:$B$100,MATCH(CONCATENATE(Feuil1!$C61,"-",Feuil1!$B61,"-",Feuil1!Z$1),'Risk assessment'!$R$12:$R$100,FALSE),1)," ;"),""))</f>
        <v/>
      </c>
      <c r="AA61" s="9" t="str">
        <f>IF($G61=0,"",IFERROR(CONCATENATE(INDEX('Risk assessment'!$B$12:$B$100,MATCH(CONCATENATE(Feuil1!$C61,"-",Feuil1!$B61,"-",Feuil1!AA$1),'Risk assessment'!$R$12:$R$100,FALSE),1)," ;"),""))</f>
        <v/>
      </c>
      <c r="AB61" s="9" t="str">
        <f>IF($G61=0,"",IFERROR(CONCATENATE(INDEX('Risk assessment'!$B$12:$B$100,MATCH(CONCATENATE(Feuil1!$C61,"-",Feuil1!$B61,"-",Feuil1!AB$1),'Risk assessment'!$R$12:$R$100,FALSE),1)," ;"),""))</f>
        <v/>
      </c>
      <c r="AC61" s="9" t="str">
        <f>IF($G61=0,"",IFERROR(CONCATENATE(INDEX('Risk assessment'!$B$12:$B$100,MATCH(CONCATENATE(Feuil1!$C61,"-",Feuil1!$B61,"-",Feuil1!AC$1),'Risk assessment'!$R$12:$R$100,FALSE),1)," ;"),""))</f>
        <v/>
      </c>
      <c r="AD61" s="9" t="str">
        <f>IF($G61=0,"",IFERROR(CONCATENATE(INDEX('Risk assessment'!$B$12:$B$100,MATCH(CONCATENATE(Feuil1!$C61,"-",Feuil1!$B61,"-",Feuil1!AD$1),'Risk assessment'!$R$12:$R$100,FALSE),1)," ;"),""))</f>
        <v/>
      </c>
      <c r="AE61" s="9" t="str">
        <f>IF($G61=0,"",IFERROR(CONCATENATE(INDEX('Risk assessment'!$B$12:$B$100,MATCH(CONCATENATE(Feuil1!$C61,"-",Feuil1!$B61,"-",Feuil1!AE$1),'Risk assessment'!$R$12:$R$100,FALSE),1)," ;"),""))</f>
        <v/>
      </c>
      <c r="AF61" s="9" t="str">
        <f>IF($G61=0,"",IFERROR(CONCATENATE(INDEX('Risk assessment'!$B$12:$B$100,MATCH(CONCATENATE(Feuil1!$C61,"-",Feuil1!$B61,"-",Feuil1!AF$1),'Risk assessment'!$R$12:$R$100,FALSE),1)," ;"),""))</f>
        <v/>
      </c>
      <c r="AG61" s="9" t="str">
        <f>IF($G61=0,"",IFERROR(CONCATENATE(INDEX('Risk assessment'!$B$12:$B$100,MATCH(CONCATENATE(Feuil1!$C61,"-",Feuil1!$B61,"-",Feuil1!AG$1),'Risk assessment'!$R$12:$R$100,FALSE),1)," ;"),""))</f>
        <v/>
      </c>
      <c r="AH61" s="9" t="str">
        <f>IF($G61=0,"",IFERROR(CONCATENATE(INDEX('Risk assessment'!$B$12:$B$100,MATCH(CONCATENATE(Feuil1!$C61,"-",Feuil1!$B61,"-",Feuil1!AH$1),'Risk assessment'!$R$12:$R$100,FALSE),1)," ;"),""))</f>
        <v/>
      </c>
      <c r="AI61" s="9" t="str">
        <f>IF($G61=0,"",IFERROR(CONCATENATE(INDEX('Risk assessment'!$B$12:$B$100,MATCH(CONCATENATE(Feuil1!$C61,"-",Feuil1!$B61,"-",Feuil1!AI$1),'Risk assessment'!$R$12:$R$100,FALSE),1)," ;"),""))</f>
        <v/>
      </c>
      <c r="AJ61" s="9" t="str">
        <f>IF($G61=0,"",IFERROR(CONCATENATE(INDEX('Risk assessment'!$B$12:$B$100,MATCH(CONCATENATE(Feuil1!$C61,"-",Feuil1!$B61,"-",Feuil1!AJ$1),'Risk assessment'!$R$12:$R$100,FALSE),1)," ;"),""))</f>
        <v/>
      </c>
      <c r="AK61" s="9" t="str">
        <f>IF($G61=0,"",IFERROR(CONCATENATE(INDEX('Risk assessment'!$B$12:$B$100,MATCH(CONCATENATE(Feuil1!$C61,"-",Feuil1!$B61,"-",Feuil1!AK$1),'Risk assessment'!$R$12:$R$100,FALSE),1)," ;"),""))</f>
        <v/>
      </c>
      <c r="AL61" s="9" t="str">
        <f>IF($G61=0,"",IFERROR(CONCATENATE(INDEX('Risk assessment'!$B$12:$B$100,MATCH(CONCATENATE(Feuil1!$C61,"-",Feuil1!$B61,"-",Feuil1!AL$1),'Risk assessment'!$R$12:$R$100,FALSE),1)," ;"),""))</f>
        <v/>
      </c>
      <c r="AM61" s="9" t="str">
        <f>IF($G61=0,"",IFERROR(CONCATENATE(INDEX('Risk assessment'!$B$12:$B$100,MATCH(CONCATENATE(Feuil1!$C61,"-",Feuil1!$B61,"-",Feuil1!AM$1),'Risk assessment'!$R$12:$R$100,FALSE),1)," ;"),""))</f>
        <v/>
      </c>
      <c r="AN61" s="9" t="str">
        <f>IF($G61=0,"",IFERROR(CONCATENATE(INDEX('Risk assessment'!$B$12:$B$100,MATCH(CONCATENATE(Feuil1!$C61,"-",Feuil1!$B61,"-",Feuil1!AN$1),'Risk assessment'!$R$12:$R$100,FALSE),1)," ;"),""))</f>
        <v/>
      </c>
      <c r="AO61" s="9" t="str">
        <f>IF($G61=0,"",IFERROR(CONCATENATE(INDEX('Risk assessment'!$B$12:$B$100,MATCH(CONCATENATE(Feuil1!$C61,"-",Feuil1!$B61,"-",Feuil1!AO$1),'Risk assessment'!$R$12:$R$100,FALSE),1)," ;"),""))</f>
        <v/>
      </c>
      <c r="AP61" s="9" t="str">
        <f>IF($G61=0,"",IFERROR(CONCATENATE(INDEX('Risk assessment'!$B$12:$B$100,MATCH(CONCATENATE(Feuil1!$C61,"-",Feuil1!$B61,"-",Feuil1!AP$1),'Risk assessment'!$R$12:$R$100,FALSE),1)," ;"),""))</f>
        <v/>
      </c>
      <c r="AQ61" s="9" t="str">
        <f>IF($G61=0,"",IFERROR(CONCATENATE(INDEX('Risk assessment'!$B$12:$B$100,MATCH(CONCATENATE(Feuil1!$C61,"-",Feuil1!$B61,"-",Feuil1!AQ$1),'Risk assessment'!$R$12:$R$100,FALSE),1)," ;"),""))</f>
        <v/>
      </c>
      <c r="AR61" s="9" t="str">
        <f>IF($G61=0,"",IFERROR(CONCATENATE(INDEX('Risk assessment'!$B$12:$B$100,MATCH(CONCATENATE(Feuil1!$C61,"-",Feuil1!$B61,"-",Feuil1!AR$1),'Risk assessment'!$R$12:$R$100,FALSE),1)," ;"),""))</f>
        <v/>
      </c>
      <c r="AS61" s="9" t="str">
        <f>IF($G61=0,"",IFERROR(CONCATENATE(INDEX('Risk assessment'!$B$12:$B$100,MATCH(CONCATENATE(Feuil1!$C61,"-",Feuil1!$B61,"-",Feuil1!AS$1),'Risk assessment'!$R$12:$R$100,FALSE),1)," ;"),""))</f>
        <v/>
      </c>
      <c r="AT61" s="9" t="str">
        <f>IF($G61=0,"",IFERROR(CONCATENATE(INDEX('Risk assessment'!$B$12:$B$100,MATCH(CONCATENATE(Feuil1!$C61,"-",Feuil1!$B61,"-",Feuil1!AT$1),'Risk assessment'!$R$12:$R$100,FALSE),1)," ;"),""))</f>
        <v/>
      </c>
      <c r="AU61" s="9" t="str">
        <f>IF($G61=0,"",IFERROR(CONCATENATE(INDEX('Risk assessment'!$B$12:$B$100,MATCH(CONCATENATE(Feuil1!$C61,"-",Feuil1!$B61,"-",Feuil1!AU$1),'Risk assessment'!$R$12:$R$100,FALSE),1)," ;"),""))</f>
        <v/>
      </c>
      <c r="AV61" s="9" t="str">
        <f>IF($G61=0,"",IFERROR(CONCATENATE(INDEX('Risk assessment'!$B$12:$B$100,MATCH(CONCATENATE(Feuil1!$C61,"-",Feuil1!$B61,"-",Feuil1!AV$1),'Risk assessment'!$R$12:$R$100,FALSE),1)," ;"),""))</f>
        <v/>
      </c>
      <c r="AW61" s="9" t="str">
        <f>IF($G61=0,"",IFERROR(CONCATENATE(INDEX('Risk assessment'!$B$12:$B$100,MATCH(CONCATENATE(Feuil1!$C61,"-",Feuil1!$B61,"-",Feuil1!AW$1),'Risk assessment'!$R$12:$R$100,FALSE),1)," ;"),""))</f>
        <v/>
      </c>
      <c r="AX61" s="9" t="str">
        <f>IF($G61=0,"",IFERROR(CONCATENATE(INDEX('Risk assessment'!$B$12:$B$100,MATCH(CONCATENATE(Feuil1!$C61,"-",Feuil1!$B61,"-",Feuil1!AX$1),'Risk assessment'!$R$12:$R$100,FALSE),1)," ;"),""))</f>
        <v/>
      </c>
      <c r="AY61" s="9" t="str">
        <f>IF($G61=0,"",IFERROR(CONCATENATE(INDEX('Risk assessment'!$B$12:$B$100,MATCH(CONCATENATE(Feuil1!$C61,"-",Feuil1!$B61,"-",Feuil1!AY$1),'Risk assessment'!$R$12:$R$100,FALSE),1)," ;"),""))</f>
        <v/>
      </c>
      <c r="AZ61" s="9" t="str">
        <f>IF($G61=0,"",IFERROR(CONCATENATE(INDEX('Risk assessment'!$B$12:$B$100,MATCH(CONCATENATE(Feuil1!$C61,"-",Feuil1!$B61,"-",Feuil1!AZ$1),'Risk assessment'!$R$12:$R$100,FALSE),1)," ;"),""))</f>
        <v/>
      </c>
      <c r="BA61" s="9" t="str">
        <f>IF($G61=0,"",IFERROR(CONCATENATE(INDEX('Risk assessment'!$B$12:$B$100,MATCH(CONCATENATE(Feuil1!$C61,"-",Feuil1!$B61,"-",Feuil1!BA$1),'Risk assessment'!$R$12:$R$100,FALSE),1)," ;"),""))</f>
        <v/>
      </c>
      <c r="BB61" s="9" t="str">
        <f>IF($G61=0,"",IFERROR(CONCATENATE(INDEX('Risk assessment'!$B$12:$B$100,MATCH(CONCATENATE(Feuil1!$C61,"-",Feuil1!$B61,"-",Feuil1!BB$1),'Risk assessment'!$R$12:$R$100,FALSE),1)," ;"),""))</f>
        <v/>
      </c>
      <c r="BC61" s="9" t="str">
        <f>IF($G61=0,"",IFERROR(CONCATENATE(INDEX('Risk assessment'!$B$12:$B$100,MATCH(CONCATENATE(Feuil1!$C61,"-",Feuil1!$B61,"-",Feuil1!BC$1),'Risk assessment'!$R$12:$R$100,FALSE),1)," ;"),""))</f>
        <v/>
      </c>
      <c r="BD61" s="9" t="str">
        <f>IF($G61=0,"",IFERROR(CONCATENATE(INDEX('Risk assessment'!$B$12:$B$100,MATCH(CONCATENATE(Feuil1!$C61,"-",Feuil1!$B61,"-",Feuil1!BD$1),'Risk assessment'!$R$12:$R$100,FALSE),1)," ;"),""))</f>
        <v/>
      </c>
      <c r="BE61" s="9" t="str">
        <f>IF($G61=0,"",IFERROR(CONCATENATE(INDEX('Risk assessment'!$B$12:$B$100,MATCH(CONCATENATE(Feuil1!$C61,"-",Feuil1!$B61,"-",Feuil1!BE$1),'Risk assessment'!$R$12:$R$100,FALSE),1)," ;"),""))</f>
        <v/>
      </c>
      <c r="BF61" s="9" t="str">
        <f>IF($G61=0,"",IFERROR(CONCATENATE(INDEX('Risk assessment'!$B$12:$B$100,MATCH(CONCATENATE(Feuil1!$C61,"-",Feuil1!$B61,"-",Feuil1!BF$1),'Risk assessment'!$R$12:$R$100,FALSE),1)," ;"),""))</f>
        <v/>
      </c>
      <c r="BG61" s="9" t="str">
        <f>IF($G61=0,"",IFERROR(CONCATENATE(INDEX('Risk assessment'!$B$12:$B$100,MATCH(CONCATENATE(Feuil1!$C61,"-",Feuil1!$B61,"-",Feuil1!BG$1),'Risk assessment'!$R$12:$R$100,FALSE),1)," ;"),""))</f>
        <v/>
      </c>
      <c r="BH61" s="9" t="str">
        <f>IF($G61=0,"",IFERROR(CONCATENATE(INDEX('Risk assessment'!$B$12:$B$100,MATCH(CONCATENATE(Feuil1!$C61,"-",Feuil1!$B61,"-",Feuil1!BH$1),'Risk assessment'!$R$12:$R$100,FALSE),1)," ;"),""))</f>
        <v/>
      </c>
      <c r="BI61" s="9" t="str">
        <f>IF($G61=0,"",IFERROR(CONCATENATE(INDEX('Risk assessment'!$B$12:$B$100,MATCH(CONCATENATE(Feuil1!$C61,"-",Feuil1!$B61,"-",Feuil1!BI$1),'Risk assessment'!$R$12:$R$100,FALSE),1)," ;"),""))</f>
        <v/>
      </c>
      <c r="BJ61" s="9" t="str">
        <f>IF($G61=0,"",IFERROR(CONCATENATE(INDEX('Risk assessment'!$B$12:$B$100,MATCH(CONCATENATE(Feuil1!$C61,"-",Feuil1!$B61,"-",Feuil1!BJ$1),'Risk assessment'!$R$12:$R$100,FALSE),1)," ;"),""))</f>
        <v/>
      </c>
      <c r="BK61" s="9" t="str">
        <f>IF($G61=0,"",IFERROR(CONCATENATE(INDEX('Risk assessment'!$B$12:$B$100,MATCH(CONCATENATE(Feuil1!$C61,"-",Feuil1!$B61,"-",Feuil1!BK$1),'Risk assessment'!$R$12:$R$100,FALSE),1)," ;"),""))</f>
        <v/>
      </c>
      <c r="BL61" s="9" t="str">
        <f>IF($G61=0,"",IFERROR(CONCATENATE(INDEX('Risk assessment'!$B$12:$B$100,MATCH(CONCATENATE(Feuil1!$C61,"-",Feuil1!$B61,"-",Feuil1!BL$1),'Risk assessment'!$R$12:$R$100,FALSE),1)," ;"),""))</f>
        <v/>
      </c>
      <c r="BM61" s="9" t="str">
        <f>IF($G61=0,"",IFERROR(CONCATENATE(INDEX('Risk assessment'!$B$12:$B$100,MATCH(CONCATENATE(Feuil1!$C61,"-",Feuil1!$B61,"-",Feuil1!BM$1),'Risk assessment'!$R$12:$R$100,FALSE),1)," ;"),""))</f>
        <v/>
      </c>
      <c r="BN61" s="9" t="str">
        <f>IF($G61=0,"",IFERROR(CONCATENATE(INDEX('Risk assessment'!$B$12:$B$100,MATCH(CONCATENATE(Feuil1!$C61,"-",Feuil1!$B61,"-",Feuil1!BN$1),'Risk assessment'!$R$12:$R$100,FALSE),1)," ;"),""))</f>
        <v/>
      </c>
      <c r="BO61" s="9" t="str">
        <f>IF($G61=0,"",IFERROR(CONCATENATE(INDEX('Risk assessment'!$B$12:$B$100,MATCH(CONCATENATE(Feuil1!$C61,"-",Feuil1!$B61,"-",Feuil1!BO$1),'Risk assessment'!$R$12:$R$100,FALSE),1)," ;"),""))</f>
        <v/>
      </c>
      <c r="BP61" s="9" t="str">
        <f>IF($G61=0,"",IFERROR(CONCATENATE(INDEX('Risk assessment'!$B$12:$B$100,MATCH(CONCATENATE(Feuil1!$C61,"-",Feuil1!$B61,"-",Feuil1!BP$1),'Risk assessment'!$R$12:$R$100,FALSE),1)," ;"),""))</f>
        <v/>
      </c>
      <c r="BQ61" s="9" t="str">
        <f>IF($G61=0,"",IFERROR(CONCATENATE(INDEX('Risk assessment'!$B$12:$B$100,MATCH(CONCATENATE(Feuil1!$C61,"-",Feuil1!$B61,"-",Feuil1!BQ$1),'Risk assessment'!$R$12:$R$100,FALSE),1)," ;"),""))</f>
        <v/>
      </c>
      <c r="BR61" s="9" t="str">
        <f>IF($G61=0,"",IFERROR(INDEX('Risk assessment'!$B$12:$B$100,MATCH(CONCATENATE(Feuil1!$C61,Feuil1!$B61,Feuil1!BR$1),'Risk assessment'!$R$12:$R$100,FALSE),1),""))</f>
        <v/>
      </c>
      <c r="BS61" s="9" t="str">
        <f>IF($G61=0,"",IFERROR(INDEX('Risk assessment'!$B$12:$B$100,MATCH(CONCATENATE(Feuil1!$C61,Feuil1!$B61,Feuil1!BS$1),'Risk assessment'!$R$12:$R$100,FALSE),1),""))</f>
        <v/>
      </c>
      <c r="BT61" s="9" t="str">
        <f>IF($G61=0,"",IFERROR(INDEX('Risk assessment'!$B$12:$B$100,MATCH(CONCATENATE(Feuil1!$C61,Feuil1!$B61,Feuil1!BT$1),'Risk assessment'!$R$12:$R$100,FALSE),1),""))</f>
        <v/>
      </c>
      <c r="BU61" s="9" t="str">
        <f>IF($G61=0,"",IFERROR(INDEX('Risk assessment'!$B$12:$B$100,MATCH(CONCATENATE(Feuil1!$C61,Feuil1!$B61,Feuil1!BU$1),'Risk assessment'!$R$12:$R$100,FALSE),1),""))</f>
        <v/>
      </c>
      <c r="BV61" s="9" t="str">
        <f>IF($G61=0,"",IFERROR(INDEX('Risk assessment'!$B$12:$B$100,MATCH(CONCATENATE(Feuil1!$C61,Feuil1!$B61,Feuil1!BV$1),'Risk assessment'!$R$12:$R$100,FALSE),1),""))</f>
        <v/>
      </c>
      <c r="BW61" s="9" t="str">
        <f>IF($G61=0,"",IFERROR(INDEX('Risk assessment'!$B$12:$B$100,MATCH(CONCATENATE(Feuil1!$C61,Feuil1!$B61,Feuil1!BW$1),'Risk assessment'!$R$12:$R$100,FALSE),1),""))</f>
        <v/>
      </c>
      <c r="BX61" s="9" t="str">
        <f>IF($G61=0,"",IFERROR(INDEX('Risk assessment'!$B$12:$B$100,MATCH(CONCATENATE(Feuil1!$C61,Feuil1!$B61,Feuil1!BX$1),'Risk assessment'!$R$12:$R$100,FALSE),1),""))</f>
        <v/>
      </c>
      <c r="BY61" s="9" t="str">
        <f>IF($G61=0,"",IFERROR(INDEX('Risk assessment'!$B$12:$B$100,MATCH(CONCATENATE(Feuil1!$C61,Feuil1!$B61,Feuil1!BY$1),'Risk assessment'!$R$12:$R$100,FALSE),1),""))</f>
        <v/>
      </c>
      <c r="BZ61" s="9" t="str">
        <f>IF($G61=0,"",IFERROR(INDEX('Risk assessment'!$B$12:$B$100,MATCH(CONCATENATE(Feuil1!$C61,Feuil1!$B61,Feuil1!BZ$1),'Risk assessment'!$R$12:$R$100,FALSE),1),""))</f>
        <v/>
      </c>
      <c r="CA61" s="9" t="str">
        <f>IF($G61=0,"",IFERROR(INDEX('Risk assessment'!$B$12:$B$100,MATCH(CONCATENATE(Feuil1!$C61,Feuil1!$B61,Feuil1!CA$1),'Risk assessment'!$R$12:$R$100,FALSE),1),""))</f>
        <v/>
      </c>
      <c r="CB61" s="9" t="str">
        <f>IF($G61=0,"",IFERROR(INDEX('Risk assessment'!$B$12:$B$100,MATCH(CONCATENATE(Feuil1!$C61,Feuil1!$B61,Feuil1!CB$1),'Risk assessment'!$R$12:$R$100,FALSE),1),""))</f>
        <v/>
      </c>
      <c r="CC61" s="9" t="str">
        <f>IF($G61=0,"",IFERROR(INDEX('Risk assessment'!$B$12:$B$100,MATCH(CONCATENATE(Feuil1!$C61,Feuil1!$B61,Feuil1!CC$1),'Risk assessment'!$R$12:$R$100,FALSE),1),""))</f>
        <v/>
      </c>
      <c r="CD61" s="9" t="str">
        <f>IF($G61=0,"",IFERROR(INDEX('Risk assessment'!$B$12:$B$100,MATCH(CONCATENATE(Feuil1!$C61,Feuil1!$B61,Feuil1!CD$1),'Risk assessment'!$R$12:$R$100,FALSE),1),""))</f>
        <v/>
      </c>
      <c r="CE61" s="9" t="str">
        <f>IF($G61=0,"",IFERROR(INDEX('Risk assessment'!$B$12:$B$100,MATCH(CONCATENATE(Feuil1!$C61,Feuil1!$B61,Feuil1!CE$1),'Risk assessment'!$R$12:$R$100,FALSE),1),""))</f>
        <v/>
      </c>
      <c r="CF61" s="9" t="str">
        <f>IF($G61=0,"",IFERROR(INDEX('Risk assessment'!$B$12:$B$100,MATCH(CONCATENATE(Feuil1!$C61,Feuil1!$B61,Feuil1!CF$1),'Risk assessment'!$R$12:$R$100,FALSE),1),""))</f>
        <v/>
      </c>
      <c r="CG61" s="9" t="str">
        <f>IF($G61=0,"",IFERROR(INDEX('Risk assessment'!$B$12:$B$100,MATCH(CONCATENATE(Feuil1!$C61,Feuil1!$B61,Feuil1!CG$1),'Risk assessment'!$R$12:$R$100,FALSE),1),""))</f>
        <v/>
      </c>
      <c r="CH61" s="9" t="str">
        <f>IF($G61=0,"",IFERROR(INDEX('Risk assessment'!$B$12:$B$100,MATCH(CONCATENATE(Feuil1!$C61,Feuil1!$B61,Feuil1!CH$1),'Risk assessment'!$R$12:$R$100,FALSE),1),""))</f>
        <v/>
      </c>
      <c r="CI61" s="9" t="str">
        <f>IF($G61=0,"",IFERROR(INDEX('Risk assessment'!$B$12:$B$100,MATCH(CONCATENATE(Feuil1!$C61,Feuil1!$B61,Feuil1!CI$1),'Risk assessment'!$R$12:$R$100,FALSE),1),""))</f>
        <v/>
      </c>
      <c r="CJ61" s="9" t="str">
        <f>IF($G61=0,"",IFERROR(INDEX('Risk assessment'!$B$12:$B$100,MATCH(CONCATENATE(Feuil1!$C61,Feuil1!$B61,Feuil1!CJ$1),'Risk assessment'!$R$12:$R$100,FALSE),1),""))</f>
        <v/>
      </c>
      <c r="CK61" s="9" t="str">
        <f>IF($G61=0,"",IFERROR(INDEX('Risk assessment'!$B$12:$B$100,MATCH(CONCATENATE(Feuil1!$C61,Feuil1!$B61,Feuil1!CK$1),'Risk assessment'!$R$12:$R$100,FALSE),1),""))</f>
        <v/>
      </c>
      <c r="CL61" s="9" t="str">
        <f>IF($G61=0,"",IFERROR(INDEX('Risk assessment'!$B$12:$B$100,MATCH(CONCATENATE(Feuil1!$C61,Feuil1!$B61,Feuil1!CL$1),'Risk assessment'!$R$12:$R$100,FALSE),1),""))</f>
        <v/>
      </c>
      <c r="CM61" s="9" t="str">
        <f>IF($G61=0,"",IFERROR(INDEX('Risk assessment'!$B$12:$B$100,MATCH(CONCATENATE(Feuil1!$C61,Feuil1!$B61,Feuil1!CM$1),'Risk assessment'!$R$12:$R$100,FALSE),1),""))</f>
        <v/>
      </c>
      <c r="CN61" s="9" t="str">
        <f>IF($G61=0,"",IFERROR(INDEX('Risk assessment'!$B$12:$B$100,MATCH(CONCATENATE(Feuil1!$C61,Feuil1!$B61,Feuil1!CN$1),'Risk assessment'!$R$12:$R$100,FALSE),1),""))</f>
        <v/>
      </c>
      <c r="CO61" s="9" t="str">
        <f>IF($G61=0,"",IFERROR(INDEX('Risk assessment'!$B$12:$B$100,MATCH(CONCATENATE(Feuil1!$C61,Feuil1!$B61,Feuil1!CO$1),'Risk assessment'!$R$12:$R$100,FALSE),1),""))</f>
        <v/>
      </c>
      <c r="CP61" s="9" t="str">
        <f>IF($G61=0,"",IFERROR(INDEX('Risk assessment'!$B$12:$B$100,MATCH(CONCATENATE(Feuil1!$C61,Feuil1!$B61,Feuil1!CP$1),'Risk assessment'!$R$12:$R$100,FALSE),1),""))</f>
        <v/>
      </c>
      <c r="CQ61" s="9" t="str">
        <f>IF($G61=0,"",IFERROR(INDEX('Risk assessment'!$B$12:$B$100,MATCH(CONCATENATE(Feuil1!$C61,Feuil1!$B61,Feuil1!CQ$1),'Risk assessment'!$R$12:$R$100,FALSE),1),""))</f>
        <v/>
      </c>
      <c r="CR61" s="9" t="str">
        <f>IF($G61=0,"",IFERROR(INDEX('Risk assessment'!$B$12:$B$100,MATCH(CONCATENATE(Feuil1!$C61,Feuil1!$B61,Feuil1!CR$1),'Risk assessment'!$R$12:$R$100,FALSE),1),""))</f>
        <v/>
      </c>
      <c r="CS61" s="9" t="str">
        <f>IF($G61=0,"",IFERROR(INDEX('Risk assessment'!$B$12:$B$100,MATCH(CONCATENATE(Feuil1!$C61,Feuil1!$B61,Feuil1!CS$1),'Risk assessment'!$R$12:$R$100,FALSE),1),""))</f>
        <v/>
      </c>
      <c r="CT61" s="9" t="str">
        <f>IF($G61=0,"",IFERROR(INDEX('Risk assessment'!$B$12:$B$100,MATCH(CONCATENATE(Feuil1!$C61,Feuil1!$B61,Feuil1!CT$1),'Risk assessment'!$R$12:$R$100,FALSE),1),""))</f>
        <v/>
      </c>
      <c r="CU61" s="9" t="str">
        <f>IF($G61=0,"",IFERROR(INDEX('Risk assessment'!$B$12:$B$100,MATCH(CONCATENATE(Feuil1!$C61,Feuil1!$B61,Feuil1!CU$1),'Risk assessment'!$R$12:$R$100,FALSE),1),""))</f>
        <v/>
      </c>
      <c r="CV61" s="9" t="str">
        <f>IF($G61=0,"",IFERROR(INDEX('Risk assessment'!$B$12:$B$100,MATCH(CONCATENATE(Feuil1!$C61,Feuil1!$B61,Feuil1!CV$1),'Risk assessment'!$R$12:$R$100,FALSE),1),""))</f>
        <v/>
      </c>
      <c r="CW61" s="9" t="str">
        <f>IF($G61=0,"",IFERROR(INDEX('Risk assessment'!$B$12:$B$100,MATCH(CONCATENATE(Feuil1!$C61,Feuil1!$B61,Feuil1!CW$1),'Risk assessment'!$R$12:$R$100,FALSE),1),""))</f>
        <v/>
      </c>
      <c r="CX61" s="9" t="str">
        <f>IF($G61=0,"",IFERROR(INDEX('Risk assessment'!$B$12:$B$100,MATCH(CONCATENATE(Feuil1!$C61,Feuil1!$B61,Feuil1!CX$1),'Risk assessment'!$R$12:$R$100,FALSE),1),""))</f>
        <v/>
      </c>
      <c r="CY61" s="9" t="str">
        <f>IF($G61=0,"",IFERROR(INDEX('Risk assessment'!$B$12:$B$100,MATCH(CONCATENATE(Feuil1!$C61,Feuil1!$B61,Feuil1!CY$1),'Risk assessment'!$R$12:$R$100,FALSE),1),""))</f>
        <v/>
      </c>
      <c r="CZ61" s="9" t="str">
        <f>IF($G61=0,"",IFERROR(INDEX('Risk assessment'!$B$12:$B$100,MATCH(CONCATENATE(Feuil1!$C61,Feuil1!$B61,Feuil1!CZ$1),'Risk assessment'!$R$12:$R$100,FALSE),1),""))</f>
        <v/>
      </c>
      <c r="DA61" s="9" t="str">
        <f>IF($G61=0,"",IFERROR(INDEX('Risk assessment'!$B$12:$B$100,MATCH(CONCATENATE(Feuil1!$C61,Feuil1!$B61,Feuil1!DA$1),'Risk assessment'!$R$12:$R$100,FALSE),1),""))</f>
        <v/>
      </c>
      <c r="DB61" s="9" t="str">
        <f>IF($G61=0,"",IFERROR(INDEX('Risk assessment'!$B$12:$B$100,MATCH(CONCATENATE(Feuil1!$C61,Feuil1!$B61,Feuil1!DB$1),'Risk assessment'!$R$12:$R$100,FALSE),1),""))</f>
        <v/>
      </c>
      <c r="DC61" s="9" t="str">
        <f>IF($G61=0,"",IFERROR(INDEX('Risk assessment'!$B$12:$B$100,MATCH(CONCATENATE(Feuil1!$C61,Feuil1!$B61,Feuil1!DC$1),'Risk assessment'!$R$12:$R$100,FALSE),1),""))</f>
        <v/>
      </c>
      <c r="DD61" s="9" t="str">
        <f>IF($G61=0,"",IFERROR(INDEX('Risk assessment'!$B$12:$B$100,MATCH(CONCATENATE(Feuil1!$C61,Feuil1!$B61,Feuil1!DD$1),'Risk assessment'!$R$12:$R$100,FALSE),1),""))</f>
        <v/>
      </c>
      <c r="DE61" s="9" t="str">
        <f>IF($G61=0,"",IFERROR(INDEX('Risk assessment'!$B$12:$B$100,MATCH(CONCATENATE(Feuil1!$C61,Feuil1!$B61,Feuil1!DE$1),'Risk assessment'!$R$12:$R$100,FALSE),1),""))</f>
        <v/>
      </c>
      <c r="DF61" s="9" t="str">
        <f>IF($G61=0,"",IFERROR(INDEX('Risk assessment'!$B$12:$B$100,MATCH(CONCATENATE(Feuil1!$C61,Feuil1!$B61,Feuil1!DF$1),'Risk assessment'!$R$12:$R$100,FALSE),1),""))</f>
        <v/>
      </c>
      <c r="DG61" s="9" t="str">
        <f>IF($G61=0,"",IFERROR(INDEX('Risk assessment'!$B$12:$B$100,MATCH(CONCATENATE(Feuil1!$C61,Feuil1!$B61,Feuil1!DG$1),'Risk assessment'!$R$12:$R$100,FALSE),1),""))</f>
        <v/>
      </c>
      <c r="DH61" s="9" t="str">
        <f>IF($G61=0,"",IFERROR(INDEX('Risk assessment'!$B$12:$B$100,MATCH(CONCATENATE(Feuil1!$C61,Feuil1!$B61,Feuil1!DH$1),'Risk assessment'!$R$12:$R$100,FALSE),1),""))</f>
        <v/>
      </c>
      <c r="DI61" s="9" t="str">
        <f>IF($G61=0,"",IFERROR(INDEX('Risk assessment'!$B$12:$B$100,MATCH(CONCATENATE(Feuil1!$C61,Feuil1!$B61,Feuil1!DI$1),'Risk assessment'!$R$12:$R$100,FALSE),1),""))</f>
        <v/>
      </c>
      <c r="DJ61" s="9" t="str">
        <f>IF($G61=0,"",IFERROR(INDEX('Risk assessment'!$B$12:$B$100,MATCH(CONCATENATE(Feuil1!$C61,Feuil1!$B61,Feuil1!DJ$1),'Risk assessment'!$R$12:$R$100,FALSE),1),""))</f>
        <v/>
      </c>
      <c r="DK61" s="9" t="str">
        <f>IF($G61=0,"",IFERROR(INDEX('Risk assessment'!$B$12:$B$100,MATCH(CONCATENATE(Feuil1!$C61,Feuil1!$B61,Feuil1!DK$1),'Risk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assessment'!D$12:D$100,Feuil1!C62,'Risk assessment'!E$12:E$100,B62)</f>
        <v>0</v>
      </c>
      <c r="H62" s="9" t="str">
        <f>IF($G62=0,"",IFERROR(CONCATENATE(INDEX('Risk assessment'!$B$12:$B$100,MATCH(CONCATENATE(Feuil1!$C62,"-",Feuil1!$B62,"-",Feuil1!H$1),'Risk assessment'!$R$12:$R$100,FALSE),1)," ;"),""))</f>
        <v/>
      </c>
      <c r="I62" s="9" t="str">
        <f>IF($G62=0,"",IFERROR(CONCATENATE(INDEX('Risk assessment'!$B$12:$B$100,MATCH(CONCATENATE(Feuil1!$C62,"-",Feuil1!$B62,"-",Feuil1!I$1),'Risk assessment'!$R$12:$R$100,FALSE),1)," ;"),""))</f>
        <v/>
      </c>
      <c r="J62" s="9" t="str">
        <f>IF($G62=0,"",IFERROR(CONCATENATE(INDEX('Risk assessment'!$B$12:$B$100,MATCH(CONCATENATE(Feuil1!$C62,"-",Feuil1!$B62,"-",Feuil1!J$1),'Risk assessment'!$R$12:$R$100,FALSE),1)," ;"),""))</f>
        <v/>
      </c>
      <c r="K62" s="9" t="str">
        <f>IF($G62=0,"",IFERROR(CONCATENATE(INDEX('Risk assessment'!$B$12:$B$100,MATCH(CONCATENATE(Feuil1!$C62,"-",Feuil1!$B62,"-",Feuil1!K$1),'Risk assessment'!$R$12:$R$100,FALSE),1)," ;"),""))</f>
        <v/>
      </c>
      <c r="L62" s="9" t="str">
        <f>IF($G62=0,"",IFERROR(CONCATENATE(INDEX('Risk assessment'!$B$12:$B$100,MATCH(CONCATENATE(Feuil1!$C62,"-",Feuil1!$B62,"-",Feuil1!L$1),'Risk assessment'!$R$12:$R$100,FALSE),1)," ;"),""))</f>
        <v/>
      </c>
      <c r="M62" s="9" t="str">
        <f>IF($G62=0,"",IFERROR(CONCATENATE(INDEX('Risk assessment'!$B$12:$B$100,MATCH(CONCATENATE(Feuil1!$C62,"-",Feuil1!$B62,"-",Feuil1!M$1),'Risk assessment'!$R$12:$R$100,FALSE),1)," ;"),""))</f>
        <v/>
      </c>
      <c r="N62" s="9" t="str">
        <f>IF($G62=0,"",IFERROR(CONCATENATE(INDEX('Risk assessment'!$B$12:$B$100,MATCH(CONCATENATE(Feuil1!$C62,"-",Feuil1!$B62,"-",Feuil1!N$1),'Risk assessment'!$R$12:$R$100,FALSE),1)," ;"),""))</f>
        <v/>
      </c>
      <c r="O62" s="9" t="str">
        <f>IF($G62=0,"",IFERROR(CONCATENATE(INDEX('Risk assessment'!$B$12:$B$100,MATCH(CONCATENATE(Feuil1!$C62,"-",Feuil1!$B62,"-",Feuil1!O$1),'Risk assessment'!$R$12:$R$100,FALSE),1)," ;"),""))</f>
        <v/>
      </c>
      <c r="P62" s="9" t="str">
        <f>IF($G62=0,"",IFERROR(CONCATENATE(INDEX('Risk assessment'!$B$12:$B$100,MATCH(CONCATENATE(Feuil1!$C62,"-",Feuil1!$B62,"-",Feuil1!P$1),'Risk assessment'!$R$12:$R$100,FALSE),1)," ;"),""))</f>
        <v/>
      </c>
      <c r="Q62" s="9" t="str">
        <f>IF($G62=0,"",IFERROR(CONCATENATE(INDEX('Risk assessment'!$B$12:$B$100,MATCH(CONCATENATE(Feuil1!$C62,"-",Feuil1!$B62,"-",Feuil1!Q$1),'Risk assessment'!$R$12:$R$100,FALSE),1)," ;"),""))</f>
        <v/>
      </c>
      <c r="R62" s="9" t="str">
        <f>IF($G62=0,"",IFERROR(CONCATENATE(INDEX('Risk assessment'!$B$12:$B$100,MATCH(CONCATENATE(Feuil1!$C62,"-",Feuil1!$B62,"-",Feuil1!R$1),'Risk assessment'!$R$12:$R$100,FALSE),1)," ;"),""))</f>
        <v/>
      </c>
      <c r="S62" s="9" t="str">
        <f>IF($G62=0,"",IFERROR(CONCATENATE(INDEX('Risk assessment'!$B$12:$B$100,MATCH(CONCATENATE(Feuil1!$C62,"-",Feuil1!$B62,"-",Feuil1!S$1),'Risk assessment'!$R$12:$R$100,FALSE),1)," ;"),""))</f>
        <v/>
      </c>
      <c r="T62" s="9" t="str">
        <f>IF($G62=0,"",IFERROR(CONCATENATE(INDEX('Risk assessment'!$B$12:$B$100,MATCH(CONCATENATE(Feuil1!$C62,"-",Feuil1!$B62,"-",Feuil1!T$1),'Risk assessment'!$R$12:$R$100,FALSE),1)," ;"),""))</f>
        <v/>
      </c>
      <c r="U62" s="9" t="str">
        <f>IF($G62=0,"",IFERROR(CONCATENATE(INDEX('Risk assessment'!$B$12:$B$100,MATCH(CONCATENATE(Feuil1!$C62,"-",Feuil1!$B62,"-",Feuil1!U$1),'Risk assessment'!$R$12:$R$100,FALSE),1)," ;"),""))</f>
        <v/>
      </c>
      <c r="V62" s="9" t="str">
        <f>IF($G62=0,"",IFERROR(CONCATENATE(INDEX('Risk assessment'!$B$12:$B$100,MATCH(CONCATENATE(Feuil1!$C62,"-",Feuil1!$B62,"-",Feuil1!V$1),'Risk assessment'!$R$12:$R$100,FALSE),1)," ;"),""))</f>
        <v/>
      </c>
      <c r="W62" s="9" t="str">
        <f>IF($G62=0,"",IFERROR(CONCATENATE(INDEX('Risk assessment'!$B$12:$B$100,MATCH(CONCATENATE(Feuil1!$C62,"-",Feuil1!$B62,"-",Feuil1!W$1),'Risk assessment'!$R$12:$R$100,FALSE),1)," ;"),""))</f>
        <v/>
      </c>
      <c r="X62" s="9" t="str">
        <f>IF($G62=0,"",IFERROR(CONCATENATE(INDEX('Risk assessment'!$B$12:$B$100,MATCH(CONCATENATE(Feuil1!$C62,"-",Feuil1!$B62,"-",Feuil1!X$1),'Risk assessment'!$R$12:$R$100,FALSE),1)," ;"),""))</f>
        <v/>
      </c>
      <c r="Y62" s="9" t="str">
        <f>IF($G62=0,"",IFERROR(CONCATENATE(INDEX('Risk assessment'!$B$12:$B$100,MATCH(CONCATENATE(Feuil1!$C62,"-",Feuil1!$B62,"-",Feuil1!Y$1),'Risk assessment'!$R$12:$R$100,FALSE),1)," ;"),""))</f>
        <v/>
      </c>
      <c r="Z62" s="9" t="str">
        <f>IF($G62=0,"",IFERROR(CONCATENATE(INDEX('Risk assessment'!$B$12:$B$100,MATCH(CONCATENATE(Feuil1!$C62,"-",Feuil1!$B62,"-",Feuil1!Z$1),'Risk assessment'!$R$12:$R$100,FALSE),1)," ;"),""))</f>
        <v/>
      </c>
      <c r="AA62" s="9" t="str">
        <f>IF($G62=0,"",IFERROR(CONCATENATE(INDEX('Risk assessment'!$B$12:$B$100,MATCH(CONCATENATE(Feuil1!$C62,"-",Feuil1!$B62,"-",Feuil1!AA$1),'Risk assessment'!$R$12:$R$100,FALSE),1)," ;"),""))</f>
        <v/>
      </c>
      <c r="AB62" s="9" t="str">
        <f>IF($G62=0,"",IFERROR(CONCATENATE(INDEX('Risk assessment'!$B$12:$B$100,MATCH(CONCATENATE(Feuil1!$C62,"-",Feuil1!$B62,"-",Feuil1!AB$1),'Risk assessment'!$R$12:$R$100,FALSE),1)," ;"),""))</f>
        <v/>
      </c>
      <c r="AC62" s="9" t="str">
        <f>IF($G62=0,"",IFERROR(CONCATENATE(INDEX('Risk assessment'!$B$12:$B$100,MATCH(CONCATENATE(Feuil1!$C62,"-",Feuil1!$B62,"-",Feuil1!AC$1),'Risk assessment'!$R$12:$R$100,FALSE),1)," ;"),""))</f>
        <v/>
      </c>
      <c r="AD62" s="9" t="str">
        <f>IF($G62=0,"",IFERROR(CONCATENATE(INDEX('Risk assessment'!$B$12:$B$100,MATCH(CONCATENATE(Feuil1!$C62,"-",Feuil1!$B62,"-",Feuil1!AD$1),'Risk assessment'!$R$12:$R$100,FALSE),1)," ;"),""))</f>
        <v/>
      </c>
      <c r="AE62" s="9" t="str">
        <f>IF($G62=0,"",IFERROR(CONCATENATE(INDEX('Risk assessment'!$B$12:$B$100,MATCH(CONCATENATE(Feuil1!$C62,"-",Feuil1!$B62,"-",Feuil1!AE$1),'Risk assessment'!$R$12:$R$100,FALSE),1)," ;"),""))</f>
        <v/>
      </c>
      <c r="AF62" s="9" t="str">
        <f>IF($G62=0,"",IFERROR(CONCATENATE(INDEX('Risk assessment'!$B$12:$B$100,MATCH(CONCATENATE(Feuil1!$C62,"-",Feuil1!$B62,"-",Feuil1!AF$1),'Risk assessment'!$R$12:$R$100,FALSE),1)," ;"),""))</f>
        <v/>
      </c>
      <c r="AG62" s="9" t="str">
        <f>IF($G62=0,"",IFERROR(CONCATENATE(INDEX('Risk assessment'!$B$12:$B$100,MATCH(CONCATENATE(Feuil1!$C62,"-",Feuil1!$B62,"-",Feuil1!AG$1),'Risk assessment'!$R$12:$R$100,FALSE),1)," ;"),""))</f>
        <v/>
      </c>
      <c r="AH62" s="9" t="str">
        <f>IF($G62=0,"",IFERROR(CONCATENATE(INDEX('Risk assessment'!$B$12:$B$100,MATCH(CONCATENATE(Feuil1!$C62,"-",Feuil1!$B62,"-",Feuil1!AH$1),'Risk assessment'!$R$12:$R$100,FALSE),1)," ;"),""))</f>
        <v/>
      </c>
      <c r="AI62" s="9" t="str">
        <f>IF($G62=0,"",IFERROR(CONCATENATE(INDEX('Risk assessment'!$B$12:$B$100,MATCH(CONCATENATE(Feuil1!$C62,"-",Feuil1!$B62,"-",Feuil1!AI$1),'Risk assessment'!$R$12:$R$100,FALSE),1)," ;"),""))</f>
        <v/>
      </c>
      <c r="AJ62" s="9" t="str">
        <f>IF($G62=0,"",IFERROR(CONCATENATE(INDEX('Risk assessment'!$B$12:$B$100,MATCH(CONCATENATE(Feuil1!$C62,"-",Feuil1!$B62,"-",Feuil1!AJ$1),'Risk assessment'!$R$12:$R$100,FALSE),1)," ;"),""))</f>
        <v/>
      </c>
      <c r="AK62" s="9" t="str">
        <f>IF($G62=0,"",IFERROR(CONCATENATE(INDEX('Risk assessment'!$B$12:$B$100,MATCH(CONCATENATE(Feuil1!$C62,"-",Feuil1!$B62,"-",Feuil1!AK$1),'Risk assessment'!$R$12:$R$100,FALSE),1)," ;"),""))</f>
        <v/>
      </c>
      <c r="AL62" s="9" t="str">
        <f>IF($G62=0,"",IFERROR(CONCATENATE(INDEX('Risk assessment'!$B$12:$B$100,MATCH(CONCATENATE(Feuil1!$C62,"-",Feuil1!$B62,"-",Feuil1!AL$1),'Risk assessment'!$R$12:$R$100,FALSE),1)," ;"),""))</f>
        <v/>
      </c>
      <c r="AM62" s="9" t="str">
        <f>IF($G62=0,"",IFERROR(CONCATENATE(INDEX('Risk assessment'!$B$12:$B$100,MATCH(CONCATENATE(Feuil1!$C62,"-",Feuil1!$B62,"-",Feuil1!AM$1),'Risk assessment'!$R$12:$R$100,FALSE),1)," ;"),""))</f>
        <v/>
      </c>
      <c r="AN62" s="9" t="str">
        <f>IF($G62=0,"",IFERROR(CONCATENATE(INDEX('Risk assessment'!$B$12:$B$100,MATCH(CONCATENATE(Feuil1!$C62,"-",Feuil1!$B62,"-",Feuil1!AN$1),'Risk assessment'!$R$12:$R$100,FALSE),1)," ;"),""))</f>
        <v/>
      </c>
      <c r="AO62" s="9" t="str">
        <f>IF($G62=0,"",IFERROR(CONCATENATE(INDEX('Risk assessment'!$B$12:$B$100,MATCH(CONCATENATE(Feuil1!$C62,"-",Feuil1!$B62,"-",Feuil1!AO$1),'Risk assessment'!$R$12:$R$100,FALSE),1)," ;"),""))</f>
        <v/>
      </c>
      <c r="AP62" s="9" t="str">
        <f>IF($G62=0,"",IFERROR(CONCATENATE(INDEX('Risk assessment'!$B$12:$B$100,MATCH(CONCATENATE(Feuil1!$C62,"-",Feuil1!$B62,"-",Feuil1!AP$1),'Risk assessment'!$R$12:$R$100,FALSE),1)," ;"),""))</f>
        <v/>
      </c>
      <c r="AQ62" s="9" t="str">
        <f>IF($G62=0,"",IFERROR(CONCATENATE(INDEX('Risk assessment'!$B$12:$B$100,MATCH(CONCATENATE(Feuil1!$C62,"-",Feuil1!$B62,"-",Feuil1!AQ$1),'Risk assessment'!$R$12:$R$100,FALSE),1)," ;"),""))</f>
        <v/>
      </c>
      <c r="AR62" s="9" t="str">
        <f>IF($G62=0,"",IFERROR(CONCATENATE(INDEX('Risk assessment'!$B$12:$B$100,MATCH(CONCATENATE(Feuil1!$C62,"-",Feuil1!$B62,"-",Feuil1!AR$1),'Risk assessment'!$R$12:$R$100,FALSE),1)," ;"),""))</f>
        <v/>
      </c>
      <c r="AS62" s="9" t="str">
        <f>IF($G62=0,"",IFERROR(CONCATENATE(INDEX('Risk assessment'!$B$12:$B$100,MATCH(CONCATENATE(Feuil1!$C62,"-",Feuil1!$B62,"-",Feuil1!AS$1),'Risk assessment'!$R$12:$R$100,FALSE),1)," ;"),""))</f>
        <v/>
      </c>
      <c r="AT62" s="9" t="str">
        <f>IF($G62=0,"",IFERROR(CONCATENATE(INDEX('Risk assessment'!$B$12:$B$100,MATCH(CONCATENATE(Feuil1!$C62,"-",Feuil1!$B62,"-",Feuil1!AT$1),'Risk assessment'!$R$12:$R$100,FALSE),1)," ;"),""))</f>
        <v/>
      </c>
      <c r="AU62" s="9" t="str">
        <f>IF($G62=0,"",IFERROR(CONCATENATE(INDEX('Risk assessment'!$B$12:$B$100,MATCH(CONCATENATE(Feuil1!$C62,"-",Feuil1!$B62,"-",Feuil1!AU$1),'Risk assessment'!$R$12:$R$100,FALSE),1)," ;"),""))</f>
        <v/>
      </c>
      <c r="AV62" s="9" t="str">
        <f>IF($G62=0,"",IFERROR(CONCATENATE(INDEX('Risk assessment'!$B$12:$B$100,MATCH(CONCATENATE(Feuil1!$C62,"-",Feuil1!$B62,"-",Feuil1!AV$1),'Risk assessment'!$R$12:$R$100,FALSE),1)," ;"),""))</f>
        <v/>
      </c>
      <c r="AW62" s="9" t="str">
        <f>IF($G62=0,"",IFERROR(CONCATENATE(INDEX('Risk assessment'!$B$12:$B$100,MATCH(CONCATENATE(Feuil1!$C62,"-",Feuil1!$B62,"-",Feuil1!AW$1),'Risk assessment'!$R$12:$R$100,FALSE),1)," ;"),""))</f>
        <v/>
      </c>
      <c r="AX62" s="9" t="str">
        <f>IF($G62=0,"",IFERROR(CONCATENATE(INDEX('Risk assessment'!$B$12:$B$100,MATCH(CONCATENATE(Feuil1!$C62,"-",Feuil1!$B62,"-",Feuil1!AX$1),'Risk assessment'!$R$12:$R$100,FALSE),1)," ;"),""))</f>
        <v/>
      </c>
      <c r="AY62" s="9" t="str">
        <f>IF($G62=0,"",IFERROR(CONCATENATE(INDEX('Risk assessment'!$B$12:$B$100,MATCH(CONCATENATE(Feuil1!$C62,"-",Feuil1!$B62,"-",Feuil1!AY$1),'Risk assessment'!$R$12:$R$100,FALSE),1)," ;"),""))</f>
        <v/>
      </c>
      <c r="AZ62" s="9" t="str">
        <f>IF($G62=0,"",IFERROR(CONCATENATE(INDEX('Risk assessment'!$B$12:$B$100,MATCH(CONCATENATE(Feuil1!$C62,"-",Feuil1!$B62,"-",Feuil1!AZ$1),'Risk assessment'!$R$12:$R$100,FALSE),1)," ;"),""))</f>
        <v/>
      </c>
      <c r="BA62" s="9" t="str">
        <f>IF($G62=0,"",IFERROR(CONCATENATE(INDEX('Risk assessment'!$B$12:$B$100,MATCH(CONCATENATE(Feuil1!$C62,"-",Feuil1!$B62,"-",Feuil1!BA$1),'Risk assessment'!$R$12:$R$100,FALSE),1)," ;"),""))</f>
        <v/>
      </c>
      <c r="BB62" s="9" t="str">
        <f>IF($G62=0,"",IFERROR(CONCATENATE(INDEX('Risk assessment'!$B$12:$B$100,MATCH(CONCATENATE(Feuil1!$C62,"-",Feuil1!$B62,"-",Feuil1!BB$1),'Risk assessment'!$R$12:$R$100,FALSE),1)," ;"),""))</f>
        <v/>
      </c>
      <c r="BC62" s="9" t="str">
        <f>IF($G62=0,"",IFERROR(CONCATENATE(INDEX('Risk assessment'!$B$12:$B$100,MATCH(CONCATENATE(Feuil1!$C62,"-",Feuil1!$B62,"-",Feuil1!BC$1),'Risk assessment'!$R$12:$R$100,FALSE),1)," ;"),""))</f>
        <v/>
      </c>
      <c r="BD62" s="9" t="str">
        <f>IF($G62=0,"",IFERROR(CONCATENATE(INDEX('Risk assessment'!$B$12:$B$100,MATCH(CONCATENATE(Feuil1!$C62,"-",Feuil1!$B62,"-",Feuil1!BD$1),'Risk assessment'!$R$12:$R$100,FALSE),1)," ;"),""))</f>
        <v/>
      </c>
      <c r="BE62" s="9" t="str">
        <f>IF($G62=0,"",IFERROR(CONCATENATE(INDEX('Risk assessment'!$B$12:$B$100,MATCH(CONCATENATE(Feuil1!$C62,"-",Feuil1!$B62,"-",Feuil1!BE$1),'Risk assessment'!$R$12:$R$100,FALSE),1)," ;"),""))</f>
        <v/>
      </c>
      <c r="BF62" s="9" t="str">
        <f>IF($G62=0,"",IFERROR(CONCATENATE(INDEX('Risk assessment'!$B$12:$B$100,MATCH(CONCATENATE(Feuil1!$C62,"-",Feuil1!$B62,"-",Feuil1!BF$1),'Risk assessment'!$R$12:$R$100,FALSE),1)," ;"),""))</f>
        <v/>
      </c>
      <c r="BG62" s="9" t="str">
        <f>IF($G62=0,"",IFERROR(CONCATENATE(INDEX('Risk assessment'!$B$12:$B$100,MATCH(CONCATENATE(Feuil1!$C62,"-",Feuil1!$B62,"-",Feuil1!BG$1),'Risk assessment'!$R$12:$R$100,FALSE),1)," ;"),""))</f>
        <v/>
      </c>
      <c r="BH62" s="9" t="str">
        <f>IF($G62=0,"",IFERROR(CONCATENATE(INDEX('Risk assessment'!$B$12:$B$100,MATCH(CONCATENATE(Feuil1!$C62,"-",Feuil1!$B62,"-",Feuil1!BH$1),'Risk assessment'!$R$12:$R$100,FALSE),1)," ;"),""))</f>
        <v/>
      </c>
      <c r="BI62" s="9" t="str">
        <f>IF($G62=0,"",IFERROR(CONCATENATE(INDEX('Risk assessment'!$B$12:$B$100,MATCH(CONCATENATE(Feuil1!$C62,"-",Feuil1!$B62,"-",Feuil1!BI$1),'Risk assessment'!$R$12:$R$100,FALSE),1)," ;"),""))</f>
        <v/>
      </c>
      <c r="BJ62" s="9" t="str">
        <f>IF($G62=0,"",IFERROR(CONCATENATE(INDEX('Risk assessment'!$B$12:$B$100,MATCH(CONCATENATE(Feuil1!$C62,"-",Feuil1!$B62,"-",Feuil1!BJ$1),'Risk assessment'!$R$12:$R$100,FALSE),1)," ;"),""))</f>
        <v/>
      </c>
      <c r="BK62" s="9" t="str">
        <f>IF($G62=0,"",IFERROR(CONCATENATE(INDEX('Risk assessment'!$B$12:$B$100,MATCH(CONCATENATE(Feuil1!$C62,"-",Feuil1!$B62,"-",Feuil1!BK$1),'Risk assessment'!$R$12:$R$100,FALSE),1)," ;"),""))</f>
        <v/>
      </c>
      <c r="BL62" s="9" t="str">
        <f>IF($G62=0,"",IFERROR(CONCATENATE(INDEX('Risk assessment'!$B$12:$B$100,MATCH(CONCATENATE(Feuil1!$C62,"-",Feuil1!$B62,"-",Feuil1!BL$1),'Risk assessment'!$R$12:$R$100,FALSE),1)," ;"),""))</f>
        <v/>
      </c>
      <c r="BM62" s="9" t="str">
        <f>IF($G62=0,"",IFERROR(CONCATENATE(INDEX('Risk assessment'!$B$12:$B$100,MATCH(CONCATENATE(Feuil1!$C62,"-",Feuil1!$B62,"-",Feuil1!BM$1),'Risk assessment'!$R$12:$R$100,FALSE),1)," ;"),""))</f>
        <v/>
      </c>
      <c r="BN62" s="9" t="str">
        <f>IF($G62=0,"",IFERROR(CONCATENATE(INDEX('Risk assessment'!$B$12:$B$100,MATCH(CONCATENATE(Feuil1!$C62,"-",Feuil1!$B62,"-",Feuil1!BN$1),'Risk assessment'!$R$12:$R$100,FALSE),1)," ;"),""))</f>
        <v/>
      </c>
      <c r="BO62" s="9" t="str">
        <f>IF($G62=0,"",IFERROR(CONCATENATE(INDEX('Risk assessment'!$B$12:$B$100,MATCH(CONCATENATE(Feuil1!$C62,"-",Feuil1!$B62,"-",Feuil1!BO$1),'Risk assessment'!$R$12:$R$100,FALSE),1)," ;"),""))</f>
        <v/>
      </c>
      <c r="BP62" s="9" t="str">
        <f>IF($G62=0,"",IFERROR(CONCATENATE(INDEX('Risk assessment'!$B$12:$B$100,MATCH(CONCATENATE(Feuil1!$C62,"-",Feuil1!$B62,"-",Feuil1!BP$1),'Risk assessment'!$R$12:$R$100,FALSE),1)," ;"),""))</f>
        <v/>
      </c>
      <c r="BQ62" s="9" t="str">
        <f>IF($G62=0,"",IFERROR(CONCATENATE(INDEX('Risk assessment'!$B$12:$B$100,MATCH(CONCATENATE(Feuil1!$C62,"-",Feuil1!$B62,"-",Feuil1!BQ$1),'Risk assessment'!$R$12:$R$100,FALSE),1)," ;"),""))</f>
        <v/>
      </c>
      <c r="BR62" s="9" t="str">
        <f>IF($G62=0,"",IFERROR(INDEX('Risk assessment'!$B$12:$B$100,MATCH(CONCATENATE(Feuil1!$C62,Feuil1!$B62,Feuil1!BR$1),'Risk assessment'!$R$12:$R$100,FALSE),1),""))</f>
        <v/>
      </c>
      <c r="BS62" s="9" t="str">
        <f>IF($G62=0,"",IFERROR(INDEX('Risk assessment'!$B$12:$B$100,MATCH(CONCATENATE(Feuil1!$C62,Feuil1!$B62,Feuil1!BS$1),'Risk assessment'!$R$12:$R$100,FALSE),1),""))</f>
        <v/>
      </c>
      <c r="BT62" s="9" t="str">
        <f>IF($G62=0,"",IFERROR(INDEX('Risk assessment'!$B$12:$B$100,MATCH(CONCATENATE(Feuil1!$C62,Feuil1!$B62,Feuil1!BT$1),'Risk assessment'!$R$12:$R$100,FALSE),1),""))</f>
        <v/>
      </c>
      <c r="BU62" s="9" t="str">
        <f>IF($G62=0,"",IFERROR(INDEX('Risk assessment'!$B$12:$B$100,MATCH(CONCATENATE(Feuil1!$C62,Feuil1!$B62,Feuil1!BU$1),'Risk assessment'!$R$12:$R$100,FALSE),1),""))</f>
        <v/>
      </c>
      <c r="BV62" s="9" t="str">
        <f>IF($G62=0,"",IFERROR(INDEX('Risk assessment'!$B$12:$B$100,MATCH(CONCATENATE(Feuil1!$C62,Feuil1!$B62,Feuil1!BV$1),'Risk assessment'!$R$12:$R$100,FALSE),1),""))</f>
        <v/>
      </c>
      <c r="BW62" s="9" t="str">
        <f>IF($G62=0,"",IFERROR(INDEX('Risk assessment'!$B$12:$B$100,MATCH(CONCATENATE(Feuil1!$C62,Feuil1!$B62,Feuil1!BW$1),'Risk assessment'!$R$12:$R$100,FALSE),1),""))</f>
        <v/>
      </c>
      <c r="BX62" s="9" t="str">
        <f>IF($G62=0,"",IFERROR(INDEX('Risk assessment'!$B$12:$B$100,MATCH(CONCATENATE(Feuil1!$C62,Feuil1!$B62,Feuil1!BX$1),'Risk assessment'!$R$12:$R$100,FALSE),1),""))</f>
        <v/>
      </c>
      <c r="BY62" s="9" t="str">
        <f>IF($G62=0,"",IFERROR(INDEX('Risk assessment'!$B$12:$B$100,MATCH(CONCATENATE(Feuil1!$C62,Feuil1!$B62,Feuil1!BY$1),'Risk assessment'!$R$12:$R$100,FALSE),1),""))</f>
        <v/>
      </c>
      <c r="BZ62" s="9" t="str">
        <f>IF($G62=0,"",IFERROR(INDEX('Risk assessment'!$B$12:$B$100,MATCH(CONCATENATE(Feuil1!$C62,Feuil1!$B62,Feuil1!BZ$1),'Risk assessment'!$R$12:$R$100,FALSE),1),""))</f>
        <v/>
      </c>
      <c r="CA62" s="9" t="str">
        <f>IF($G62=0,"",IFERROR(INDEX('Risk assessment'!$B$12:$B$100,MATCH(CONCATENATE(Feuil1!$C62,Feuil1!$B62,Feuil1!CA$1),'Risk assessment'!$R$12:$R$100,FALSE),1),""))</f>
        <v/>
      </c>
      <c r="CB62" s="9" t="str">
        <f>IF($G62=0,"",IFERROR(INDEX('Risk assessment'!$B$12:$B$100,MATCH(CONCATENATE(Feuil1!$C62,Feuil1!$B62,Feuil1!CB$1),'Risk assessment'!$R$12:$R$100,FALSE),1),""))</f>
        <v/>
      </c>
      <c r="CC62" s="9" t="str">
        <f>IF($G62=0,"",IFERROR(INDEX('Risk assessment'!$B$12:$B$100,MATCH(CONCATENATE(Feuil1!$C62,Feuil1!$B62,Feuil1!CC$1),'Risk assessment'!$R$12:$R$100,FALSE),1),""))</f>
        <v/>
      </c>
      <c r="CD62" s="9" t="str">
        <f>IF($G62=0,"",IFERROR(INDEX('Risk assessment'!$B$12:$B$100,MATCH(CONCATENATE(Feuil1!$C62,Feuil1!$B62,Feuil1!CD$1),'Risk assessment'!$R$12:$R$100,FALSE),1),""))</f>
        <v/>
      </c>
      <c r="CE62" s="9" t="str">
        <f>IF($G62=0,"",IFERROR(INDEX('Risk assessment'!$B$12:$B$100,MATCH(CONCATENATE(Feuil1!$C62,Feuil1!$B62,Feuil1!CE$1),'Risk assessment'!$R$12:$R$100,FALSE),1),""))</f>
        <v/>
      </c>
      <c r="CF62" s="9" t="str">
        <f>IF($G62=0,"",IFERROR(INDEX('Risk assessment'!$B$12:$B$100,MATCH(CONCATENATE(Feuil1!$C62,Feuil1!$B62,Feuil1!CF$1),'Risk assessment'!$R$12:$R$100,FALSE),1),""))</f>
        <v/>
      </c>
      <c r="CG62" s="9" t="str">
        <f>IF($G62=0,"",IFERROR(INDEX('Risk assessment'!$B$12:$B$100,MATCH(CONCATENATE(Feuil1!$C62,Feuil1!$B62,Feuil1!CG$1),'Risk assessment'!$R$12:$R$100,FALSE),1),""))</f>
        <v/>
      </c>
      <c r="CH62" s="9" t="str">
        <f>IF($G62=0,"",IFERROR(INDEX('Risk assessment'!$B$12:$B$100,MATCH(CONCATENATE(Feuil1!$C62,Feuil1!$B62,Feuil1!CH$1),'Risk assessment'!$R$12:$R$100,FALSE),1),""))</f>
        <v/>
      </c>
      <c r="CI62" s="9" t="str">
        <f>IF($G62=0,"",IFERROR(INDEX('Risk assessment'!$B$12:$B$100,MATCH(CONCATENATE(Feuil1!$C62,Feuil1!$B62,Feuil1!CI$1),'Risk assessment'!$R$12:$R$100,FALSE),1),""))</f>
        <v/>
      </c>
      <c r="CJ62" s="9" t="str">
        <f>IF($G62=0,"",IFERROR(INDEX('Risk assessment'!$B$12:$B$100,MATCH(CONCATENATE(Feuil1!$C62,Feuil1!$B62,Feuil1!CJ$1),'Risk assessment'!$R$12:$R$100,FALSE),1),""))</f>
        <v/>
      </c>
      <c r="CK62" s="9" t="str">
        <f>IF($G62=0,"",IFERROR(INDEX('Risk assessment'!$B$12:$B$100,MATCH(CONCATENATE(Feuil1!$C62,Feuil1!$B62,Feuil1!CK$1),'Risk assessment'!$R$12:$R$100,FALSE),1),""))</f>
        <v/>
      </c>
      <c r="CL62" s="9" t="str">
        <f>IF($G62=0,"",IFERROR(INDEX('Risk assessment'!$B$12:$B$100,MATCH(CONCATENATE(Feuil1!$C62,Feuil1!$B62,Feuil1!CL$1),'Risk assessment'!$R$12:$R$100,FALSE),1),""))</f>
        <v/>
      </c>
      <c r="CM62" s="9" t="str">
        <f>IF($G62=0,"",IFERROR(INDEX('Risk assessment'!$B$12:$B$100,MATCH(CONCATENATE(Feuil1!$C62,Feuil1!$B62,Feuil1!CM$1),'Risk assessment'!$R$12:$R$100,FALSE),1),""))</f>
        <v/>
      </c>
      <c r="CN62" s="9" t="str">
        <f>IF($G62=0,"",IFERROR(INDEX('Risk assessment'!$B$12:$B$100,MATCH(CONCATENATE(Feuil1!$C62,Feuil1!$B62,Feuil1!CN$1),'Risk assessment'!$R$12:$R$100,FALSE),1),""))</f>
        <v/>
      </c>
      <c r="CO62" s="9" t="str">
        <f>IF($G62=0,"",IFERROR(INDEX('Risk assessment'!$B$12:$B$100,MATCH(CONCATENATE(Feuil1!$C62,Feuil1!$B62,Feuil1!CO$1),'Risk assessment'!$R$12:$R$100,FALSE),1),""))</f>
        <v/>
      </c>
      <c r="CP62" s="9" t="str">
        <f>IF($G62=0,"",IFERROR(INDEX('Risk assessment'!$B$12:$B$100,MATCH(CONCATENATE(Feuil1!$C62,Feuil1!$B62,Feuil1!CP$1),'Risk assessment'!$R$12:$R$100,FALSE),1),""))</f>
        <v/>
      </c>
      <c r="CQ62" s="9" t="str">
        <f>IF($G62=0,"",IFERROR(INDEX('Risk assessment'!$B$12:$B$100,MATCH(CONCATENATE(Feuil1!$C62,Feuil1!$B62,Feuil1!CQ$1),'Risk assessment'!$R$12:$R$100,FALSE),1),""))</f>
        <v/>
      </c>
      <c r="CR62" s="9" t="str">
        <f>IF($G62=0,"",IFERROR(INDEX('Risk assessment'!$B$12:$B$100,MATCH(CONCATENATE(Feuil1!$C62,Feuil1!$B62,Feuil1!CR$1),'Risk assessment'!$R$12:$R$100,FALSE),1),""))</f>
        <v/>
      </c>
      <c r="CS62" s="9" t="str">
        <f>IF($G62=0,"",IFERROR(INDEX('Risk assessment'!$B$12:$B$100,MATCH(CONCATENATE(Feuil1!$C62,Feuil1!$B62,Feuil1!CS$1),'Risk assessment'!$R$12:$R$100,FALSE),1),""))</f>
        <v/>
      </c>
      <c r="CT62" s="9" t="str">
        <f>IF($G62=0,"",IFERROR(INDEX('Risk assessment'!$B$12:$B$100,MATCH(CONCATENATE(Feuil1!$C62,Feuil1!$B62,Feuil1!CT$1),'Risk assessment'!$R$12:$R$100,FALSE),1),""))</f>
        <v/>
      </c>
      <c r="CU62" s="9" t="str">
        <f>IF($G62=0,"",IFERROR(INDEX('Risk assessment'!$B$12:$B$100,MATCH(CONCATENATE(Feuil1!$C62,Feuil1!$B62,Feuil1!CU$1),'Risk assessment'!$R$12:$R$100,FALSE),1),""))</f>
        <v/>
      </c>
      <c r="CV62" s="9" t="str">
        <f>IF($G62=0,"",IFERROR(INDEX('Risk assessment'!$B$12:$B$100,MATCH(CONCATENATE(Feuil1!$C62,Feuil1!$B62,Feuil1!CV$1),'Risk assessment'!$R$12:$R$100,FALSE),1),""))</f>
        <v/>
      </c>
      <c r="CW62" s="9" t="str">
        <f>IF($G62=0,"",IFERROR(INDEX('Risk assessment'!$B$12:$B$100,MATCH(CONCATENATE(Feuil1!$C62,Feuil1!$B62,Feuil1!CW$1),'Risk assessment'!$R$12:$R$100,FALSE),1),""))</f>
        <v/>
      </c>
      <c r="CX62" s="9" t="str">
        <f>IF($G62=0,"",IFERROR(INDEX('Risk assessment'!$B$12:$B$100,MATCH(CONCATENATE(Feuil1!$C62,Feuil1!$B62,Feuil1!CX$1),'Risk assessment'!$R$12:$R$100,FALSE),1),""))</f>
        <v/>
      </c>
      <c r="CY62" s="9" t="str">
        <f>IF($G62=0,"",IFERROR(INDEX('Risk assessment'!$B$12:$B$100,MATCH(CONCATENATE(Feuil1!$C62,Feuil1!$B62,Feuil1!CY$1),'Risk assessment'!$R$12:$R$100,FALSE),1),""))</f>
        <v/>
      </c>
      <c r="CZ62" s="9" t="str">
        <f>IF($G62=0,"",IFERROR(INDEX('Risk assessment'!$B$12:$B$100,MATCH(CONCATENATE(Feuil1!$C62,Feuil1!$B62,Feuil1!CZ$1),'Risk assessment'!$R$12:$R$100,FALSE),1),""))</f>
        <v/>
      </c>
      <c r="DA62" s="9" t="str">
        <f>IF($G62=0,"",IFERROR(INDEX('Risk assessment'!$B$12:$B$100,MATCH(CONCATENATE(Feuil1!$C62,Feuil1!$B62,Feuil1!DA$1),'Risk assessment'!$R$12:$R$100,FALSE),1),""))</f>
        <v/>
      </c>
      <c r="DB62" s="9" t="str">
        <f>IF($G62=0,"",IFERROR(INDEX('Risk assessment'!$B$12:$B$100,MATCH(CONCATENATE(Feuil1!$C62,Feuil1!$B62,Feuil1!DB$1),'Risk assessment'!$R$12:$R$100,FALSE),1),""))</f>
        <v/>
      </c>
      <c r="DC62" s="9" t="str">
        <f>IF($G62=0,"",IFERROR(INDEX('Risk assessment'!$B$12:$B$100,MATCH(CONCATENATE(Feuil1!$C62,Feuil1!$B62,Feuil1!DC$1),'Risk assessment'!$R$12:$R$100,FALSE),1),""))</f>
        <v/>
      </c>
      <c r="DD62" s="9" t="str">
        <f>IF($G62=0,"",IFERROR(INDEX('Risk assessment'!$B$12:$B$100,MATCH(CONCATENATE(Feuil1!$C62,Feuil1!$B62,Feuil1!DD$1),'Risk assessment'!$R$12:$R$100,FALSE),1),""))</f>
        <v/>
      </c>
      <c r="DE62" s="9" t="str">
        <f>IF($G62=0,"",IFERROR(INDEX('Risk assessment'!$B$12:$B$100,MATCH(CONCATENATE(Feuil1!$C62,Feuil1!$B62,Feuil1!DE$1),'Risk assessment'!$R$12:$R$100,FALSE),1),""))</f>
        <v/>
      </c>
      <c r="DF62" s="9" t="str">
        <f>IF($G62=0,"",IFERROR(INDEX('Risk assessment'!$B$12:$B$100,MATCH(CONCATENATE(Feuil1!$C62,Feuil1!$B62,Feuil1!DF$1),'Risk assessment'!$R$12:$R$100,FALSE),1),""))</f>
        <v/>
      </c>
      <c r="DG62" s="9" t="str">
        <f>IF($G62=0,"",IFERROR(INDEX('Risk assessment'!$B$12:$B$100,MATCH(CONCATENATE(Feuil1!$C62,Feuil1!$B62,Feuil1!DG$1),'Risk assessment'!$R$12:$R$100,FALSE),1),""))</f>
        <v/>
      </c>
      <c r="DH62" s="9" t="str">
        <f>IF($G62=0,"",IFERROR(INDEX('Risk assessment'!$B$12:$B$100,MATCH(CONCATENATE(Feuil1!$C62,Feuil1!$B62,Feuil1!DH$1),'Risk assessment'!$R$12:$R$100,FALSE),1),""))</f>
        <v/>
      </c>
      <c r="DI62" s="9" t="str">
        <f>IF($G62=0,"",IFERROR(INDEX('Risk assessment'!$B$12:$B$100,MATCH(CONCATENATE(Feuil1!$C62,Feuil1!$B62,Feuil1!DI$1),'Risk assessment'!$R$12:$R$100,FALSE),1),""))</f>
        <v/>
      </c>
      <c r="DJ62" s="9" t="str">
        <f>IF($G62=0,"",IFERROR(INDEX('Risk assessment'!$B$12:$B$100,MATCH(CONCATENATE(Feuil1!$C62,Feuil1!$B62,Feuil1!DJ$1),'Risk assessment'!$R$12:$R$100,FALSE),1),""))</f>
        <v/>
      </c>
      <c r="DK62" s="9" t="str">
        <f>IF($G62=0,"",IFERROR(INDEX('Risk assessment'!$B$12:$B$100,MATCH(CONCATENATE(Feuil1!$C62,Feuil1!$B62,Feuil1!DK$1),'Risk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assessment'!D$12:D$100,Feuil1!C63,'Risk assessment'!E$12:E$100,B63)</f>
        <v>0</v>
      </c>
      <c r="H63" s="9" t="str">
        <f>IF($G63=0,"",IFERROR(CONCATENATE(INDEX('Risk assessment'!$B$12:$B$100,MATCH(CONCATENATE(Feuil1!$C63,"-",Feuil1!$B63,"-",Feuil1!H$1),'Risk assessment'!$R$12:$R$100,FALSE),1)," ;"),""))</f>
        <v/>
      </c>
      <c r="I63" s="9" t="str">
        <f>IF($G63=0,"",IFERROR(CONCATENATE(INDEX('Risk assessment'!$B$12:$B$100,MATCH(CONCATENATE(Feuil1!$C63,"-",Feuil1!$B63,"-",Feuil1!I$1),'Risk assessment'!$R$12:$R$100,FALSE),1)," ;"),""))</f>
        <v/>
      </c>
      <c r="J63" s="9" t="str">
        <f>IF($G63=0,"",IFERROR(CONCATENATE(INDEX('Risk assessment'!$B$12:$B$100,MATCH(CONCATENATE(Feuil1!$C63,"-",Feuil1!$B63,"-",Feuil1!J$1),'Risk assessment'!$R$12:$R$100,FALSE),1)," ;"),""))</f>
        <v/>
      </c>
      <c r="K63" s="9" t="str">
        <f>IF($G63=0,"",IFERROR(CONCATENATE(INDEX('Risk assessment'!$B$12:$B$100,MATCH(CONCATENATE(Feuil1!$C63,"-",Feuil1!$B63,"-",Feuil1!K$1),'Risk assessment'!$R$12:$R$100,FALSE),1)," ;"),""))</f>
        <v/>
      </c>
      <c r="L63" s="9" t="str">
        <f>IF($G63=0,"",IFERROR(CONCATENATE(INDEX('Risk assessment'!$B$12:$B$100,MATCH(CONCATENATE(Feuil1!$C63,"-",Feuil1!$B63,"-",Feuil1!L$1),'Risk assessment'!$R$12:$R$100,FALSE),1)," ;"),""))</f>
        <v/>
      </c>
      <c r="M63" s="9" t="str">
        <f>IF($G63=0,"",IFERROR(CONCATENATE(INDEX('Risk assessment'!$B$12:$B$100,MATCH(CONCATENATE(Feuil1!$C63,"-",Feuil1!$B63,"-",Feuil1!M$1),'Risk assessment'!$R$12:$R$100,FALSE),1)," ;"),""))</f>
        <v/>
      </c>
      <c r="N63" s="9" t="str">
        <f>IF($G63=0,"",IFERROR(CONCATENATE(INDEX('Risk assessment'!$B$12:$B$100,MATCH(CONCATENATE(Feuil1!$C63,"-",Feuil1!$B63,"-",Feuil1!N$1),'Risk assessment'!$R$12:$R$100,FALSE),1)," ;"),""))</f>
        <v/>
      </c>
      <c r="O63" s="9" t="str">
        <f>IF($G63=0,"",IFERROR(CONCATENATE(INDEX('Risk assessment'!$B$12:$B$100,MATCH(CONCATENATE(Feuil1!$C63,"-",Feuil1!$B63,"-",Feuil1!O$1),'Risk assessment'!$R$12:$R$100,FALSE),1)," ;"),""))</f>
        <v/>
      </c>
      <c r="P63" s="9" t="str">
        <f>IF($G63=0,"",IFERROR(CONCATENATE(INDEX('Risk assessment'!$B$12:$B$100,MATCH(CONCATENATE(Feuil1!$C63,"-",Feuil1!$B63,"-",Feuil1!P$1),'Risk assessment'!$R$12:$R$100,FALSE),1)," ;"),""))</f>
        <v/>
      </c>
      <c r="Q63" s="9" t="str">
        <f>IF($G63=0,"",IFERROR(CONCATENATE(INDEX('Risk assessment'!$B$12:$B$100,MATCH(CONCATENATE(Feuil1!$C63,"-",Feuil1!$B63,"-",Feuil1!Q$1),'Risk assessment'!$R$12:$R$100,FALSE),1)," ;"),""))</f>
        <v/>
      </c>
      <c r="R63" s="9" t="str">
        <f>IF($G63=0,"",IFERROR(CONCATENATE(INDEX('Risk assessment'!$B$12:$B$100,MATCH(CONCATENATE(Feuil1!$C63,"-",Feuil1!$B63,"-",Feuil1!R$1),'Risk assessment'!$R$12:$R$100,FALSE),1)," ;"),""))</f>
        <v/>
      </c>
      <c r="S63" s="9" t="str">
        <f>IF($G63=0,"",IFERROR(CONCATENATE(INDEX('Risk assessment'!$B$12:$B$100,MATCH(CONCATENATE(Feuil1!$C63,"-",Feuil1!$B63,"-",Feuil1!S$1),'Risk assessment'!$R$12:$R$100,FALSE),1)," ;"),""))</f>
        <v/>
      </c>
      <c r="T63" s="9" t="str">
        <f>IF($G63=0,"",IFERROR(CONCATENATE(INDEX('Risk assessment'!$B$12:$B$100,MATCH(CONCATENATE(Feuil1!$C63,"-",Feuil1!$B63,"-",Feuil1!T$1),'Risk assessment'!$R$12:$R$100,FALSE),1)," ;"),""))</f>
        <v/>
      </c>
      <c r="U63" s="9" t="str">
        <f>IF($G63=0,"",IFERROR(CONCATENATE(INDEX('Risk assessment'!$B$12:$B$100,MATCH(CONCATENATE(Feuil1!$C63,"-",Feuil1!$B63,"-",Feuil1!U$1),'Risk assessment'!$R$12:$R$100,FALSE),1)," ;"),""))</f>
        <v/>
      </c>
      <c r="V63" s="9" t="str">
        <f>IF($G63=0,"",IFERROR(CONCATENATE(INDEX('Risk assessment'!$B$12:$B$100,MATCH(CONCATENATE(Feuil1!$C63,"-",Feuil1!$B63,"-",Feuil1!V$1),'Risk assessment'!$R$12:$R$100,FALSE),1)," ;"),""))</f>
        <v/>
      </c>
      <c r="W63" s="9" t="str">
        <f>IF($G63=0,"",IFERROR(CONCATENATE(INDEX('Risk assessment'!$B$12:$B$100,MATCH(CONCATENATE(Feuil1!$C63,"-",Feuil1!$B63,"-",Feuil1!W$1),'Risk assessment'!$R$12:$R$100,FALSE),1)," ;"),""))</f>
        <v/>
      </c>
      <c r="X63" s="9" t="str">
        <f>IF($G63=0,"",IFERROR(CONCATENATE(INDEX('Risk assessment'!$B$12:$B$100,MATCH(CONCATENATE(Feuil1!$C63,"-",Feuil1!$B63,"-",Feuil1!X$1),'Risk assessment'!$R$12:$R$100,FALSE),1)," ;"),""))</f>
        <v/>
      </c>
      <c r="Y63" s="9" t="str">
        <f>IF($G63=0,"",IFERROR(CONCATENATE(INDEX('Risk assessment'!$B$12:$B$100,MATCH(CONCATENATE(Feuil1!$C63,"-",Feuil1!$B63,"-",Feuil1!Y$1),'Risk assessment'!$R$12:$R$100,FALSE),1)," ;"),""))</f>
        <v/>
      </c>
      <c r="Z63" s="9" t="str">
        <f>IF($G63=0,"",IFERROR(CONCATENATE(INDEX('Risk assessment'!$B$12:$B$100,MATCH(CONCATENATE(Feuil1!$C63,"-",Feuil1!$B63,"-",Feuil1!Z$1),'Risk assessment'!$R$12:$R$100,FALSE),1)," ;"),""))</f>
        <v/>
      </c>
      <c r="AA63" s="9" t="str">
        <f>IF($G63=0,"",IFERROR(CONCATENATE(INDEX('Risk assessment'!$B$12:$B$100,MATCH(CONCATENATE(Feuil1!$C63,"-",Feuil1!$B63,"-",Feuil1!AA$1),'Risk assessment'!$R$12:$R$100,FALSE),1)," ;"),""))</f>
        <v/>
      </c>
      <c r="AB63" s="9" t="str">
        <f>IF($G63=0,"",IFERROR(CONCATENATE(INDEX('Risk assessment'!$B$12:$B$100,MATCH(CONCATENATE(Feuil1!$C63,"-",Feuil1!$B63,"-",Feuil1!AB$1),'Risk assessment'!$R$12:$R$100,FALSE),1)," ;"),""))</f>
        <v/>
      </c>
      <c r="AC63" s="9" t="str">
        <f>IF($G63=0,"",IFERROR(CONCATENATE(INDEX('Risk assessment'!$B$12:$B$100,MATCH(CONCATENATE(Feuil1!$C63,"-",Feuil1!$B63,"-",Feuil1!AC$1),'Risk assessment'!$R$12:$R$100,FALSE),1)," ;"),""))</f>
        <v/>
      </c>
      <c r="AD63" s="9" t="str">
        <f>IF($G63=0,"",IFERROR(CONCATENATE(INDEX('Risk assessment'!$B$12:$B$100,MATCH(CONCATENATE(Feuil1!$C63,"-",Feuil1!$B63,"-",Feuil1!AD$1),'Risk assessment'!$R$12:$R$100,FALSE),1)," ;"),""))</f>
        <v/>
      </c>
      <c r="AE63" s="9" t="str">
        <f>IF($G63=0,"",IFERROR(CONCATENATE(INDEX('Risk assessment'!$B$12:$B$100,MATCH(CONCATENATE(Feuil1!$C63,"-",Feuil1!$B63,"-",Feuil1!AE$1),'Risk assessment'!$R$12:$R$100,FALSE),1)," ;"),""))</f>
        <v/>
      </c>
      <c r="AF63" s="9" t="str">
        <f>IF($G63=0,"",IFERROR(CONCATENATE(INDEX('Risk assessment'!$B$12:$B$100,MATCH(CONCATENATE(Feuil1!$C63,"-",Feuil1!$B63,"-",Feuil1!AF$1),'Risk assessment'!$R$12:$R$100,FALSE),1)," ;"),""))</f>
        <v/>
      </c>
      <c r="AG63" s="9" t="str">
        <f>IF($G63=0,"",IFERROR(CONCATENATE(INDEX('Risk assessment'!$B$12:$B$100,MATCH(CONCATENATE(Feuil1!$C63,"-",Feuil1!$B63,"-",Feuil1!AG$1),'Risk assessment'!$R$12:$R$100,FALSE),1)," ;"),""))</f>
        <v/>
      </c>
      <c r="AH63" s="9" t="str">
        <f>IF($G63=0,"",IFERROR(CONCATENATE(INDEX('Risk assessment'!$B$12:$B$100,MATCH(CONCATENATE(Feuil1!$C63,"-",Feuil1!$B63,"-",Feuil1!AH$1),'Risk assessment'!$R$12:$R$100,FALSE),1)," ;"),""))</f>
        <v/>
      </c>
      <c r="AI63" s="9" t="str">
        <f>IF($G63=0,"",IFERROR(CONCATENATE(INDEX('Risk assessment'!$B$12:$B$100,MATCH(CONCATENATE(Feuil1!$C63,"-",Feuil1!$B63,"-",Feuil1!AI$1),'Risk assessment'!$R$12:$R$100,FALSE),1)," ;"),""))</f>
        <v/>
      </c>
      <c r="AJ63" s="9" t="str">
        <f>IF($G63=0,"",IFERROR(CONCATENATE(INDEX('Risk assessment'!$B$12:$B$100,MATCH(CONCATENATE(Feuil1!$C63,"-",Feuil1!$B63,"-",Feuil1!AJ$1),'Risk assessment'!$R$12:$R$100,FALSE),1)," ;"),""))</f>
        <v/>
      </c>
      <c r="AK63" s="9" t="str">
        <f>IF($G63=0,"",IFERROR(CONCATENATE(INDEX('Risk assessment'!$B$12:$B$100,MATCH(CONCATENATE(Feuil1!$C63,"-",Feuil1!$B63,"-",Feuil1!AK$1),'Risk assessment'!$R$12:$R$100,FALSE),1)," ;"),""))</f>
        <v/>
      </c>
      <c r="AL63" s="9" t="str">
        <f>IF($G63=0,"",IFERROR(CONCATENATE(INDEX('Risk assessment'!$B$12:$B$100,MATCH(CONCATENATE(Feuil1!$C63,"-",Feuil1!$B63,"-",Feuil1!AL$1),'Risk assessment'!$R$12:$R$100,FALSE),1)," ;"),""))</f>
        <v/>
      </c>
      <c r="AM63" s="9" t="str">
        <f>IF($G63=0,"",IFERROR(CONCATENATE(INDEX('Risk assessment'!$B$12:$B$100,MATCH(CONCATENATE(Feuil1!$C63,"-",Feuil1!$B63,"-",Feuil1!AM$1),'Risk assessment'!$R$12:$R$100,FALSE),1)," ;"),""))</f>
        <v/>
      </c>
      <c r="AN63" s="9" t="str">
        <f>IF($G63=0,"",IFERROR(CONCATENATE(INDEX('Risk assessment'!$B$12:$B$100,MATCH(CONCATENATE(Feuil1!$C63,"-",Feuil1!$B63,"-",Feuil1!AN$1),'Risk assessment'!$R$12:$R$100,FALSE),1)," ;"),""))</f>
        <v/>
      </c>
      <c r="AO63" s="9" t="str">
        <f>IF($G63=0,"",IFERROR(CONCATENATE(INDEX('Risk assessment'!$B$12:$B$100,MATCH(CONCATENATE(Feuil1!$C63,"-",Feuil1!$B63,"-",Feuil1!AO$1),'Risk assessment'!$R$12:$R$100,FALSE),1)," ;"),""))</f>
        <v/>
      </c>
      <c r="AP63" s="9" t="str">
        <f>IF($G63=0,"",IFERROR(CONCATENATE(INDEX('Risk assessment'!$B$12:$B$100,MATCH(CONCATENATE(Feuil1!$C63,"-",Feuil1!$B63,"-",Feuil1!AP$1),'Risk assessment'!$R$12:$R$100,FALSE),1)," ;"),""))</f>
        <v/>
      </c>
      <c r="AQ63" s="9" t="str">
        <f>IF($G63=0,"",IFERROR(CONCATENATE(INDEX('Risk assessment'!$B$12:$B$100,MATCH(CONCATENATE(Feuil1!$C63,"-",Feuil1!$B63,"-",Feuil1!AQ$1),'Risk assessment'!$R$12:$R$100,FALSE),1)," ;"),""))</f>
        <v/>
      </c>
      <c r="AR63" s="9" t="str">
        <f>IF($G63=0,"",IFERROR(CONCATENATE(INDEX('Risk assessment'!$B$12:$B$100,MATCH(CONCATENATE(Feuil1!$C63,"-",Feuil1!$B63,"-",Feuil1!AR$1),'Risk assessment'!$R$12:$R$100,FALSE),1)," ;"),""))</f>
        <v/>
      </c>
      <c r="AS63" s="9" t="str">
        <f>IF($G63=0,"",IFERROR(CONCATENATE(INDEX('Risk assessment'!$B$12:$B$100,MATCH(CONCATENATE(Feuil1!$C63,"-",Feuil1!$B63,"-",Feuil1!AS$1),'Risk assessment'!$R$12:$R$100,FALSE),1)," ;"),""))</f>
        <v/>
      </c>
      <c r="AT63" s="9" t="str">
        <f>IF($G63=0,"",IFERROR(CONCATENATE(INDEX('Risk assessment'!$B$12:$B$100,MATCH(CONCATENATE(Feuil1!$C63,"-",Feuil1!$B63,"-",Feuil1!AT$1),'Risk assessment'!$R$12:$R$100,FALSE),1)," ;"),""))</f>
        <v/>
      </c>
      <c r="AU63" s="9" t="str">
        <f>IF($G63=0,"",IFERROR(CONCATENATE(INDEX('Risk assessment'!$B$12:$B$100,MATCH(CONCATENATE(Feuil1!$C63,"-",Feuil1!$B63,"-",Feuil1!AU$1),'Risk assessment'!$R$12:$R$100,FALSE),1)," ;"),""))</f>
        <v/>
      </c>
      <c r="AV63" s="9" t="str">
        <f>IF($G63=0,"",IFERROR(CONCATENATE(INDEX('Risk assessment'!$B$12:$B$100,MATCH(CONCATENATE(Feuil1!$C63,"-",Feuil1!$B63,"-",Feuil1!AV$1),'Risk assessment'!$R$12:$R$100,FALSE),1)," ;"),""))</f>
        <v/>
      </c>
      <c r="AW63" s="9" t="str">
        <f>IF($G63=0,"",IFERROR(CONCATENATE(INDEX('Risk assessment'!$B$12:$B$100,MATCH(CONCATENATE(Feuil1!$C63,"-",Feuil1!$B63,"-",Feuil1!AW$1),'Risk assessment'!$R$12:$R$100,FALSE),1)," ;"),""))</f>
        <v/>
      </c>
      <c r="AX63" s="9" t="str">
        <f>IF($G63=0,"",IFERROR(CONCATENATE(INDEX('Risk assessment'!$B$12:$B$100,MATCH(CONCATENATE(Feuil1!$C63,"-",Feuil1!$B63,"-",Feuil1!AX$1),'Risk assessment'!$R$12:$R$100,FALSE),1)," ;"),""))</f>
        <v/>
      </c>
      <c r="AY63" s="9" t="str">
        <f>IF($G63=0,"",IFERROR(CONCATENATE(INDEX('Risk assessment'!$B$12:$B$100,MATCH(CONCATENATE(Feuil1!$C63,"-",Feuil1!$B63,"-",Feuil1!AY$1),'Risk assessment'!$R$12:$R$100,FALSE),1)," ;"),""))</f>
        <v/>
      </c>
      <c r="AZ63" s="9" t="str">
        <f>IF($G63=0,"",IFERROR(CONCATENATE(INDEX('Risk assessment'!$B$12:$B$100,MATCH(CONCATENATE(Feuil1!$C63,"-",Feuil1!$B63,"-",Feuil1!AZ$1),'Risk assessment'!$R$12:$R$100,FALSE),1)," ;"),""))</f>
        <v/>
      </c>
      <c r="BA63" s="9" t="str">
        <f>IF($G63=0,"",IFERROR(CONCATENATE(INDEX('Risk assessment'!$B$12:$B$100,MATCH(CONCATENATE(Feuil1!$C63,"-",Feuil1!$B63,"-",Feuil1!BA$1),'Risk assessment'!$R$12:$R$100,FALSE),1)," ;"),""))</f>
        <v/>
      </c>
      <c r="BB63" s="9" t="str">
        <f>IF($G63=0,"",IFERROR(CONCATENATE(INDEX('Risk assessment'!$B$12:$B$100,MATCH(CONCATENATE(Feuil1!$C63,"-",Feuil1!$B63,"-",Feuil1!BB$1),'Risk assessment'!$R$12:$R$100,FALSE),1)," ;"),""))</f>
        <v/>
      </c>
      <c r="BC63" s="9" t="str">
        <f>IF($G63=0,"",IFERROR(CONCATENATE(INDEX('Risk assessment'!$B$12:$B$100,MATCH(CONCATENATE(Feuil1!$C63,"-",Feuil1!$B63,"-",Feuil1!BC$1),'Risk assessment'!$R$12:$R$100,FALSE),1)," ;"),""))</f>
        <v/>
      </c>
      <c r="BD63" s="9" t="str">
        <f>IF($G63=0,"",IFERROR(CONCATENATE(INDEX('Risk assessment'!$B$12:$B$100,MATCH(CONCATENATE(Feuil1!$C63,"-",Feuil1!$B63,"-",Feuil1!BD$1),'Risk assessment'!$R$12:$R$100,FALSE),1)," ;"),""))</f>
        <v/>
      </c>
      <c r="BE63" s="9" t="str">
        <f>IF($G63=0,"",IFERROR(CONCATENATE(INDEX('Risk assessment'!$B$12:$B$100,MATCH(CONCATENATE(Feuil1!$C63,"-",Feuil1!$B63,"-",Feuil1!BE$1),'Risk assessment'!$R$12:$R$100,FALSE),1)," ;"),""))</f>
        <v/>
      </c>
      <c r="BF63" s="9" t="str">
        <f>IF($G63=0,"",IFERROR(CONCATENATE(INDEX('Risk assessment'!$B$12:$B$100,MATCH(CONCATENATE(Feuil1!$C63,"-",Feuil1!$B63,"-",Feuil1!BF$1),'Risk assessment'!$R$12:$R$100,FALSE),1)," ;"),""))</f>
        <v/>
      </c>
      <c r="BG63" s="9" t="str">
        <f>IF($G63=0,"",IFERROR(CONCATENATE(INDEX('Risk assessment'!$B$12:$B$100,MATCH(CONCATENATE(Feuil1!$C63,"-",Feuil1!$B63,"-",Feuil1!BG$1),'Risk assessment'!$R$12:$R$100,FALSE),1)," ;"),""))</f>
        <v/>
      </c>
      <c r="BH63" s="9" t="str">
        <f>IF($G63=0,"",IFERROR(CONCATENATE(INDEX('Risk assessment'!$B$12:$B$100,MATCH(CONCATENATE(Feuil1!$C63,"-",Feuil1!$B63,"-",Feuil1!BH$1),'Risk assessment'!$R$12:$R$100,FALSE),1)," ;"),""))</f>
        <v/>
      </c>
      <c r="BI63" s="9" t="str">
        <f>IF($G63=0,"",IFERROR(CONCATENATE(INDEX('Risk assessment'!$B$12:$B$100,MATCH(CONCATENATE(Feuil1!$C63,"-",Feuil1!$B63,"-",Feuil1!BI$1),'Risk assessment'!$R$12:$R$100,FALSE),1)," ;"),""))</f>
        <v/>
      </c>
      <c r="BJ63" s="9" t="str">
        <f>IF($G63=0,"",IFERROR(CONCATENATE(INDEX('Risk assessment'!$B$12:$B$100,MATCH(CONCATENATE(Feuil1!$C63,"-",Feuil1!$B63,"-",Feuil1!BJ$1),'Risk assessment'!$R$12:$R$100,FALSE),1)," ;"),""))</f>
        <v/>
      </c>
      <c r="BK63" s="9" t="str">
        <f>IF($G63=0,"",IFERROR(CONCATENATE(INDEX('Risk assessment'!$B$12:$B$100,MATCH(CONCATENATE(Feuil1!$C63,"-",Feuil1!$B63,"-",Feuil1!BK$1),'Risk assessment'!$R$12:$R$100,FALSE),1)," ;"),""))</f>
        <v/>
      </c>
      <c r="BL63" s="9" t="str">
        <f>IF($G63=0,"",IFERROR(CONCATENATE(INDEX('Risk assessment'!$B$12:$B$100,MATCH(CONCATENATE(Feuil1!$C63,"-",Feuil1!$B63,"-",Feuil1!BL$1),'Risk assessment'!$R$12:$R$100,FALSE),1)," ;"),""))</f>
        <v/>
      </c>
      <c r="BM63" s="9" t="str">
        <f>IF($G63=0,"",IFERROR(CONCATENATE(INDEX('Risk assessment'!$B$12:$B$100,MATCH(CONCATENATE(Feuil1!$C63,"-",Feuil1!$B63,"-",Feuil1!BM$1),'Risk assessment'!$R$12:$R$100,FALSE),1)," ;"),""))</f>
        <v/>
      </c>
      <c r="BN63" s="9" t="str">
        <f>IF($G63=0,"",IFERROR(CONCATENATE(INDEX('Risk assessment'!$B$12:$B$100,MATCH(CONCATENATE(Feuil1!$C63,"-",Feuil1!$B63,"-",Feuil1!BN$1),'Risk assessment'!$R$12:$R$100,FALSE),1)," ;"),""))</f>
        <v/>
      </c>
      <c r="BO63" s="9" t="str">
        <f>IF($G63=0,"",IFERROR(CONCATENATE(INDEX('Risk assessment'!$B$12:$B$100,MATCH(CONCATENATE(Feuil1!$C63,"-",Feuil1!$B63,"-",Feuil1!BO$1),'Risk assessment'!$R$12:$R$100,FALSE),1)," ;"),""))</f>
        <v/>
      </c>
      <c r="BP63" s="9" t="str">
        <f>IF($G63=0,"",IFERROR(CONCATENATE(INDEX('Risk assessment'!$B$12:$B$100,MATCH(CONCATENATE(Feuil1!$C63,"-",Feuil1!$B63,"-",Feuil1!BP$1),'Risk assessment'!$R$12:$R$100,FALSE),1)," ;"),""))</f>
        <v/>
      </c>
      <c r="BQ63" s="9" t="str">
        <f>IF($G63=0,"",IFERROR(CONCATENATE(INDEX('Risk assessment'!$B$12:$B$100,MATCH(CONCATENATE(Feuil1!$C63,"-",Feuil1!$B63,"-",Feuil1!BQ$1),'Risk assessment'!$R$12:$R$100,FALSE),1)," ;"),""))</f>
        <v/>
      </c>
      <c r="BR63" s="9" t="str">
        <f>IF($G63=0,"",IFERROR(INDEX('Risk assessment'!$B$12:$B$100,MATCH(CONCATENATE(Feuil1!$C63,Feuil1!$B63,Feuil1!BR$1),'Risk assessment'!$R$12:$R$100,FALSE),1),""))</f>
        <v/>
      </c>
      <c r="BS63" s="9" t="str">
        <f>IF($G63=0,"",IFERROR(INDEX('Risk assessment'!$B$12:$B$100,MATCH(CONCATENATE(Feuil1!$C63,Feuil1!$B63,Feuil1!BS$1),'Risk assessment'!$R$12:$R$100,FALSE),1),""))</f>
        <v/>
      </c>
      <c r="BT63" s="9" t="str">
        <f>IF($G63=0,"",IFERROR(INDEX('Risk assessment'!$B$12:$B$100,MATCH(CONCATENATE(Feuil1!$C63,Feuil1!$B63,Feuil1!BT$1),'Risk assessment'!$R$12:$R$100,FALSE),1),""))</f>
        <v/>
      </c>
      <c r="BU63" s="9" t="str">
        <f>IF($G63=0,"",IFERROR(INDEX('Risk assessment'!$B$12:$B$100,MATCH(CONCATENATE(Feuil1!$C63,Feuil1!$B63,Feuil1!BU$1),'Risk assessment'!$R$12:$R$100,FALSE),1),""))</f>
        <v/>
      </c>
      <c r="BV63" s="9" t="str">
        <f>IF($G63=0,"",IFERROR(INDEX('Risk assessment'!$B$12:$B$100,MATCH(CONCATENATE(Feuil1!$C63,Feuil1!$B63,Feuil1!BV$1),'Risk assessment'!$R$12:$R$100,FALSE),1),""))</f>
        <v/>
      </c>
      <c r="BW63" s="9" t="str">
        <f>IF($G63=0,"",IFERROR(INDEX('Risk assessment'!$B$12:$B$100,MATCH(CONCATENATE(Feuil1!$C63,Feuil1!$B63,Feuil1!BW$1),'Risk assessment'!$R$12:$R$100,FALSE),1),""))</f>
        <v/>
      </c>
      <c r="BX63" s="9" t="str">
        <f>IF($G63=0,"",IFERROR(INDEX('Risk assessment'!$B$12:$B$100,MATCH(CONCATENATE(Feuil1!$C63,Feuil1!$B63,Feuil1!BX$1),'Risk assessment'!$R$12:$R$100,FALSE),1),""))</f>
        <v/>
      </c>
      <c r="BY63" s="9" t="str">
        <f>IF($G63=0,"",IFERROR(INDEX('Risk assessment'!$B$12:$B$100,MATCH(CONCATENATE(Feuil1!$C63,Feuil1!$B63,Feuil1!BY$1),'Risk assessment'!$R$12:$R$100,FALSE),1),""))</f>
        <v/>
      </c>
      <c r="BZ63" s="9" t="str">
        <f>IF($G63=0,"",IFERROR(INDEX('Risk assessment'!$B$12:$B$100,MATCH(CONCATENATE(Feuil1!$C63,Feuil1!$B63,Feuil1!BZ$1),'Risk assessment'!$R$12:$R$100,FALSE),1),""))</f>
        <v/>
      </c>
      <c r="CA63" s="9" t="str">
        <f>IF($G63=0,"",IFERROR(INDEX('Risk assessment'!$B$12:$B$100,MATCH(CONCATENATE(Feuil1!$C63,Feuil1!$B63,Feuil1!CA$1),'Risk assessment'!$R$12:$R$100,FALSE),1),""))</f>
        <v/>
      </c>
      <c r="CB63" s="9" t="str">
        <f>IF($G63=0,"",IFERROR(INDEX('Risk assessment'!$B$12:$B$100,MATCH(CONCATENATE(Feuil1!$C63,Feuil1!$B63,Feuil1!CB$1),'Risk assessment'!$R$12:$R$100,FALSE),1),""))</f>
        <v/>
      </c>
      <c r="CC63" s="9" t="str">
        <f>IF($G63=0,"",IFERROR(INDEX('Risk assessment'!$B$12:$B$100,MATCH(CONCATENATE(Feuil1!$C63,Feuil1!$B63,Feuil1!CC$1),'Risk assessment'!$R$12:$R$100,FALSE),1),""))</f>
        <v/>
      </c>
      <c r="CD63" s="9" t="str">
        <f>IF($G63=0,"",IFERROR(INDEX('Risk assessment'!$B$12:$B$100,MATCH(CONCATENATE(Feuil1!$C63,Feuil1!$B63,Feuil1!CD$1),'Risk assessment'!$R$12:$R$100,FALSE),1),""))</f>
        <v/>
      </c>
      <c r="CE63" s="9" t="str">
        <f>IF($G63=0,"",IFERROR(INDEX('Risk assessment'!$B$12:$B$100,MATCH(CONCATENATE(Feuil1!$C63,Feuil1!$B63,Feuil1!CE$1),'Risk assessment'!$R$12:$R$100,FALSE),1),""))</f>
        <v/>
      </c>
      <c r="CF63" s="9" t="str">
        <f>IF($G63=0,"",IFERROR(INDEX('Risk assessment'!$B$12:$B$100,MATCH(CONCATENATE(Feuil1!$C63,Feuil1!$B63,Feuil1!CF$1),'Risk assessment'!$R$12:$R$100,FALSE),1),""))</f>
        <v/>
      </c>
      <c r="CG63" s="9" t="str">
        <f>IF($G63=0,"",IFERROR(INDEX('Risk assessment'!$B$12:$B$100,MATCH(CONCATENATE(Feuil1!$C63,Feuil1!$B63,Feuil1!CG$1),'Risk assessment'!$R$12:$R$100,FALSE),1),""))</f>
        <v/>
      </c>
      <c r="CH63" s="9" t="str">
        <f>IF($G63=0,"",IFERROR(INDEX('Risk assessment'!$B$12:$B$100,MATCH(CONCATENATE(Feuil1!$C63,Feuil1!$B63,Feuil1!CH$1),'Risk assessment'!$R$12:$R$100,FALSE),1),""))</f>
        <v/>
      </c>
      <c r="CI63" s="9" t="str">
        <f>IF($G63=0,"",IFERROR(INDEX('Risk assessment'!$B$12:$B$100,MATCH(CONCATENATE(Feuil1!$C63,Feuil1!$B63,Feuil1!CI$1),'Risk assessment'!$R$12:$R$100,FALSE),1),""))</f>
        <v/>
      </c>
      <c r="CJ63" s="9" t="str">
        <f>IF($G63=0,"",IFERROR(INDEX('Risk assessment'!$B$12:$B$100,MATCH(CONCATENATE(Feuil1!$C63,Feuil1!$B63,Feuil1!CJ$1),'Risk assessment'!$R$12:$R$100,FALSE),1),""))</f>
        <v/>
      </c>
      <c r="CK63" s="9" t="str">
        <f>IF($G63=0,"",IFERROR(INDEX('Risk assessment'!$B$12:$B$100,MATCH(CONCATENATE(Feuil1!$C63,Feuil1!$B63,Feuil1!CK$1),'Risk assessment'!$R$12:$R$100,FALSE),1),""))</f>
        <v/>
      </c>
      <c r="CL63" s="9" t="str">
        <f>IF($G63=0,"",IFERROR(INDEX('Risk assessment'!$B$12:$B$100,MATCH(CONCATENATE(Feuil1!$C63,Feuil1!$B63,Feuil1!CL$1),'Risk assessment'!$R$12:$R$100,FALSE),1),""))</f>
        <v/>
      </c>
      <c r="CM63" s="9" t="str">
        <f>IF($G63=0,"",IFERROR(INDEX('Risk assessment'!$B$12:$B$100,MATCH(CONCATENATE(Feuil1!$C63,Feuil1!$B63,Feuil1!CM$1),'Risk assessment'!$R$12:$R$100,FALSE),1),""))</f>
        <v/>
      </c>
      <c r="CN63" s="9" t="str">
        <f>IF($G63=0,"",IFERROR(INDEX('Risk assessment'!$B$12:$B$100,MATCH(CONCATENATE(Feuil1!$C63,Feuil1!$B63,Feuil1!CN$1),'Risk assessment'!$R$12:$R$100,FALSE),1),""))</f>
        <v/>
      </c>
      <c r="CO63" s="9" t="str">
        <f>IF($G63=0,"",IFERROR(INDEX('Risk assessment'!$B$12:$B$100,MATCH(CONCATENATE(Feuil1!$C63,Feuil1!$B63,Feuil1!CO$1),'Risk assessment'!$R$12:$R$100,FALSE),1),""))</f>
        <v/>
      </c>
      <c r="CP63" s="9" t="str">
        <f>IF($G63=0,"",IFERROR(INDEX('Risk assessment'!$B$12:$B$100,MATCH(CONCATENATE(Feuil1!$C63,Feuil1!$B63,Feuil1!CP$1),'Risk assessment'!$R$12:$R$100,FALSE),1),""))</f>
        <v/>
      </c>
      <c r="CQ63" s="9" t="str">
        <f>IF($G63=0,"",IFERROR(INDEX('Risk assessment'!$B$12:$B$100,MATCH(CONCATENATE(Feuil1!$C63,Feuil1!$B63,Feuil1!CQ$1),'Risk assessment'!$R$12:$R$100,FALSE),1),""))</f>
        <v/>
      </c>
      <c r="CR63" s="9" t="str">
        <f>IF($G63=0,"",IFERROR(INDEX('Risk assessment'!$B$12:$B$100,MATCH(CONCATENATE(Feuil1!$C63,Feuil1!$B63,Feuil1!CR$1),'Risk assessment'!$R$12:$R$100,FALSE),1),""))</f>
        <v/>
      </c>
      <c r="CS63" s="9" t="str">
        <f>IF($G63=0,"",IFERROR(INDEX('Risk assessment'!$B$12:$B$100,MATCH(CONCATENATE(Feuil1!$C63,Feuil1!$B63,Feuil1!CS$1),'Risk assessment'!$R$12:$R$100,FALSE),1),""))</f>
        <v/>
      </c>
      <c r="CT63" s="9" t="str">
        <f>IF($G63=0,"",IFERROR(INDEX('Risk assessment'!$B$12:$B$100,MATCH(CONCATENATE(Feuil1!$C63,Feuil1!$B63,Feuil1!CT$1),'Risk assessment'!$R$12:$R$100,FALSE),1),""))</f>
        <v/>
      </c>
      <c r="CU63" s="9" t="str">
        <f>IF($G63=0,"",IFERROR(INDEX('Risk assessment'!$B$12:$B$100,MATCH(CONCATENATE(Feuil1!$C63,Feuil1!$B63,Feuil1!CU$1),'Risk assessment'!$R$12:$R$100,FALSE),1),""))</f>
        <v/>
      </c>
      <c r="CV63" s="9" t="str">
        <f>IF($G63=0,"",IFERROR(INDEX('Risk assessment'!$B$12:$B$100,MATCH(CONCATENATE(Feuil1!$C63,Feuil1!$B63,Feuil1!CV$1),'Risk assessment'!$R$12:$R$100,FALSE),1),""))</f>
        <v/>
      </c>
      <c r="CW63" s="9" t="str">
        <f>IF($G63=0,"",IFERROR(INDEX('Risk assessment'!$B$12:$B$100,MATCH(CONCATENATE(Feuil1!$C63,Feuil1!$B63,Feuil1!CW$1),'Risk assessment'!$R$12:$R$100,FALSE),1),""))</f>
        <v/>
      </c>
      <c r="CX63" s="9" t="str">
        <f>IF($G63=0,"",IFERROR(INDEX('Risk assessment'!$B$12:$B$100,MATCH(CONCATENATE(Feuil1!$C63,Feuil1!$B63,Feuil1!CX$1),'Risk assessment'!$R$12:$R$100,FALSE),1),""))</f>
        <v/>
      </c>
      <c r="CY63" s="9" t="str">
        <f>IF($G63=0,"",IFERROR(INDEX('Risk assessment'!$B$12:$B$100,MATCH(CONCATENATE(Feuil1!$C63,Feuil1!$B63,Feuil1!CY$1),'Risk assessment'!$R$12:$R$100,FALSE),1),""))</f>
        <v/>
      </c>
      <c r="CZ63" s="9" t="str">
        <f>IF($G63=0,"",IFERROR(INDEX('Risk assessment'!$B$12:$B$100,MATCH(CONCATENATE(Feuil1!$C63,Feuil1!$B63,Feuil1!CZ$1),'Risk assessment'!$R$12:$R$100,FALSE),1),""))</f>
        <v/>
      </c>
      <c r="DA63" s="9" t="str">
        <f>IF($G63=0,"",IFERROR(INDEX('Risk assessment'!$B$12:$B$100,MATCH(CONCATENATE(Feuil1!$C63,Feuil1!$B63,Feuil1!DA$1),'Risk assessment'!$R$12:$R$100,FALSE),1),""))</f>
        <v/>
      </c>
      <c r="DB63" s="9" t="str">
        <f>IF($G63=0,"",IFERROR(INDEX('Risk assessment'!$B$12:$B$100,MATCH(CONCATENATE(Feuil1!$C63,Feuil1!$B63,Feuil1!DB$1),'Risk assessment'!$R$12:$R$100,FALSE),1),""))</f>
        <v/>
      </c>
      <c r="DC63" s="9" t="str">
        <f>IF($G63=0,"",IFERROR(INDEX('Risk assessment'!$B$12:$B$100,MATCH(CONCATENATE(Feuil1!$C63,Feuil1!$B63,Feuil1!DC$1),'Risk assessment'!$R$12:$R$100,FALSE),1),""))</f>
        <v/>
      </c>
      <c r="DD63" s="9" t="str">
        <f>IF($G63=0,"",IFERROR(INDEX('Risk assessment'!$B$12:$B$100,MATCH(CONCATENATE(Feuil1!$C63,Feuil1!$B63,Feuil1!DD$1),'Risk assessment'!$R$12:$R$100,FALSE),1),""))</f>
        <v/>
      </c>
      <c r="DE63" s="9" t="str">
        <f>IF($G63=0,"",IFERROR(INDEX('Risk assessment'!$B$12:$B$100,MATCH(CONCATENATE(Feuil1!$C63,Feuil1!$B63,Feuil1!DE$1),'Risk assessment'!$R$12:$R$100,FALSE),1),""))</f>
        <v/>
      </c>
      <c r="DF63" s="9" t="str">
        <f>IF($G63=0,"",IFERROR(INDEX('Risk assessment'!$B$12:$B$100,MATCH(CONCATENATE(Feuil1!$C63,Feuil1!$B63,Feuil1!DF$1),'Risk assessment'!$R$12:$R$100,FALSE),1),""))</f>
        <v/>
      </c>
      <c r="DG63" s="9" t="str">
        <f>IF($G63=0,"",IFERROR(INDEX('Risk assessment'!$B$12:$B$100,MATCH(CONCATENATE(Feuil1!$C63,Feuil1!$B63,Feuil1!DG$1),'Risk assessment'!$R$12:$R$100,FALSE),1),""))</f>
        <v/>
      </c>
      <c r="DH63" s="9" t="str">
        <f>IF($G63=0,"",IFERROR(INDEX('Risk assessment'!$B$12:$B$100,MATCH(CONCATENATE(Feuil1!$C63,Feuil1!$B63,Feuil1!DH$1),'Risk assessment'!$R$12:$R$100,FALSE),1),""))</f>
        <v/>
      </c>
      <c r="DI63" s="9" t="str">
        <f>IF($G63=0,"",IFERROR(INDEX('Risk assessment'!$B$12:$B$100,MATCH(CONCATENATE(Feuil1!$C63,Feuil1!$B63,Feuil1!DI$1),'Risk assessment'!$R$12:$R$100,FALSE),1),""))</f>
        <v/>
      </c>
      <c r="DJ63" s="9" t="str">
        <f>IF($G63=0,"",IFERROR(INDEX('Risk assessment'!$B$12:$B$100,MATCH(CONCATENATE(Feuil1!$C63,Feuil1!$B63,Feuil1!DJ$1),'Risk assessment'!$R$12:$R$100,FALSE),1),""))</f>
        <v/>
      </c>
      <c r="DK63" s="9" t="str">
        <f>IF($G63=0,"",IFERROR(INDEX('Risk assessment'!$B$12:$B$100,MATCH(CONCATENATE(Feuil1!$C63,Feuil1!$B63,Feuil1!DK$1),'Risk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assessment'!D$12:D$100,Feuil1!C64,'Risk assessment'!E$12:E$100,B64)</f>
        <v>0</v>
      </c>
      <c r="H64" s="9" t="str">
        <f>IF($G64=0,"",IFERROR(CONCATENATE(INDEX('Risk assessment'!$B$12:$B$100,MATCH(CONCATENATE(Feuil1!$C64,"-",Feuil1!$B64,"-",Feuil1!H$1),'Risk assessment'!$R$12:$R$100,FALSE),1)," ;"),""))</f>
        <v/>
      </c>
      <c r="I64" s="9" t="str">
        <f>IF($G64=0,"",IFERROR(CONCATENATE(INDEX('Risk assessment'!$B$12:$B$100,MATCH(CONCATENATE(Feuil1!$C64,"-",Feuil1!$B64,"-",Feuil1!I$1),'Risk assessment'!$R$12:$R$100,FALSE),1)," ;"),""))</f>
        <v/>
      </c>
      <c r="J64" s="9" t="str">
        <f>IF($G64=0,"",IFERROR(CONCATENATE(INDEX('Risk assessment'!$B$12:$B$100,MATCH(CONCATENATE(Feuil1!$C64,"-",Feuil1!$B64,"-",Feuil1!J$1),'Risk assessment'!$R$12:$R$100,FALSE),1)," ;"),""))</f>
        <v/>
      </c>
      <c r="K64" s="9" t="str">
        <f>IF($G64=0,"",IFERROR(CONCATENATE(INDEX('Risk assessment'!$B$12:$B$100,MATCH(CONCATENATE(Feuil1!$C64,"-",Feuil1!$B64,"-",Feuil1!K$1),'Risk assessment'!$R$12:$R$100,FALSE),1)," ;"),""))</f>
        <v/>
      </c>
      <c r="L64" s="9" t="str">
        <f>IF($G64=0,"",IFERROR(CONCATENATE(INDEX('Risk assessment'!$B$12:$B$100,MATCH(CONCATENATE(Feuil1!$C64,"-",Feuil1!$B64,"-",Feuil1!L$1),'Risk assessment'!$R$12:$R$100,FALSE),1)," ;"),""))</f>
        <v/>
      </c>
      <c r="M64" s="9" t="str">
        <f>IF($G64=0,"",IFERROR(CONCATENATE(INDEX('Risk assessment'!$B$12:$B$100,MATCH(CONCATENATE(Feuil1!$C64,"-",Feuil1!$B64,"-",Feuil1!M$1),'Risk assessment'!$R$12:$R$100,FALSE),1)," ;"),""))</f>
        <v/>
      </c>
      <c r="N64" s="9" t="str">
        <f>IF($G64=0,"",IFERROR(CONCATENATE(INDEX('Risk assessment'!$B$12:$B$100,MATCH(CONCATENATE(Feuil1!$C64,"-",Feuil1!$B64,"-",Feuil1!N$1),'Risk assessment'!$R$12:$R$100,FALSE),1)," ;"),""))</f>
        <v/>
      </c>
      <c r="O64" s="9" t="str">
        <f>IF($G64=0,"",IFERROR(CONCATENATE(INDEX('Risk assessment'!$B$12:$B$100,MATCH(CONCATENATE(Feuil1!$C64,"-",Feuil1!$B64,"-",Feuil1!O$1),'Risk assessment'!$R$12:$R$100,FALSE),1)," ;"),""))</f>
        <v/>
      </c>
      <c r="P64" s="9" t="str">
        <f>IF($G64=0,"",IFERROR(CONCATENATE(INDEX('Risk assessment'!$B$12:$B$100,MATCH(CONCATENATE(Feuil1!$C64,"-",Feuil1!$B64,"-",Feuil1!P$1),'Risk assessment'!$R$12:$R$100,FALSE),1)," ;"),""))</f>
        <v/>
      </c>
      <c r="Q64" s="9" t="str">
        <f>IF($G64=0,"",IFERROR(CONCATENATE(INDEX('Risk assessment'!$B$12:$B$100,MATCH(CONCATENATE(Feuil1!$C64,"-",Feuil1!$B64,"-",Feuil1!Q$1),'Risk assessment'!$R$12:$R$100,FALSE),1)," ;"),""))</f>
        <v/>
      </c>
      <c r="R64" s="9" t="str">
        <f>IF($G64=0,"",IFERROR(CONCATENATE(INDEX('Risk assessment'!$B$12:$B$100,MATCH(CONCATENATE(Feuil1!$C64,"-",Feuil1!$B64,"-",Feuil1!R$1),'Risk assessment'!$R$12:$R$100,FALSE),1)," ;"),""))</f>
        <v/>
      </c>
      <c r="S64" s="9" t="str">
        <f>IF($G64=0,"",IFERROR(CONCATENATE(INDEX('Risk assessment'!$B$12:$B$100,MATCH(CONCATENATE(Feuil1!$C64,"-",Feuil1!$B64,"-",Feuil1!S$1),'Risk assessment'!$R$12:$R$100,FALSE),1)," ;"),""))</f>
        <v/>
      </c>
      <c r="T64" s="9" t="str">
        <f>IF($G64=0,"",IFERROR(CONCATENATE(INDEX('Risk assessment'!$B$12:$B$100,MATCH(CONCATENATE(Feuil1!$C64,"-",Feuil1!$B64,"-",Feuil1!T$1),'Risk assessment'!$R$12:$R$100,FALSE),1)," ;"),""))</f>
        <v/>
      </c>
      <c r="U64" s="9" t="str">
        <f>IF($G64=0,"",IFERROR(CONCATENATE(INDEX('Risk assessment'!$B$12:$B$100,MATCH(CONCATENATE(Feuil1!$C64,"-",Feuil1!$B64,"-",Feuil1!U$1),'Risk assessment'!$R$12:$R$100,FALSE),1)," ;"),""))</f>
        <v/>
      </c>
      <c r="V64" s="9" t="str">
        <f>IF($G64=0,"",IFERROR(CONCATENATE(INDEX('Risk assessment'!$B$12:$B$100,MATCH(CONCATENATE(Feuil1!$C64,"-",Feuil1!$B64,"-",Feuil1!V$1),'Risk assessment'!$R$12:$R$100,FALSE),1)," ;"),""))</f>
        <v/>
      </c>
      <c r="W64" s="9" t="str">
        <f>IF($G64=0,"",IFERROR(CONCATENATE(INDEX('Risk assessment'!$B$12:$B$100,MATCH(CONCATENATE(Feuil1!$C64,"-",Feuil1!$B64,"-",Feuil1!W$1),'Risk assessment'!$R$12:$R$100,FALSE),1)," ;"),""))</f>
        <v/>
      </c>
      <c r="X64" s="9" t="str">
        <f>IF($G64=0,"",IFERROR(CONCATENATE(INDEX('Risk assessment'!$B$12:$B$100,MATCH(CONCATENATE(Feuil1!$C64,"-",Feuil1!$B64,"-",Feuil1!X$1),'Risk assessment'!$R$12:$R$100,FALSE),1)," ;"),""))</f>
        <v/>
      </c>
      <c r="Y64" s="9" t="str">
        <f>IF($G64=0,"",IFERROR(CONCATENATE(INDEX('Risk assessment'!$B$12:$B$100,MATCH(CONCATENATE(Feuil1!$C64,"-",Feuil1!$B64,"-",Feuil1!Y$1),'Risk assessment'!$R$12:$R$100,FALSE),1)," ;"),""))</f>
        <v/>
      </c>
      <c r="Z64" s="9" t="str">
        <f>IF($G64=0,"",IFERROR(CONCATENATE(INDEX('Risk assessment'!$B$12:$B$100,MATCH(CONCATENATE(Feuil1!$C64,"-",Feuil1!$B64,"-",Feuil1!Z$1),'Risk assessment'!$R$12:$R$100,FALSE),1)," ;"),""))</f>
        <v/>
      </c>
      <c r="AA64" s="9" t="str">
        <f>IF($G64=0,"",IFERROR(CONCATENATE(INDEX('Risk assessment'!$B$12:$B$100,MATCH(CONCATENATE(Feuil1!$C64,"-",Feuil1!$B64,"-",Feuil1!AA$1),'Risk assessment'!$R$12:$R$100,FALSE),1)," ;"),""))</f>
        <v/>
      </c>
      <c r="AB64" s="9" t="str">
        <f>IF($G64=0,"",IFERROR(CONCATENATE(INDEX('Risk assessment'!$B$12:$B$100,MATCH(CONCATENATE(Feuil1!$C64,"-",Feuil1!$B64,"-",Feuil1!AB$1),'Risk assessment'!$R$12:$R$100,FALSE),1)," ;"),""))</f>
        <v/>
      </c>
      <c r="AC64" s="9" t="str">
        <f>IF($G64=0,"",IFERROR(CONCATENATE(INDEX('Risk assessment'!$B$12:$B$100,MATCH(CONCATENATE(Feuil1!$C64,"-",Feuil1!$B64,"-",Feuil1!AC$1),'Risk assessment'!$R$12:$R$100,FALSE),1)," ;"),""))</f>
        <v/>
      </c>
      <c r="AD64" s="9" t="str">
        <f>IF($G64=0,"",IFERROR(CONCATENATE(INDEX('Risk assessment'!$B$12:$B$100,MATCH(CONCATENATE(Feuil1!$C64,"-",Feuil1!$B64,"-",Feuil1!AD$1),'Risk assessment'!$R$12:$R$100,FALSE),1)," ;"),""))</f>
        <v/>
      </c>
      <c r="AE64" s="9" t="str">
        <f>IF($G64=0,"",IFERROR(CONCATENATE(INDEX('Risk assessment'!$B$12:$B$100,MATCH(CONCATENATE(Feuil1!$C64,"-",Feuil1!$B64,"-",Feuil1!AE$1),'Risk assessment'!$R$12:$R$100,FALSE),1)," ;"),""))</f>
        <v/>
      </c>
      <c r="AF64" s="9" t="str">
        <f>IF($G64=0,"",IFERROR(CONCATENATE(INDEX('Risk assessment'!$B$12:$B$100,MATCH(CONCATENATE(Feuil1!$C64,"-",Feuil1!$B64,"-",Feuil1!AF$1),'Risk assessment'!$R$12:$R$100,FALSE),1)," ;"),""))</f>
        <v/>
      </c>
      <c r="AG64" s="9" t="str">
        <f>IF($G64=0,"",IFERROR(CONCATENATE(INDEX('Risk assessment'!$B$12:$B$100,MATCH(CONCATENATE(Feuil1!$C64,"-",Feuil1!$B64,"-",Feuil1!AG$1),'Risk assessment'!$R$12:$R$100,FALSE),1)," ;"),""))</f>
        <v/>
      </c>
      <c r="AH64" s="9" t="str">
        <f>IF($G64=0,"",IFERROR(CONCATENATE(INDEX('Risk assessment'!$B$12:$B$100,MATCH(CONCATENATE(Feuil1!$C64,"-",Feuil1!$B64,"-",Feuil1!AH$1),'Risk assessment'!$R$12:$R$100,FALSE),1)," ;"),""))</f>
        <v/>
      </c>
      <c r="AI64" s="9" t="str">
        <f>IF($G64=0,"",IFERROR(CONCATENATE(INDEX('Risk assessment'!$B$12:$B$100,MATCH(CONCATENATE(Feuil1!$C64,"-",Feuil1!$B64,"-",Feuil1!AI$1),'Risk assessment'!$R$12:$R$100,FALSE),1)," ;"),""))</f>
        <v/>
      </c>
      <c r="AJ64" s="9" t="str">
        <f>IF($G64=0,"",IFERROR(CONCATENATE(INDEX('Risk assessment'!$B$12:$B$100,MATCH(CONCATENATE(Feuil1!$C64,"-",Feuil1!$B64,"-",Feuil1!AJ$1),'Risk assessment'!$R$12:$R$100,FALSE),1)," ;"),""))</f>
        <v/>
      </c>
      <c r="AK64" s="9" t="str">
        <f>IF($G64=0,"",IFERROR(CONCATENATE(INDEX('Risk assessment'!$B$12:$B$100,MATCH(CONCATENATE(Feuil1!$C64,"-",Feuil1!$B64,"-",Feuil1!AK$1),'Risk assessment'!$R$12:$R$100,FALSE),1)," ;"),""))</f>
        <v/>
      </c>
      <c r="AL64" s="9" t="str">
        <f>IF($G64=0,"",IFERROR(CONCATENATE(INDEX('Risk assessment'!$B$12:$B$100,MATCH(CONCATENATE(Feuil1!$C64,"-",Feuil1!$B64,"-",Feuil1!AL$1),'Risk assessment'!$R$12:$R$100,FALSE),1)," ;"),""))</f>
        <v/>
      </c>
      <c r="AM64" s="9" t="str">
        <f>IF($G64=0,"",IFERROR(CONCATENATE(INDEX('Risk assessment'!$B$12:$B$100,MATCH(CONCATENATE(Feuil1!$C64,"-",Feuil1!$B64,"-",Feuil1!AM$1),'Risk assessment'!$R$12:$R$100,FALSE),1)," ;"),""))</f>
        <v/>
      </c>
      <c r="AN64" s="9" t="str">
        <f>IF($G64=0,"",IFERROR(CONCATENATE(INDEX('Risk assessment'!$B$12:$B$100,MATCH(CONCATENATE(Feuil1!$C64,"-",Feuil1!$B64,"-",Feuil1!AN$1),'Risk assessment'!$R$12:$R$100,FALSE),1)," ;"),""))</f>
        <v/>
      </c>
      <c r="AO64" s="9" t="str">
        <f>IF($G64=0,"",IFERROR(CONCATENATE(INDEX('Risk assessment'!$B$12:$B$100,MATCH(CONCATENATE(Feuil1!$C64,"-",Feuil1!$B64,"-",Feuil1!AO$1),'Risk assessment'!$R$12:$R$100,FALSE),1)," ;"),""))</f>
        <v/>
      </c>
      <c r="AP64" s="9" t="str">
        <f>IF($G64=0,"",IFERROR(CONCATENATE(INDEX('Risk assessment'!$B$12:$B$100,MATCH(CONCATENATE(Feuil1!$C64,"-",Feuil1!$B64,"-",Feuil1!AP$1),'Risk assessment'!$R$12:$R$100,FALSE),1)," ;"),""))</f>
        <v/>
      </c>
      <c r="AQ64" s="9" t="str">
        <f>IF($G64=0,"",IFERROR(CONCATENATE(INDEX('Risk assessment'!$B$12:$B$100,MATCH(CONCATENATE(Feuil1!$C64,"-",Feuil1!$B64,"-",Feuil1!AQ$1),'Risk assessment'!$R$12:$R$100,FALSE),1)," ;"),""))</f>
        <v/>
      </c>
      <c r="AR64" s="9" t="str">
        <f>IF($G64=0,"",IFERROR(CONCATENATE(INDEX('Risk assessment'!$B$12:$B$100,MATCH(CONCATENATE(Feuil1!$C64,"-",Feuil1!$B64,"-",Feuil1!AR$1),'Risk assessment'!$R$12:$R$100,FALSE),1)," ;"),""))</f>
        <v/>
      </c>
      <c r="AS64" s="9" t="str">
        <f>IF($G64=0,"",IFERROR(CONCATENATE(INDEX('Risk assessment'!$B$12:$B$100,MATCH(CONCATENATE(Feuil1!$C64,"-",Feuil1!$B64,"-",Feuil1!AS$1),'Risk assessment'!$R$12:$R$100,FALSE),1)," ;"),""))</f>
        <v/>
      </c>
      <c r="AT64" s="9" t="str">
        <f>IF($G64=0,"",IFERROR(CONCATENATE(INDEX('Risk assessment'!$B$12:$B$100,MATCH(CONCATENATE(Feuil1!$C64,"-",Feuil1!$B64,"-",Feuil1!AT$1),'Risk assessment'!$R$12:$R$100,FALSE),1)," ;"),""))</f>
        <v/>
      </c>
      <c r="AU64" s="9" t="str">
        <f>IF($G64=0,"",IFERROR(CONCATENATE(INDEX('Risk assessment'!$B$12:$B$100,MATCH(CONCATENATE(Feuil1!$C64,"-",Feuil1!$B64,"-",Feuil1!AU$1),'Risk assessment'!$R$12:$R$100,FALSE),1)," ;"),""))</f>
        <v/>
      </c>
      <c r="AV64" s="9" t="str">
        <f>IF($G64=0,"",IFERROR(CONCATENATE(INDEX('Risk assessment'!$B$12:$B$100,MATCH(CONCATENATE(Feuil1!$C64,"-",Feuil1!$B64,"-",Feuil1!AV$1),'Risk assessment'!$R$12:$R$100,FALSE),1)," ;"),""))</f>
        <v/>
      </c>
      <c r="AW64" s="9" t="str">
        <f>IF($G64=0,"",IFERROR(CONCATENATE(INDEX('Risk assessment'!$B$12:$B$100,MATCH(CONCATENATE(Feuil1!$C64,"-",Feuil1!$B64,"-",Feuil1!AW$1),'Risk assessment'!$R$12:$R$100,FALSE),1)," ;"),""))</f>
        <v/>
      </c>
      <c r="AX64" s="9" t="str">
        <f>IF($G64=0,"",IFERROR(CONCATENATE(INDEX('Risk assessment'!$B$12:$B$100,MATCH(CONCATENATE(Feuil1!$C64,"-",Feuil1!$B64,"-",Feuil1!AX$1),'Risk assessment'!$R$12:$R$100,FALSE),1)," ;"),""))</f>
        <v/>
      </c>
      <c r="AY64" s="9" t="str">
        <f>IF($G64=0,"",IFERROR(CONCATENATE(INDEX('Risk assessment'!$B$12:$B$100,MATCH(CONCATENATE(Feuil1!$C64,"-",Feuil1!$B64,"-",Feuil1!AY$1),'Risk assessment'!$R$12:$R$100,FALSE),1)," ;"),""))</f>
        <v/>
      </c>
      <c r="AZ64" s="9" t="str">
        <f>IF($G64=0,"",IFERROR(CONCATENATE(INDEX('Risk assessment'!$B$12:$B$100,MATCH(CONCATENATE(Feuil1!$C64,"-",Feuil1!$B64,"-",Feuil1!AZ$1),'Risk assessment'!$R$12:$R$100,FALSE),1)," ;"),""))</f>
        <v/>
      </c>
      <c r="BA64" s="9" t="str">
        <f>IF($G64=0,"",IFERROR(CONCATENATE(INDEX('Risk assessment'!$B$12:$B$100,MATCH(CONCATENATE(Feuil1!$C64,"-",Feuil1!$B64,"-",Feuil1!BA$1),'Risk assessment'!$R$12:$R$100,FALSE),1)," ;"),""))</f>
        <v/>
      </c>
      <c r="BB64" s="9" t="str">
        <f>IF($G64=0,"",IFERROR(CONCATENATE(INDEX('Risk assessment'!$B$12:$B$100,MATCH(CONCATENATE(Feuil1!$C64,"-",Feuil1!$B64,"-",Feuil1!BB$1),'Risk assessment'!$R$12:$R$100,FALSE),1)," ;"),""))</f>
        <v/>
      </c>
      <c r="BC64" s="9" t="str">
        <f>IF($G64=0,"",IFERROR(CONCATENATE(INDEX('Risk assessment'!$B$12:$B$100,MATCH(CONCATENATE(Feuil1!$C64,"-",Feuil1!$B64,"-",Feuil1!BC$1),'Risk assessment'!$R$12:$R$100,FALSE),1)," ;"),""))</f>
        <v/>
      </c>
      <c r="BD64" s="9" t="str">
        <f>IF($G64=0,"",IFERROR(CONCATENATE(INDEX('Risk assessment'!$B$12:$B$100,MATCH(CONCATENATE(Feuil1!$C64,"-",Feuil1!$B64,"-",Feuil1!BD$1),'Risk assessment'!$R$12:$R$100,FALSE),1)," ;"),""))</f>
        <v/>
      </c>
      <c r="BE64" s="9" t="str">
        <f>IF($G64=0,"",IFERROR(CONCATENATE(INDEX('Risk assessment'!$B$12:$B$100,MATCH(CONCATENATE(Feuil1!$C64,"-",Feuil1!$B64,"-",Feuil1!BE$1),'Risk assessment'!$R$12:$R$100,FALSE),1)," ;"),""))</f>
        <v/>
      </c>
      <c r="BF64" s="9" t="str">
        <f>IF($G64=0,"",IFERROR(CONCATENATE(INDEX('Risk assessment'!$B$12:$B$100,MATCH(CONCATENATE(Feuil1!$C64,"-",Feuil1!$B64,"-",Feuil1!BF$1),'Risk assessment'!$R$12:$R$100,FALSE),1)," ;"),""))</f>
        <v/>
      </c>
      <c r="BG64" s="9" t="str">
        <f>IF($G64=0,"",IFERROR(CONCATENATE(INDEX('Risk assessment'!$B$12:$B$100,MATCH(CONCATENATE(Feuil1!$C64,"-",Feuil1!$B64,"-",Feuil1!BG$1),'Risk assessment'!$R$12:$R$100,FALSE),1)," ;"),""))</f>
        <v/>
      </c>
      <c r="BH64" s="9" t="str">
        <f>IF($G64=0,"",IFERROR(CONCATENATE(INDEX('Risk assessment'!$B$12:$B$100,MATCH(CONCATENATE(Feuil1!$C64,"-",Feuil1!$B64,"-",Feuil1!BH$1),'Risk assessment'!$R$12:$R$100,FALSE),1)," ;"),""))</f>
        <v/>
      </c>
      <c r="BI64" s="9" t="str">
        <f>IF($G64=0,"",IFERROR(CONCATENATE(INDEX('Risk assessment'!$B$12:$B$100,MATCH(CONCATENATE(Feuil1!$C64,"-",Feuil1!$B64,"-",Feuil1!BI$1),'Risk assessment'!$R$12:$R$100,FALSE),1)," ;"),""))</f>
        <v/>
      </c>
      <c r="BJ64" s="9" t="str">
        <f>IF($G64=0,"",IFERROR(CONCATENATE(INDEX('Risk assessment'!$B$12:$B$100,MATCH(CONCATENATE(Feuil1!$C64,"-",Feuil1!$B64,"-",Feuil1!BJ$1),'Risk assessment'!$R$12:$R$100,FALSE),1)," ;"),""))</f>
        <v/>
      </c>
      <c r="BK64" s="9" t="str">
        <f>IF($G64=0,"",IFERROR(CONCATENATE(INDEX('Risk assessment'!$B$12:$B$100,MATCH(CONCATENATE(Feuil1!$C64,"-",Feuil1!$B64,"-",Feuil1!BK$1),'Risk assessment'!$R$12:$R$100,FALSE),1)," ;"),""))</f>
        <v/>
      </c>
      <c r="BL64" s="9" t="str">
        <f>IF($G64=0,"",IFERROR(CONCATENATE(INDEX('Risk assessment'!$B$12:$B$100,MATCH(CONCATENATE(Feuil1!$C64,"-",Feuil1!$B64,"-",Feuil1!BL$1),'Risk assessment'!$R$12:$R$100,FALSE),1)," ;"),""))</f>
        <v/>
      </c>
      <c r="BM64" s="9" t="str">
        <f>IF($G64=0,"",IFERROR(CONCATENATE(INDEX('Risk assessment'!$B$12:$B$100,MATCH(CONCATENATE(Feuil1!$C64,"-",Feuil1!$B64,"-",Feuil1!BM$1),'Risk assessment'!$R$12:$R$100,FALSE),1)," ;"),""))</f>
        <v/>
      </c>
      <c r="BN64" s="9" t="str">
        <f>IF($G64=0,"",IFERROR(CONCATENATE(INDEX('Risk assessment'!$B$12:$B$100,MATCH(CONCATENATE(Feuil1!$C64,"-",Feuil1!$B64,"-",Feuil1!BN$1),'Risk assessment'!$R$12:$R$100,FALSE),1)," ;"),""))</f>
        <v/>
      </c>
      <c r="BO64" s="9" t="str">
        <f>IF($G64=0,"",IFERROR(CONCATENATE(INDEX('Risk assessment'!$B$12:$B$100,MATCH(CONCATENATE(Feuil1!$C64,"-",Feuil1!$B64,"-",Feuil1!BO$1),'Risk assessment'!$R$12:$R$100,FALSE),1)," ;"),""))</f>
        <v/>
      </c>
      <c r="BP64" s="9" t="str">
        <f>IF($G64=0,"",IFERROR(CONCATENATE(INDEX('Risk assessment'!$B$12:$B$100,MATCH(CONCATENATE(Feuil1!$C64,"-",Feuil1!$B64,"-",Feuil1!BP$1),'Risk assessment'!$R$12:$R$100,FALSE),1)," ;"),""))</f>
        <v/>
      </c>
      <c r="BQ64" s="9" t="str">
        <f>IF($G64=0,"",IFERROR(CONCATENATE(INDEX('Risk assessment'!$B$12:$B$100,MATCH(CONCATENATE(Feuil1!$C64,"-",Feuil1!$B64,"-",Feuil1!BQ$1),'Risk assessment'!$R$12:$R$100,FALSE),1)," ;"),""))</f>
        <v/>
      </c>
      <c r="BR64" s="9" t="str">
        <f>IF($G64=0,"",IFERROR(INDEX('Risk assessment'!$B$12:$B$100,MATCH(CONCATENATE(Feuil1!$C64,Feuil1!$B64,Feuil1!BR$1),'Risk assessment'!$R$12:$R$100,FALSE),1),""))</f>
        <v/>
      </c>
      <c r="BS64" s="9" t="str">
        <f>IF($G64=0,"",IFERROR(INDEX('Risk assessment'!$B$12:$B$100,MATCH(CONCATENATE(Feuil1!$C64,Feuil1!$B64,Feuil1!BS$1),'Risk assessment'!$R$12:$R$100,FALSE),1),""))</f>
        <v/>
      </c>
      <c r="BT64" s="9" t="str">
        <f>IF($G64=0,"",IFERROR(INDEX('Risk assessment'!$B$12:$B$100,MATCH(CONCATENATE(Feuil1!$C64,Feuil1!$B64,Feuil1!BT$1),'Risk assessment'!$R$12:$R$100,FALSE),1),""))</f>
        <v/>
      </c>
      <c r="BU64" s="9" t="str">
        <f>IF($G64=0,"",IFERROR(INDEX('Risk assessment'!$B$12:$B$100,MATCH(CONCATENATE(Feuil1!$C64,Feuil1!$B64,Feuil1!BU$1),'Risk assessment'!$R$12:$R$100,FALSE),1),""))</f>
        <v/>
      </c>
      <c r="BV64" s="9" t="str">
        <f>IF($G64=0,"",IFERROR(INDEX('Risk assessment'!$B$12:$B$100,MATCH(CONCATENATE(Feuil1!$C64,Feuil1!$B64,Feuil1!BV$1),'Risk assessment'!$R$12:$R$100,FALSE),1),""))</f>
        <v/>
      </c>
      <c r="BW64" s="9" t="str">
        <f>IF($G64=0,"",IFERROR(INDEX('Risk assessment'!$B$12:$B$100,MATCH(CONCATENATE(Feuil1!$C64,Feuil1!$B64,Feuil1!BW$1),'Risk assessment'!$R$12:$R$100,FALSE),1),""))</f>
        <v/>
      </c>
      <c r="BX64" s="9" t="str">
        <f>IF($G64=0,"",IFERROR(INDEX('Risk assessment'!$B$12:$B$100,MATCH(CONCATENATE(Feuil1!$C64,Feuil1!$B64,Feuil1!BX$1),'Risk assessment'!$R$12:$R$100,FALSE),1),""))</f>
        <v/>
      </c>
      <c r="BY64" s="9" t="str">
        <f>IF($G64=0,"",IFERROR(INDEX('Risk assessment'!$B$12:$B$100,MATCH(CONCATENATE(Feuil1!$C64,Feuil1!$B64,Feuil1!BY$1),'Risk assessment'!$R$12:$R$100,FALSE),1),""))</f>
        <v/>
      </c>
      <c r="BZ64" s="9" t="str">
        <f>IF($G64=0,"",IFERROR(INDEX('Risk assessment'!$B$12:$B$100,MATCH(CONCATENATE(Feuil1!$C64,Feuil1!$B64,Feuil1!BZ$1),'Risk assessment'!$R$12:$R$100,FALSE),1),""))</f>
        <v/>
      </c>
      <c r="CA64" s="9" t="str">
        <f>IF($G64=0,"",IFERROR(INDEX('Risk assessment'!$B$12:$B$100,MATCH(CONCATENATE(Feuil1!$C64,Feuil1!$B64,Feuil1!CA$1),'Risk assessment'!$R$12:$R$100,FALSE),1),""))</f>
        <v/>
      </c>
      <c r="CB64" s="9" t="str">
        <f>IF($G64=0,"",IFERROR(INDEX('Risk assessment'!$B$12:$B$100,MATCH(CONCATENATE(Feuil1!$C64,Feuil1!$B64,Feuil1!CB$1),'Risk assessment'!$R$12:$R$100,FALSE),1),""))</f>
        <v/>
      </c>
      <c r="CC64" s="9" t="str">
        <f>IF($G64=0,"",IFERROR(INDEX('Risk assessment'!$B$12:$B$100,MATCH(CONCATENATE(Feuil1!$C64,Feuil1!$B64,Feuil1!CC$1),'Risk assessment'!$R$12:$R$100,FALSE),1),""))</f>
        <v/>
      </c>
      <c r="CD64" s="9" t="str">
        <f>IF($G64=0,"",IFERROR(INDEX('Risk assessment'!$B$12:$B$100,MATCH(CONCATENATE(Feuil1!$C64,Feuil1!$B64,Feuil1!CD$1),'Risk assessment'!$R$12:$R$100,FALSE),1),""))</f>
        <v/>
      </c>
      <c r="CE64" s="9" t="str">
        <f>IF($G64=0,"",IFERROR(INDEX('Risk assessment'!$B$12:$B$100,MATCH(CONCATENATE(Feuil1!$C64,Feuil1!$B64,Feuil1!CE$1),'Risk assessment'!$R$12:$R$100,FALSE),1),""))</f>
        <v/>
      </c>
      <c r="CF64" s="9" t="str">
        <f>IF($G64=0,"",IFERROR(INDEX('Risk assessment'!$B$12:$B$100,MATCH(CONCATENATE(Feuil1!$C64,Feuil1!$B64,Feuil1!CF$1),'Risk assessment'!$R$12:$R$100,FALSE),1),""))</f>
        <v/>
      </c>
      <c r="CG64" s="9" t="str">
        <f>IF($G64=0,"",IFERROR(INDEX('Risk assessment'!$B$12:$B$100,MATCH(CONCATENATE(Feuil1!$C64,Feuil1!$B64,Feuil1!CG$1),'Risk assessment'!$R$12:$R$100,FALSE),1),""))</f>
        <v/>
      </c>
      <c r="CH64" s="9" t="str">
        <f>IF($G64=0,"",IFERROR(INDEX('Risk assessment'!$B$12:$B$100,MATCH(CONCATENATE(Feuil1!$C64,Feuil1!$B64,Feuil1!CH$1),'Risk assessment'!$R$12:$R$100,FALSE),1),""))</f>
        <v/>
      </c>
      <c r="CI64" s="9" t="str">
        <f>IF($G64=0,"",IFERROR(INDEX('Risk assessment'!$B$12:$B$100,MATCH(CONCATENATE(Feuil1!$C64,Feuil1!$B64,Feuil1!CI$1),'Risk assessment'!$R$12:$R$100,FALSE),1),""))</f>
        <v/>
      </c>
      <c r="CJ64" s="9" t="str">
        <f>IF($G64=0,"",IFERROR(INDEX('Risk assessment'!$B$12:$B$100,MATCH(CONCATENATE(Feuil1!$C64,Feuil1!$B64,Feuil1!CJ$1),'Risk assessment'!$R$12:$R$100,FALSE),1),""))</f>
        <v/>
      </c>
      <c r="CK64" s="9" t="str">
        <f>IF($G64=0,"",IFERROR(INDEX('Risk assessment'!$B$12:$B$100,MATCH(CONCATENATE(Feuil1!$C64,Feuil1!$B64,Feuil1!CK$1),'Risk assessment'!$R$12:$R$100,FALSE),1),""))</f>
        <v/>
      </c>
      <c r="CL64" s="9" t="str">
        <f>IF($G64=0,"",IFERROR(INDEX('Risk assessment'!$B$12:$B$100,MATCH(CONCATENATE(Feuil1!$C64,Feuil1!$B64,Feuil1!CL$1),'Risk assessment'!$R$12:$R$100,FALSE),1),""))</f>
        <v/>
      </c>
      <c r="CM64" s="9" t="str">
        <f>IF($G64=0,"",IFERROR(INDEX('Risk assessment'!$B$12:$B$100,MATCH(CONCATENATE(Feuil1!$C64,Feuil1!$B64,Feuil1!CM$1),'Risk assessment'!$R$12:$R$100,FALSE),1),""))</f>
        <v/>
      </c>
      <c r="CN64" s="9" t="str">
        <f>IF($G64=0,"",IFERROR(INDEX('Risk assessment'!$B$12:$B$100,MATCH(CONCATENATE(Feuil1!$C64,Feuil1!$B64,Feuil1!CN$1),'Risk assessment'!$R$12:$R$100,FALSE),1),""))</f>
        <v/>
      </c>
      <c r="CO64" s="9" t="str">
        <f>IF($G64=0,"",IFERROR(INDEX('Risk assessment'!$B$12:$B$100,MATCH(CONCATENATE(Feuil1!$C64,Feuil1!$B64,Feuil1!CO$1),'Risk assessment'!$R$12:$R$100,FALSE),1),""))</f>
        <v/>
      </c>
      <c r="CP64" s="9" t="str">
        <f>IF($G64=0,"",IFERROR(INDEX('Risk assessment'!$B$12:$B$100,MATCH(CONCATENATE(Feuil1!$C64,Feuil1!$B64,Feuil1!CP$1),'Risk assessment'!$R$12:$R$100,FALSE),1),""))</f>
        <v/>
      </c>
      <c r="CQ64" s="9" t="str">
        <f>IF($G64=0,"",IFERROR(INDEX('Risk assessment'!$B$12:$B$100,MATCH(CONCATENATE(Feuil1!$C64,Feuil1!$B64,Feuil1!CQ$1),'Risk assessment'!$R$12:$R$100,FALSE),1),""))</f>
        <v/>
      </c>
      <c r="CR64" s="9" t="str">
        <f>IF($G64=0,"",IFERROR(INDEX('Risk assessment'!$B$12:$B$100,MATCH(CONCATENATE(Feuil1!$C64,Feuil1!$B64,Feuil1!CR$1),'Risk assessment'!$R$12:$R$100,FALSE),1),""))</f>
        <v/>
      </c>
      <c r="CS64" s="9" t="str">
        <f>IF($G64=0,"",IFERROR(INDEX('Risk assessment'!$B$12:$B$100,MATCH(CONCATENATE(Feuil1!$C64,Feuil1!$B64,Feuil1!CS$1),'Risk assessment'!$R$12:$R$100,FALSE),1),""))</f>
        <v/>
      </c>
      <c r="CT64" s="9" t="str">
        <f>IF($G64=0,"",IFERROR(INDEX('Risk assessment'!$B$12:$B$100,MATCH(CONCATENATE(Feuil1!$C64,Feuil1!$B64,Feuil1!CT$1),'Risk assessment'!$R$12:$R$100,FALSE),1),""))</f>
        <v/>
      </c>
      <c r="CU64" s="9" t="str">
        <f>IF($G64=0,"",IFERROR(INDEX('Risk assessment'!$B$12:$B$100,MATCH(CONCATENATE(Feuil1!$C64,Feuil1!$B64,Feuil1!CU$1),'Risk assessment'!$R$12:$R$100,FALSE),1),""))</f>
        <v/>
      </c>
      <c r="CV64" s="9" t="str">
        <f>IF($G64=0,"",IFERROR(INDEX('Risk assessment'!$B$12:$B$100,MATCH(CONCATENATE(Feuil1!$C64,Feuil1!$B64,Feuil1!CV$1),'Risk assessment'!$R$12:$R$100,FALSE),1),""))</f>
        <v/>
      </c>
      <c r="CW64" s="9" t="str">
        <f>IF($G64=0,"",IFERROR(INDEX('Risk assessment'!$B$12:$B$100,MATCH(CONCATENATE(Feuil1!$C64,Feuil1!$B64,Feuil1!CW$1),'Risk assessment'!$R$12:$R$100,FALSE),1),""))</f>
        <v/>
      </c>
      <c r="CX64" s="9" t="str">
        <f>IF($G64=0,"",IFERROR(INDEX('Risk assessment'!$B$12:$B$100,MATCH(CONCATENATE(Feuil1!$C64,Feuil1!$B64,Feuil1!CX$1),'Risk assessment'!$R$12:$R$100,FALSE),1),""))</f>
        <v/>
      </c>
      <c r="CY64" s="9" t="str">
        <f>IF($G64=0,"",IFERROR(INDEX('Risk assessment'!$B$12:$B$100,MATCH(CONCATENATE(Feuil1!$C64,Feuil1!$B64,Feuil1!CY$1),'Risk assessment'!$R$12:$R$100,FALSE),1),""))</f>
        <v/>
      </c>
      <c r="CZ64" s="9" t="str">
        <f>IF($G64=0,"",IFERROR(INDEX('Risk assessment'!$B$12:$B$100,MATCH(CONCATENATE(Feuil1!$C64,Feuil1!$B64,Feuil1!CZ$1),'Risk assessment'!$R$12:$R$100,FALSE),1),""))</f>
        <v/>
      </c>
      <c r="DA64" s="9" t="str">
        <f>IF($G64=0,"",IFERROR(INDEX('Risk assessment'!$B$12:$B$100,MATCH(CONCATENATE(Feuil1!$C64,Feuil1!$B64,Feuil1!DA$1),'Risk assessment'!$R$12:$R$100,FALSE),1),""))</f>
        <v/>
      </c>
      <c r="DB64" s="9" t="str">
        <f>IF($G64=0,"",IFERROR(INDEX('Risk assessment'!$B$12:$B$100,MATCH(CONCATENATE(Feuil1!$C64,Feuil1!$B64,Feuil1!DB$1),'Risk assessment'!$R$12:$R$100,FALSE),1),""))</f>
        <v/>
      </c>
      <c r="DC64" s="9" t="str">
        <f>IF($G64=0,"",IFERROR(INDEX('Risk assessment'!$B$12:$B$100,MATCH(CONCATENATE(Feuil1!$C64,Feuil1!$B64,Feuil1!DC$1),'Risk assessment'!$R$12:$R$100,FALSE),1),""))</f>
        <v/>
      </c>
      <c r="DD64" s="9" t="str">
        <f>IF($G64=0,"",IFERROR(INDEX('Risk assessment'!$B$12:$B$100,MATCH(CONCATENATE(Feuil1!$C64,Feuil1!$B64,Feuil1!DD$1),'Risk assessment'!$R$12:$R$100,FALSE),1),""))</f>
        <v/>
      </c>
      <c r="DE64" s="9" t="str">
        <f>IF($G64=0,"",IFERROR(INDEX('Risk assessment'!$B$12:$B$100,MATCH(CONCATENATE(Feuil1!$C64,Feuil1!$B64,Feuil1!DE$1),'Risk assessment'!$R$12:$R$100,FALSE),1),""))</f>
        <v/>
      </c>
      <c r="DF64" s="9" t="str">
        <f>IF($G64=0,"",IFERROR(INDEX('Risk assessment'!$B$12:$B$100,MATCH(CONCATENATE(Feuil1!$C64,Feuil1!$B64,Feuil1!DF$1),'Risk assessment'!$R$12:$R$100,FALSE),1),""))</f>
        <v/>
      </c>
      <c r="DG64" s="9" t="str">
        <f>IF($G64=0,"",IFERROR(INDEX('Risk assessment'!$B$12:$B$100,MATCH(CONCATENATE(Feuil1!$C64,Feuil1!$B64,Feuil1!DG$1),'Risk assessment'!$R$12:$R$100,FALSE),1),""))</f>
        <v/>
      </c>
      <c r="DH64" s="9" t="str">
        <f>IF($G64=0,"",IFERROR(INDEX('Risk assessment'!$B$12:$B$100,MATCH(CONCATENATE(Feuil1!$C64,Feuil1!$B64,Feuil1!DH$1),'Risk assessment'!$R$12:$R$100,FALSE),1),""))</f>
        <v/>
      </c>
      <c r="DI64" s="9" t="str">
        <f>IF($G64=0,"",IFERROR(INDEX('Risk assessment'!$B$12:$B$100,MATCH(CONCATENATE(Feuil1!$C64,Feuil1!$B64,Feuil1!DI$1),'Risk assessment'!$R$12:$R$100,FALSE),1),""))</f>
        <v/>
      </c>
      <c r="DJ64" s="9" t="str">
        <f>IF($G64=0,"",IFERROR(INDEX('Risk assessment'!$B$12:$B$100,MATCH(CONCATENATE(Feuil1!$C64,Feuil1!$B64,Feuil1!DJ$1),'Risk assessment'!$R$12:$R$100,FALSE),1),""))</f>
        <v/>
      </c>
      <c r="DK64" s="9" t="str">
        <f>IF($G64=0,"",IFERROR(INDEX('Risk assessment'!$B$12:$B$100,MATCH(CONCATENATE(Feuil1!$C64,Feuil1!$B64,Feuil1!DK$1),'Risk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assessment'!D$12:D$100,Feuil1!C65,'Risk assessment'!E$12:E$100,B65)</f>
        <v>0</v>
      </c>
      <c r="H65" s="9" t="str">
        <f>IF($G65=0,"",IFERROR(CONCATENATE(INDEX('Risk assessment'!$B$12:$B$100,MATCH(CONCATENATE(Feuil1!$C65,"-",Feuil1!$B65,"-",Feuil1!H$1),'Risk assessment'!$R$12:$R$100,FALSE),1)," ;"),""))</f>
        <v/>
      </c>
      <c r="I65" s="9" t="str">
        <f>IF($G65=0,"",IFERROR(CONCATENATE(INDEX('Risk assessment'!$B$12:$B$100,MATCH(CONCATENATE(Feuil1!$C65,"-",Feuil1!$B65,"-",Feuil1!I$1),'Risk assessment'!$R$12:$R$100,FALSE),1)," ;"),""))</f>
        <v/>
      </c>
      <c r="J65" s="9" t="str">
        <f>IF($G65=0,"",IFERROR(CONCATENATE(INDEX('Risk assessment'!$B$12:$B$100,MATCH(CONCATENATE(Feuil1!$C65,"-",Feuil1!$B65,"-",Feuil1!J$1),'Risk assessment'!$R$12:$R$100,FALSE),1)," ;"),""))</f>
        <v/>
      </c>
      <c r="K65" s="9" t="str">
        <f>IF($G65=0,"",IFERROR(CONCATENATE(INDEX('Risk assessment'!$B$12:$B$100,MATCH(CONCATENATE(Feuil1!$C65,"-",Feuil1!$B65,"-",Feuil1!K$1),'Risk assessment'!$R$12:$R$100,FALSE),1)," ;"),""))</f>
        <v/>
      </c>
      <c r="L65" s="9" t="str">
        <f>IF($G65=0,"",IFERROR(CONCATENATE(INDEX('Risk assessment'!$B$12:$B$100,MATCH(CONCATENATE(Feuil1!$C65,"-",Feuil1!$B65,"-",Feuil1!L$1),'Risk assessment'!$R$12:$R$100,FALSE),1)," ;"),""))</f>
        <v/>
      </c>
      <c r="M65" s="9" t="str">
        <f>IF($G65=0,"",IFERROR(CONCATENATE(INDEX('Risk assessment'!$B$12:$B$100,MATCH(CONCATENATE(Feuil1!$C65,"-",Feuil1!$B65,"-",Feuil1!M$1),'Risk assessment'!$R$12:$R$100,FALSE),1)," ;"),""))</f>
        <v/>
      </c>
      <c r="N65" s="9" t="str">
        <f>IF($G65=0,"",IFERROR(CONCATENATE(INDEX('Risk assessment'!$B$12:$B$100,MATCH(CONCATENATE(Feuil1!$C65,"-",Feuil1!$B65,"-",Feuil1!N$1),'Risk assessment'!$R$12:$R$100,FALSE),1)," ;"),""))</f>
        <v/>
      </c>
      <c r="O65" s="9" t="str">
        <f>IF($G65=0,"",IFERROR(CONCATENATE(INDEX('Risk assessment'!$B$12:$B$100,MATCH(CONCATENATE(Feuil1!$C65,"-",Feuil1!$B65,"-",Feuil1!O$1),'Risk assessment'!$R$12:$R$100,FALSE),1)," ;"),""))</f>
        <v/>
      </c>
      <c r="P65" s="9" t="str">
        <f>IF($G65=0,"",IFERROR(CONCATENATE(INDEX('Risk assessment'!$B$12:$B$100,MATCH(CONCATENATE(Feuil1!$C65,"-",Feuil1!$B65,"-",Feuil1!P$1),'Risk assessment'!$R$12:$R$100,FALSE),1)," ;"),""))</f>
        <v/>
      </c>
      <c r="Q65" s="9" t="str">
        <f>IF($G65=0,"",IFERROR(CONCATENATE(INDEX('Risk assessment'!$B$12:$B$100,MATCH(CONCATENATE(Feuil1!$C65,"-",Feuil1!$B65,"-",Feuil1!Q$1),'Risk assessment'!$R$12:$R$100,FALSE),1)," ;"),""))</f>
        <v/>
      </c>
      <c r="R65" s="9" t="str">
        <f>IF($G65=0,"",IFERROR(CONCATENATE(INDEX('Risk assessment'!$B$12:$B$100,MATCH(CONCATENATE(Feuil1!$C65,"-",Feuil1!$B65,"-",Feuil1!R$1),'Risk assessment'!$R$12:$R$100,FALSE),1)," ;"),""))</f>
        <v/>
      </c>
      <c r="S65" s="9" t="str">
        <f>IF($G65=0,"",IFERROR(CONCATENATE(INDEX('Risk assessment'!$B$12:$B$100,MATCH(CONCATENATE(Feuil1!$C65,"-",Feuil1!$B65,"-",Feuil1!S$1),'Risk assessment'!$R$12:$R$100,FALSE),1)," ;"),""))</f>
        <v/>
      </c>
      <c r="T65" s="9" t="str">
        <f>IF($G65=0,"",IFERROR(CONCATENATE(INDEX('Risk assessment'!$B$12:$B$100,MATCH(CONCATENATE(Feuil1!$C65,"-",Feuil1!$B65,"-",Feuil1!T$1),'Risk assessment'!$R$12:$R$100,FALSE),1)," ;"),""))</f>
        <v/>
      </c>
      <c r="U65" s="9" t="str">
        <f>IF($G65=0,"",IFERROR(CONCATENATE(INDEX('Risk assessment'!$B$12:$B$100,MATCH(CONCATENATE(Feuil1!$C65,"-",Feuil1!$B65,"-",Feuil1!U$1),'Risk assessment'!$R$12:$R$100,FALSE),1)," ;"),""))</f>
        <v/>
      </c>
      <c r="V65" s="9" t="str">
        <f>IF($G65=0,"",IFERROR(CONCATENATE(INDEX('Risk assessment'!$B$12:$B$100,MATCH(CONCATENATE(Feuil1!$C65,"-",Feuil1!$B65,"-",Feuil1!V$1),'Risk assessment'!$R$12:$R$100,FALSE),1)," ;"),""))</f>
        <v/>
      </c>
      <c r="W65" s="9" t="str">
        <f>IF($G65=0,"",IFERROR(CONCATENATE(INDEX('Risk assessment'!$B$12:$B$100,MATCH(CONCATENATE(Feuil1!$C65,"-",Feuil1!$B65,"-",Feuil1!W$1),'Risk assessment'!$R$12:$R$100,FALSE),1)," ;"),""))</f>
        <v/>
      </c>
      <c r="X65" s="9" t="str">
        <f>IF($G65=0,"",IFERROR(CONCATENATE(INDEX('Risk assessment'!$B$12:$B$100,MATCH(CONCATENATE(Feuil1!$C65,"-",Feuil1!$B65,"-",Feuil1!X$1),'Risk assessment'!$R$12:$R$100,FALSE),1)," ;"),""))</f>
        <v/>
      </c>
      <c r="Y65" s="9" t="str">
        <f>IF($G65=0,"",IFERROR(CONCATENATE(INDEX('Risk assessment'!$B$12:$B$100,MATCH(CONCATENATE(Feuil1!$C65,"-",Feuil1!$B65,"-",Feuil1!Y$1),'Risk assessment'!$R$12:$R$100,FALSE),1)," ;"),""))</f>
        <v/>
      </c>
      <c r="Z65" s="9" t="str">
        <f>IF($G65=0,"",IFERROR(CONCATENATE(INDEX('Risk assessment'!$B$12:$B$100,MATCH(CONCATENATE(Feuil1!$C65,"-",Feuil1!$B65,"-",Feuil1!Z$1),'Risk assessment'!$R$12:$R$100,FALSE),1)," ;"),""))</f>
        <v/>
      </c>
      <c r="AA65" s="9" t="str">
        <f>IF($G65=0,"",IFERROR(CONCATENATE(INDEX('Risk assessment'!$B$12:$B$100,MATCH(CONCATENATE(Feuil1!$C65,"-",Feuil1!$B65,"-",Feuil1!AA$1),'Risk assessment'!$R$12:$R$100,FALSE),1)," ;"),""))</f>
        <v/>
      </c>
      <c r="AB65" s="9" t="str">
        <f>IF($G65=0,"",IFERROR(CONCATENATE(INDEX('Risk assessment'!$B$12:$B$100,MATCH(CONCATENATE(Feuil1!$C65,"-",Feuil1!$B65,"-",Feuil1!AB$1),'Risk assessment'!$R$12:$R$100,FALSE),1)," ;"),""))</f>
        <v/>
      </c>
      <c r="AC65" s="9" t="str">
        <f>IF($G65=0,"",IFERROR(CONCATENATE(INDEX('Risk assessment'!$B$12:$B$100,MATCH(CONCATENATE(Feuil1!$C65,"-",Feuil1!$B65,"-",Feuil1!AC$1),'Risk assessment'!$R$12:$R$100,FALSE),1)," ;"),""))</f>
        <v/>
      </c>
      <c r="AD65" s="9" t="str">
        <f>IF($G65=0,"",IFERROR(CONCATENATE(INDEX('Risk assessment'!$B$12:$B$100,MATCH(CONCATENATE(Feuil1!$C65,"-",Feuil1!$B65,"-",Feuil1!AD$1),'Risk assessment'!$R$12:$R$100,FALSE),1)," ;"),""))</f>
        <v/>
      </c>
      <c r="AE65" s="9" t="str">
        <f>IF($G65=0,"",IFERROR(CONCATENATE(INDEX('Risk assessment'!$B$12:$B$100,MATCH(CONCATENATE(Feuil1!$C65,"-",Feuil1!$B65,"-",Feuil1!AE$1),'Risk assessment'!$R$12:$R$100,FALSE),1)," ;"),""))</f>
        <v/>
      </c>
      <c r="AF65" s="9" t="str">
        <f>IF($G65=0,"",IFERROR(CONCATENATE(INDEX('Risk assessment'!$B$12:$B$100,MATCH(CONCATENATE(Feuil1!$C65,"-",Feuil1!$B65,"-",Feuil1!AF$1),'Risk assessment'!$R$12:$R$100,FALSE),1)," ;"),""))</f>
        <v/>
      </c>
      <c r="AG65" s="9" t="str">
        <f>IF($G65=0,"",IFERROR(CONCATENATE(INDEX('Risk assessment'!$B$12:$B$100,MATCH(CONCATENATE(Feuil1!$C65,"-",Feuil1!$B65,"-",Feuil1!AG$1),'Risk assessment'!$R$12:$R$100,FALSE),1)," ;"),""))</f>
        <v/>
      </c>
      <c r="AH65" s="9" t="str">
        <f>IF($G65=0,"",IFERROR(CONCATENATE(INDEX('Risk assessment'!$B$12:$B$100,MATCH(CONCATENATE(Feuil1!$C65,"-",Feuil1!$B65,"-",Feuil1!AH$1),'Risk assessment'!$R$12:$R$100,FALSE),1)," ;"),""))</f>
        <v/>
      </c>
      <c r="AI65" s="9" t="str">
        <f>IF($G65=0,"",IFERROR(CONCATENATE(INDEX('Risk assessment'!$B$12:$B$100,MATCH(CONCATENATE(Feuil1!$C65,"-",Feuil1!$B65,"-",Feuil1!AI$1),'Risk assessment'!$R$12:$R$100,FALSE),1)," ;"),""))</f>
        <v/>
      </c>
      <c r="AJ65" s="9" t="str">
        <f>IF($G65=0,"",IFERROR(CONCATENATE(INDEX('Risk assessment'!$B$12:$B$100,MATCH(CONCATENATE(Feuil1!$C65,"-",Feuil1!$B65,"-",Feuil1!AJ$1),'Risk assessment'!$R$12:$R$100,FALSE),1)," ;"),""))</f>
        <v/>
      </c>
      <c r="AK65" s="9" t="str">
        <f>IF($G65=0,"",IFERROR(CONCATENATE(INDEX('Risk assessment'!$B$12:$B$100,MATCH(CONCATENATE(Feuil1!$C65,"-",Feuil1!$B65,"-",Feuil1!AK$1),'Risk assessment'!$R$12:$R$100,FALSE),1)," ;"),""))</f>
        <v/>
      </c>
      <c r="AL65" s="9" t="str">
        <f>IF($G65=0,"",IFERROR(CONCATENATE(INDEX('Risk assessment'!$B$12:$B$100,MATCH(CONCATENATE(Feuil1!$C65,"-",Feuil1!$B65,"-",Feuil1!AL$1),'Risk assessment'!$R$12:$R$100,FALSE),1)," ;"),""))</f>
        <v/>
      </c>
      <c r="AM65" s="9" t="str">
        <f>IF($G65=0,"",IFERROR(CONCATENATE(INDEX('Risk assessment'!$B$12:$B$100,MATCH(CONCATENATE(Feuil1!$C65,"-",Feuil1!$B65,"-",Feuil1!AM$1),'Risk assessment'!$R$12:$R$100,FALSE),1)," ;"),""))</f>
        <v/>
      </c>
      <c r="AN65" s="9" t="str">
        <f>IF($G65=0,"",IFERROR(CONCATENATE(INDEX('Risk assessment'!$B$12:$B$100,MATCH(CONCATENATE(Feuil1!$C65,"-",Feuil1!$B65,"-",Feuil1!AN$1),'Risk assessment'!$R$12:$R$100,FALSE),1)," ;"),""))</f>
        <v/>
      </c>
      <c r="AO65" s="9" t="str">
        <f>IF($G65=0,"",IFERROR(CONCATENATE(INDEX('Risk assessment'!$B$12:$B$100,MATCH(CONCATENATE(Feuil1!$C65,"-",Feuil1!$B65,"-",Feuil1!AO$1),'Risk assessment'!$R$12:$R$100,FALSE),1)," ;"),""))</f>
        <v/>
      </c>
      <c r="AP65" s="9" t="str">
        <f>IF($G65=0,"",IFERROR(CONCATENATE(INDEX('Risk assessment'!$B$12:$B$100,MATCH(CONCATENATE(Feuil1!$C65,"-",Feuil1!$B65,"-",Feuil1!AP$1),'Risk assessment'!$R$12:$R$100,FALSE),1)," ;"),""))</f>
        <v/>
      </c>
      <c r="AQ65" s="9" t="str">
        <f>IF($G65=0,"",IFERROR(CONCATENATE(INDEX('Risk assessment'!$B$12:$B$100,MATCH(CONCATENATE(Feuil1!$C65,"-",Feuil1!$B65,"-",Feuil1!AQ$1),'Risk assessment'!$R$12:$R$100,FALSE),1)," ;"),""))</f>
        <v/>
      </c>
      <c r="AR65" s="9" t="str">
        <f>IF($G65=0,"",IFERROR(CONCATENATE(INDEX('Risk assessment'!$B$12:$B$100,MATCH(CONCATENATE(Feuil1!$C65,"-",Feuil1!$B65,"-",Feuil1!AR$1),'Risk assessment'!$R$12:$R$100,FALSE),1)," ;"),""))</f>
        <v/>
      </c>
      <c r="AS65" s="9" t="str">
        <f>IF($G65=0,"",IFERROR(CONCATENATE(INDEX('Risk assessment'!$B$12:$B$100,MATCH(CONCATENATE(Feuil1!$C65,"-",Feuil1!$B65,"-",Feuil1!AS$1),'Risk assessment'!$R$12:$R$100,FALSE),1)," ;"),""))</f>
        <v/>
      </c>
      <c r="AT65" s="9" t="str">
        <f>IF($G65=0,"",IFERROR(CONCATENATE(INDEX('Risk assessment'!$B$12:$B$100,MATCH(CONCATENATE(Feuil1!$C65,"-",Feuil1!$B65,"-",Feuil1!AT$1),'Risk assessment'!$R$12:$R$100,FALSE),1)," ;"),""))</f>
        <v/>
      </c>
      <c r="AU65" s="9" t="str">
        <f>IF($G65=0,"",IFERROR(CONCATENATE(INDEX('Risk assessment'!$B$12:$B$100,MATCH(CONCATENATE(Feuil1!$C65,"-",Feuil1!$B65,"-",Feuil1!AU$1),'Risk assessment'!$R$12:$R$100,FALSE),1)," ;"),""))</f>
        <v/>
      </c>
      <c r="AV65" s="9" t="str">
        <f>IF($G65=0,"",IFERROR(CONCATENATE(INDEX('Risk assessment'!$B$12:$B$100,MATCH(CONCATENATE(Feuil1!$C65,"-",Feuil1!$B65,"-",Feuil1!AV$1),'Risk assessment'!$R$12:$R$100,FALSE),1)," ;"),""))</f>
        <v/>
      </c>
      <c r="AW65" s="9" t="str">
        <f>IF($G65=0,"",IFERROR(CONCATENATE(INDEX('Risk assessment'!$B$12:$B$100,MATCH(CONCATENATE(Feuil1!$C65,"-",Feuil1!$B65,"-",Feuil1!AW$1),'Risk assessment'!$R$12:$R$100,FALSE),1)," ;"),""))</f>
        <v/>
      </c>
      <c r="AX65" s="9" t="str">
        <f>IF($G65=0,"",IFERROR(CONCATENATE(INDEX('Risk assessment'!$B$12:$B$100,MATCH(CONCATENATE(Feuil1!$C65,"-",Feuil1!$B65,"-",Feuil1!AX$1),'Risk assessment'!$R$12:$R$100,FALSE),1)," ;"),""))</f>
        <v/>
      </c>
      <c r="AY65" s="9" t="str">
        <f>IF($G65=0,"",IFERROR(CONCATENATE(INDEX('Risk assessment'!$B$12:$B$100,MATCH(CONCATENATE(Feuil1!$C65,"-",Feuil1!$B65,"-",Feuil1!AY$1),'Risk assessment'!$R$12:$R$100,FALSE),1)," ;"),""))</f>
        <v/>
      </c>
      <c r="AZ65" s="9" t="str">
        <f>IF($G65=0,"",IFERROR(CONCATENATE(INDEX('Risk assessment'!$B$12:$B$100,MATCH(CONCATENATE(Feuil1!$C65,"-",Feuil1!$B65,"-",Feuil1!AZ$1),'Risk assessment'!$R$12:$R$100,FALSE),1)," ;"),""))</f>
        <v/>
      </c>
      <c r="BA65" s="9" t="str">
        <f>IF($G65=0,"",IFERROR(CONCATENATE(INDEX('Risk assessment'!$B$12:$B$100,MATCH(CONCATENATE(Feuil1!$C65,"-",Feuil1!$B65,"-",Feuil1!BA$1),'Risk assessment'!$R$12:$R$100,FALSE),1)," ;"),""))</f>
        <v/>
      </c>
      <c r="BB65" s="9" t="str">
        <f>IF($G65=0,"",IFERROR(CONCATENATE(INDEX('Risk assessment'!$B$12:$B$100,MATCH(CONCATENATE(Feuil1!$C65,"-",Feuil1!$B65,"-",Feuil1!BB$1),'Risk assessment'!$R$12:$R$100,FALSE),1)," ;"),""))</f>
        <v/>
      </c>
      <c r="BC65" s="9" t="str">
        <f>IF($G65=0,"",IFERROR(CONCATENATE(INDEX('Risk assessment'!$B$12:$B$100,MATCH(CONCATENATE(Feuil1!$C65,"-",Feuil1!$B65,"-",Feuil1!BC$1),'Risk assessment'!$R$12:$R$100,FALSE),1)," ;"),""))</f>
        <v/>
      </c>
      <c r="BD65" s="9" t="str">
        <f>IF($G65=0,"",IFERROR(CONCATENATE(INDEX('Risk assessment'!$B$12:$B$100,MATCH(CONCATENATE(Feuil1!$C65,"-",Feuil1!$B65,"-",Feuil1!BD$1),'Risk assessment'!$R$12:$R$100,FALSE),1)," ;"),""))</f>
        <v/>
      </c>
      <c r="BE65" s="9" t="str">
        <f>IF($G65=0,"",IFERROR(CONCATENATE(INDEX('Risk assessment'!$B$12:$B$100,MATCH(CONCATENATE(Feuil1!$C65,"-",Feuil1!$B65,"-",Feuil1!BE$1),'Risk assessment'!$R$12:$R$100,FALSE),1)," ;"),""))</f>
        <v/>
      </c>
      <c r="BF65" s="9" t="str">
        <f>IF($G65=0,"",IFERROR(CONCATENATE(INDEX('Risk assessment'!$B$12:$B$100,MATCH(CONCATENATE(Feuil1!$C65,"-",Feuil1!$B65,"-",Feuil1!BF$1),'Risk assessment'!$R$12:$R$100,FALSE),1)," ;"),""))</f>
        <v/>
      </c>
      <c r="BG65" s="9" t="str">
        <f>IF($G65=0,"",IFERROR(CONCATENATE(INDEX('Risk assessment'!$B$12:$B$100,MATCH(CONCATENATE(Feuil1!$C65,"-",Feuil1!$B65,"-",Feuil1!BG$1),'Risk assessment'!$R$12:$R$100,FALSE),1)," ;"),""))</f>
        <v/>
      </c>
      <c r="BH65" s="9" t="str">
        <f>IF($G65=0,"",IFERROR(CONCATENATE(INDEX('Risk assessment'!$B$12:$B$100,MATCH(CONCATENATE(Feuil1!$C65,"-",Feuil1!$B65,"-",Feuil1!BH$1),'Risk assessment'!$R$12:$R$100,FALSE),1)," ;"),""))</f>
        <v/>
      </c>
      <c r="BI65" s="9" t="str">
        <f>IF($G65=0,"",IFERROR(CONCATENATE(INDEX('Risk assessment'!$B$12:$B$100,MATCH(CONCATENATE(Feuil1!$C65,"-",Feuil1!$B65,"-",Feuil1!BI$1),'Risk assessment'!$R$12:$R$100,FALSE),1)," ;"),""))</f>
        <v/>
      </c>
      <c r="BJ65" s="9" t="str">
        <f>IF($G65=0,"",IFERROR(CONCATENATE(INDEX('Risk assessment'!$B$12:$B$100,MATCH(CONCATENATE(Feuil1!$C65,"-",Feuil1!$B65,"-",Feuil1!BJ$1),'Risk assessment'!$R$12:$R$100,FALSE),1)," ;"),""))</f>
        <v/>
      </c>
      <c r="BK65" s="9" t="str">
        <f>IF($G65=0,"",IFERROR(CONCATENATE(INDEX('Risk assessment'!$B$12:$B$100,MATCH(CONCATENATE(Feuil1!$C65,"-",Feuil1!$B65,"-",Feuil1!BK$1),'Risk assessment'!$R$12:$R$100,FALSE),1)," ;"),""))</f>
        <v/>
      </c>
      <c r="BL65" s="9" t="str">
        <f>IF($G65=0,"",IFERROR(CONCATENATE(INDEX('Risk assessment'!$B$12:$B$100,MATCH(CONCATENATE(Feuil1!$C65,"-",Feuil1!$B65,"-",Feuil1!BL$1),'Risk assessment'!$R$12:$R$100,FALSE),1)," ;"),""))</f>
        <v/>
      </c>
      <c r="BM65" s="9" t="str">
        <f>IF($G65=0,"",IFERROR(CONCATENATE(INDEX('Risk assessment'!$B$12:$B$100,MATCH(CONCATENATE(Feuil1!$C65,"-",Feuil1!$B65,"-",Feuil1!BM$1),'Risk assessment'!$R$12:$R$100,FALSE),1)," ;"),""))</f>
        <v/>
      </c>
      <c r="BN65" s="9" t="str">
        <f>IF($G65=0,"",IFERROR(CONCATENATE(INDEX('Risk assessment'!$B$12:$B$100,MATCH(CONCATENATE(Feuil1!$C65,"-",Feuil1!$B65,"-",Feuil1!BN$1),'Risk assessment'!$R$12:$R$100,FALSE),1)," ;"),""))</f>
        <v/>
      </c>
      <c r="BO65" s="9" t="str">
        <f>IF($G65=0,"",IFERROR(CONCATENATE(INDEX('Risk assessment'!$B$12:$B$100,MATCH(CONCATENATE(Feuil1!$C65,"-",Feuil1!$B65,"-",Feuil1!BO$1),'Risk assessment'!$R$12:$R$100,FALSE),1)," ;"),""))</f>
        <v/>
      </c>
      <c r="BP65" s="9" t="str">
        <f>IF($G65=0,"",IFERROR(CONCATENATE(INDEX('Risk assessment'!$B$12:$B$100,MATCH(CONCATENATE(Feuil1!$C65,"-",Feuil1!$B65,"-",Feuil1!BP$1),'Risk assessment'!$R$12:$R$100,FALSE),1)," ;"),""))</f>
        <v/>
      </c>
      <c r="BQ65" s="9" t="str">
        <f>IF($G65=0,"",IFERROR(CONCATENATE(INDEX('Risk assessment'!$B$12:$B$100,MATCH(CONCATENATE(Feuil1!$C65,"-",Feuil1!$B65,"-",Feuil1!BQ$1),'Risk assessment'!$R$12:$R$100,FALSE),1)," ;"),""))</f>
        <v/>
      </c>
      <c r="BR65" s="9" t="str">
        <f>IF($G65=0,"",IFERROR(INDEX('Risk assessment'!$B$12:$B$100,MATCH(CONCATENATE(Feuil1!$C65,Feuil1!$B65,Feuil1!BR$1),'Risk assessment'!$R$12:$R$100,FALSE),1),""))</f>
        <v/>
      </c>
      <c r="BS65" s="9" t="str">
        <f>IF($G65=0,"",IFERROR(INDEX('Risk assessment'!$B$12:$B$100,MATCH(CONCATENATE(Feuil1!$C65,Feuil1!$B65,Feuil1!BS$1),'Risk assessment'!$R$12:$R$100,FALSE),1),""))</f>
        <v/>
      </c>
      <c r="BT65" s="9" t="str">
        <f>IF($G65=0,"",IFERROR(INDEX('Risk assessment'!$B$12:$B$100,MATCH(CONCATENATE(Feuil1!$C65,Feuil1!$B65,Feuil1!BT$1),'Risk assessment'!$R$12:$R$100,FALSE),1),""))</f>
        <v/>
      </c>
      <c r="BU65" s="9" t="str">
        <f>IF($G65=0,"",IFERROR(INDEX('Risk assessment'!$B$12:$B$100,MATCH(CONCATENATE(Feuil1!$C65,Feuil1!$B65,Feuil1!BU$1),'Risk assessment'!$R$12:$R$100,FALSE),1),""))</f>
        <v/>
      </c>
      <c r="BV65" s="9" t="str">
        <f>IF($G65=0,"",IFERROR(INDEX('Risk assessment'!$B$12:$B$100,MATCH(CONCATENATE(Feuil1!$C65,Feuil1!$B65,Feuil1!BV$1),'Risk assessment'!$R$12:$R$100,FALSE),1),""))</f>
        <v/>
      </c>
      <c r="BW65" s="9" t="str">
        <f>IF($G65=0,"",IFERROR(INDEX('Risk assessment'!$B$12:$B$100,MATCH(CONCATENATE(Feuil1!$C65,Feuil1!$B65,Feuil1!BW$1),'Risk assessment'!$R$12:$R$100,FALSE),1),""))</f>
        <v/>
      </c>
      <c r="BX65" s="9" t="str">
        <f>IF($G65=0,"",IFERROR(INDEX('Risk assessment'!$B$12:$B$100,MATCH(CONCATENATE(Feuil1!$C65,Feuil1!$B65,Feuil1!BX$1),'Risk assessment'!$R$12:$R$100,FALSE),1),""))</f>
        <v/>
      </c>
      <c r="BY65" s="9" t="str">
        <f>IF($G65=0,"",IFERROR(INDEX('Risk assessment'!$B$12:$B$100,MATCH(CONCATENATE(Feuil1!$C65,Feuil1!$B65,Feuil1!BY$1),'Risk assessment'!$R$12:$R$100,FALSE),1),""))</f>
        <v/>
      </c>
      <c r="BZ65" s="9" t="str">
        <f>IF($G65=0,"",IFERROR(INDEX('Risk assessment'!$B$12:$B$100,MATCH(CONCATENATE(Feuil1!$C65,Feuil1!$B65,Feuil1!BZ$1),'Risk assessment'!$R$12:$R$100,FALSE),1),""))</f>
        <v/>
      </c>
      <c r="CA65" s="9" t="str">
        <f>IF($G65=0,"",IFERROR(INDEX('Risk assessment'!$B$12:$B$100,MATCH(CONCATENATE(Feuil1!$C65,Feuil1!$B65,Feuil1!CA$1),'Risk assessment'!$R$12:$R$100,FALSE),1),""))</f>
        <v/>
      </c>
      <c r="CB65" s="9" t="str">
        <f>IF($G65=0,"",IFERROR(INDEX('Risk assessment'!$B$12:$B$100,MATCH(CONCATENATE(Feuil1!$C65,Feuil1!$B65,Feuil1!CB$1),'Risk assessment'!$R$12:$R$100,FALSE),1),""))</f>
        <v/>
      </c>
      <c r="CC65" s="9" t="str">
        <f>IF($G65=0,"",IFERROR(INDEX('Risk assessment'!$B$12:$B$100,MATCH(CONCATENATE(Feuil1!$C65,Feuil1!$B65,Feuil1!CC$1),'Risk assessment'!$R$12:$R$100,FALSE),1),""))</f>
        <v/>
      </c>
      <c r="CD65" s="9" t="str">
        <f>IF($G65=0,"",IFERROR(INDEX('Risk assessment'!$B$12:$B$100,MATCH(CONCATENATE(Feuil1!$C65,Feuil1!$B65,Feuil1!CD$1),'Risk assessment'!$R$12:$R$100,FALSE),1),""))</f>
        <v/>
      </c>
      <c r="CE65" s="9" t="str">
        <f>IF($G65=0,"",IFERROR(INDEX('Risk assessment'!$B$12:$B$100,MATCH(CONCATENATE(Feuil1!$C65,Feuil1!$B65,Feuil1!CE$1),'Risk assessment'!$R$12:$R$100,FALSE),1),""))</f>
        <v/>
      </c>
      <c r="CF65" s="9" t="str">
        <f>IF($G65=0,"",IFERROR(INDEX('Risk assessment'!$B$12:$B$100,MATCH(CONCATENATE(Feuil1!$C65,Feuil1!$B65,Feuil1!CF$1),'Risk assessment'!$R$12:$R$100,FALSE),1),""))</f>
        <v/>
      </c>
      <c r="CG65" s="9" t="str">
        <f>IF($G65=0,"",IFERROR(INDEX('Risk assessment'!$B$12:$B$100,MATCH(CONCATENATE(Feuil1!$C65,Feuil1!$B65,Feuil1!CG$1),'Risk assessment'!$R$12:$R$100,FALSE),1),""))</f>
        <v/>
      </c>
      <c r="CH65" s="9" t="str">
        <f>IF($G65=0,"",IFERROR(INDEX('Risk assessment'!$B$12:$B$100,MATCH(CONCATENATE(Feuil1!$C65,Feuil1!$B65,Feuil1!CH$1),'Risk assessment'!$R$12:$R$100,FALSE),1),""))</f>
        <v/>
      </c>
      <c r="CI65" s="9" t="str">
        <f>IF($G65=0,"",IFERROR(INDEX('Risk assessment'!$B$12:$B$100,MATCH(CONCATENATE(Feuil1!$C65,Feuil1!$B65,Feuil1!CI$1),'Risk assessment'!$R$12:$R$100,FALSE),1),""))</f>
        <v/>
      </c>
      <c r="CJ65" s="9" t="str">
        <f>IF($G65=0,"",IFERROR(INDEX('Risk assessment'!$B$12:$B$100,MATCH(CONCATENATE(Feuil1!$C65,Feuil1!$B65,Feuil1!CJ$1),'Risk assessment'!$R$12:$R$100,FALSE),1),""))</f>
        <v/>
      </c>
      <c r="CK65" s="9" t="str">
        <f>IF($G65=0,"",IFERROR(INDEX('Risk assessment'!$B$12:$B$100,MATCH(CONCATENATE(Feuil1!$C65,Feuil1!$B65,Feuil1!CK$1),'Risk assessment'!$R$12:$R$100,FALSE),1),""))</f>
        <v/>
      </c>
      <c r="CL65" s="9" t="str">
        <f>IF($G65=0,"",IFERROR(INDEX('Risk assessment'!$B$12:$B$100,MATCH(CONCATENATE(Feuil1!$C65,Feuil1!$B65,Feuil1!CL$1),'Risk assessment'!$R$12:$R$100,FALSE),1),""))</f>
        <v/>
      </c>
      <c r="CM65" s="9" t="str">
        <f>IF($G65=0,"",IFERROR(INDEX('Risk assessment'!$B$12:$B$100,MATCH(CONCATENATE(Feuil1!$C65,Feuil1!$B65,Feuil1!CM$1),'Risk assessment'!$R$12:$R$100,FALSE),1),""))</f>
        <v/>
      </c>
      <c r="CN65" s="9" t="str">
        <f>IF($G65=0,"",IFERROR(INDEX('Risk assessment'!$B$12:$B$100,MATCH(CONCATENATE(Feuil1!$C65,Feuil1!$B65,Feuil1!CN$1),'Risk assessment'!$R$12:$R$100,FALSE),1),""))</f>
        <v/>
      </c>
      <c r="CO65" s="9" t="str">
        <f>IF($G65=0,"",IFERROR(INDEX('Risk assessment'!$B$12:$B$100,MATCH(CONCATENATE(Feuil1!$C65,Feuil1!$B65,Feuil1!CO$1),'Risk assessment'!$R$12:$R$100,FALSE),1),""))</f>
        <v/>
      </c>
      <c r="CP65" s="9" t="str">
        <f>IF($G65=0,"",IFERROR(INDEX('Risk assessment'!$B$12:$B$100,MATCH(CONCATENATE(Feuil1!$C65,Feuil1!$B65,Feuil1!CP$1),'Risk assessment'!$R$12:$R$100,FALSE),1),""))</f>
        <v/>
      </c>
      <c r="CQ65" s="9" t="str">
        <f>IF($G65=0,"",IFERROR(INDEX('Risk assessment'!$B$12:$B$100,MATCH(CONCATENATE(Feuil1!$C65,Feuil1!$B65,Feuil1!CQ$1),'Risk assessment'!$R$12:$R$100,FALSE),1),""))</f>
        <v/>
      </c>
      <c r="CR65" s="9" t="str">
        <f>IF($G65=0,"",IFERROR(INDEX('Risk assessment'!$B$12:$B$100,MATCH(CONCATENATE(Feuil1!$C65,Feuil1!$B65,Feuil1!CR$1),'Risk assessment'!$R$12:$R$100,FALSE),1),""))</f>
        <v/>
      </c>
      <c r="CS65" s="9" t="str">
        <f>IF($G65=0,"",IFERROR(INDEX('Risk assessment'!$B$12:$B$100,MATCH(CONCATENATE(Feuil1!$C65,Feuil1!$B65,Feuil1!CS$1),'Risk assessment'!$R$12:$R$100,FALSE),1),""))</f>
        <v/>
      </c>
      <c r="CT65" s="9" t="str">
        <f>IF($G65=0,"",IFERROR(INDEX('Risk assessment'!$B$12:$B$100,MATCH(CONCATENATE(Feuil1!$C65,Feuil1!$B65,Feuil1!CT$1),'Risk assessment'!$R$12:$R$100,FALSE),1),""))</f>
        <v/>
      </c>
      <c r="CU65" s="9" t="str">
        <f>IF($G65=0,"",IFERROR(INDEX('Risk assessment'!$B$12:$B$100,MATCH(CONCATENATE(Feuil1!$C65,Feuil1!$B65,Feuil1!CU$1),'Risk assessment'!$R$12:$R$100,FALSE),1),""))</f>
        <v/>
      </c>
      <c r="CV65" s="9" t="str">
        <f>IF($G65=0,"",IFERROR(INDEX('Risk assessment'!$B$12:$B$100,MATCH(CONCATENATE(Feuil1!$C65,Feuil1!$B65,Feuil1!CV$1),'Risk assessment'!$R$12:$R$100,FALSE),1),""))</f>
        <v/>
      </c>
      <c r="CW65" s="9" t="str">
        <f>IF($G65=0,"",IFERROR(INDEX('Risk assessment'!$B$12:$B$100,MATCH(CONCATENATE(Feuil1!$C65,Feuil1!$B65,Feuil1!CW$1),'Risk assessment'!$R$12:$R$100,FALSE),1),""))</f>
        <v/>
      </c>
      <c r="CX65" s="9" t="str">
        <f>IF($G65=0,"",IFERROR(INDEX('Risk assessment'!$B$12:$B$100,MATCH(CONCATENATE(Feuil1!$C65,Feuil1!$B65,Feuil1!CX$1),'Risk assessment'!$R$12:$R$100,FALSE),1),""))</f>
        <v/>
      </c>
      <c r="CY65" s="9" t="str">
        <f>IF($G65=0,"",IFERROR(INDEX('Risk assessment'!$B$12:$B$100,MATCH(CONCATENATE(Feuil1!$C65,Feuil1!$B65,Feuil1!CY$1),'Risk assessment'!$R$12:$R$100,FALSE),1),""))</f>
        <v/>
      </c>
      <c r="CZ65" s="9" t="str">
        <f>IF($G65=0,"",IFERROR(INDEX('Risk assessment'!$B$12:$B$100,MATCH(CONCATENATE(Feuil1!$C65,Feuil1!$B65,Feuil1!CZ$1),'Risk assessment'!$R$12:$R$100,FALSE),1),""))</f>
        <v/>
      </c>
      <c r="DA65" s="9" t="str">
        <f>IF($G65=0,"",IFERROR(INDEX('Risk assessment'!$B$12:$B$100,MATCH(CONCATENATE(Feuil1!$C65,Feuil1!$B65,Feuil1!DA$1),'Risk assessment'!$R$12:$R$100,FALSE),1),""))</f>
        <v/>
      </c>
      <c r="DB65" s="9" t="str">
        <f>IF($G65=0,"",IFERROR(INDEX('Risk assessment'!$B$12:$B$100,MATCH(CONCATENATE(Feuil1!$C65,Feuil1!$B65,Feuil1!DB$1),'Risk assessment'!$R$12:$R$100,FALSE),1),""))</f>
        <v/>
      </c>
      <c r="DC65" s="9" t="str">
        <f>IF($G65=0,"",IFERROR(INDEX('Risk assessment'!$B$12:$B$100,MATCH(CONCATENATE(Feuil1!$C65,Feuil1!$B65,Feuil1!DC$1),'Risk assessment'!$R$12:$R$100,FALSE),1),""))</f>
        <v/>
      </c>
      <c r="DD65" s="9" t="str">
        <f>IF($G65=0,"",IFERROR(INDEX('Risk assessment'!$B$12:$B$100,MATCH(CONCATENATE(Feuil1!$C65,Feuil1!$B65,Feuil1!DD$1),'Risk assessment'!$R$12:$R$100,FALSE),1),""))</f>
        <v/>
      </c>
      <c r="DE65" s="9" t="str">
        <f>IF($G65=0,"",IFERROR(INDEX('Risk assessment'!$B$12:$B$100,MATCH(CONCATENATE(Feuil1!$C65,Feuil1!$B65,Feuil1!DE$1),'Risk assessment'!$R$12:$R$100,FALSE),1),""))</f>
        <v/>
      </c>
      <c r="DF65" s="9" t="str">
        <f>IF($G65=0,"",IFERROR(INDEX('Risk assessment'!$B$12:$B$100,MATCH(CONCATENATE(Feuil1!$C65,Feuil1!$B65,Feuil1!DF$1),'Risk assessment'!$R$12:$R$100,FALSE),1),""))</f>
        <v/>
      </c>
      <c r="DG65" s="9" t="str">
        <f>IF($G65=0,"",IFERROR(INDEX('Risk assessment'!$B$12:$B$100,MATCH(CONCATENATE(Feuil1!$C65,Feuil1!$B65,Feuil1!DG$1),'Risk assessment'!$R$12:$R$100,FALSE),1),""))</f>
        <v/>
      </c>
      <c r="DH65" s="9" t="str">
        <f>IF($G65=0,"",IFERROR(INDEX('Risk assessment'!$B$12:$B$100,MATCH(CONCATENATE(Feuil1!$C65,Feuil1!$B65,Feuil1!DH$1),'Risk assessment'!$R$12:$R$100,FALSE),1),""))</f>
        <v/>
      </c>
      <c r="DI65" s="9" t="str">
        <f>IF($G65=0,"",IFERROR(INDEX('Risk assessment'!$B$12:$B$100,MATCH(CONCATENATE(Feuil1!$C65,Feuil1!$B65,Feuil1!DI$1),'Risk assessment'!$R$12:$R$100,FALSE),1),""))</f>
        <v/>
      </c>
      <c r="DJ65" s="9" t="str">
        <f>IF($G65=0,"",IFERROR(INDEX('Risk assessment'!$B$12:$B$100,MATCH(CONCATENATE(Feuil1!$C65,Feuil1!$B65,Feuil1!DJ$1),'Risk assessment'!$R$12:$R$100,FALSE),1),""))</f>
        <v/>
      </c>
      <c r="DK65" s="9" t="str">
        <f>IF($G65=0,"",IFERROR(INDEX('Risk assessment'!$B$12:$B$100,MATCH(CONCATENATE(Feuil1!$C65,Feuil1!$B65,Feuil1!DK$1),'Risk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assessment'!D$12:D$100,Feuil1!C66,'Risk assessment'!E$12:E$100,B66)</f>
        <v>0</v>
      </c>
      <c r="H66" s="9" t="str">
        <f>IF($G66=0,"",IFERROR(CONCATENATE(INDEX('Risk assessment'!$B$12:$B$100,MATCH(CONCATENATE(Feuil1!$C66,"-",Feuil1!$B66,"-",Feuil1!H$1),'Risk assessment'!$R$12:$R$100,FALSE),1)," ;"),""))</f>
        <v/>
      </c>
      <c r="I66" s="9" t="str">
        <f>IF($G66=0,"",IFERROR(CONCATENATE(INDEX('Risk assessment'!$B$12:$B$100,MATCH(CONCATENATE(Feuil1!$C66,"-",Feuil1!$B66,"-",Feuil1!I$1),'Risk assessment'!$R$12:$R$100,FALSE),1)," ;"),""))</f>
        <v/>
      </c>
      <c r="J66" s="9" t="str">
        <f>IF($G66=0,"",IFERROR(CONCATENATE(INDEX('Risk assessment'!$B$12:$B$100,MATCH(CONCATENATE(Feuil1!$C66,"-",Feuil1!$B66,"-",Feuil1!J$1),'Risk assessment'!$R$12:$R$100,FALSE),1)," ;"),""))</f>
        <v/>
      </c>
      <c r="K66" s="9" t="str">
        <f>IF($G66=0,"",IFERROR(CONCATENATE(INDEX('Risk assessment'!$B$12:$B$100,MATCH(CONCATENATE(Feuil1!$C66,"-",Feuil1!$B66,"-",Feuil1!K$1),'Risk assessment'!$R$12:$R$100,FALSE),1)," ;"),""))</f>
        <v/>
      </c>
      <c r="L66" s="9" t="str">
        <f>IF($G66=0,"",IFERROR(CONCATENATE(INDEX('Risk assessment'!$B$12:$B$100,MATCH(CONCATENATE(Feuil1!$C66,"-",Feuil1!$B66,"-",Feuil1!L$1),'Risk assessment'!$R$12:$R$100,FALSE),1)," ;"),""))</f>
        <v/>
      </c>
      <c r="M66" s="9" t="str">
        <f>IF($G66=0,"",IFERROR(CONCATENATE(INDEX('Risk assessment'!$B$12:$B$100,MATCH(CONCATENATE(Feuil1!$C66,"-",Feuil1!$B66,"-",Feuil1!M$1),'Risk assessment'!$R$12:$R$100,FALSE),1)," ;"),""))</f>
        <v/>
      </c>
      <c r="N66" s="9" t="str">
        <f>IF($G66=0,"",IFERROR(CONCATENATE(INDEX('Risk assessment'!$B$12:$B$100,MATCH(CONCATENATE(Feuil1!$C66,"-",Feuil1!$B66,"-",Feuil1!N$1),'Risk assessment'!$R$12:$R$100,FALSE),1)," ;"),""))</f>
        <v/>
      </c>
      <c r="O66" s="9" t="str">
        <f>IF($G66=0,"",IFERROR(CONCATENATE(INDEX('Risk assessment'!$B$12:$B$100,MATCH(CONCATENATE(Feuil1!$C66,"-",Feuil1!$B66,"-",Feuil1!O$1),'Risk assessment'!$R$12:$R$100,FALSE),1)," ;"),""))</f>
        <v/>
      </c>
      <c r="P66" s="9" t="str">
        <f>IF($G66=0,"",IFERROR(CONCATENATE(INDEX('Risk assessment'!$B$12:$B$100,MATCH(CONCATENATE(Feuil1!$C66,"-",Feuil1!$B66,"-",Feuil1!P$1),'Risk assessment'!$R$12:$R$100,FALSE),1)," ;"),""))</f>
        <v/>
      </c>
      <c r="Q66" s="9" t="str">
        <f>IF($G66=0,"",IFERROR(CONCATENATE(INDEX('Risk assessment'!$B$12:$B$100,MATCH(CONCATENATE(Feuil1!$C66,"-",Feuil1!$B66,"-",Feuil1!Q$1),'Risk assessment'!$R$12:$R$100,FALSE),1)," ;"),""))</f>
        <v/>
      </c>
      <c r="R66" s="9" t="str">
        <f>IF($G66=0,"",IFERROR(CONCATENATE(INDEX('Risk assessment'!$B$12:$B$100,MATCH(CONCATENATE(Feuil1!$C66,"-",Feuil1!$B66,"-",Feuil1!R$1),'Risk assessment'!$R$12:$R$100,FALSE),1)," ;"),""))</f>
        <v/>
      </c>
      <c r="S66" s="9" t="str">
        <f>IF($G66=0,"",IFERROR(CONCATENATE(INDEX('Risk assessment'!$B$12:$B$100,MATCH(CONCATENATE(Feuil1!$C66,"-",Feuil1!$B66,"-",Feuil1!S$1),'Risk assessment'!$R$12:$R$100,FALSE),1)," ;"),""))</f>
        <v/>
      </c>
      <c r="T66" s="9" t="str">
        <f>IF($G66=0,"",IFERROR(CONCATENATE(INDEX('Risk assessment'!$B$12:$B$100,MATCH(CONCATENATE(Feuil1!$C66,"-",Feuil1!$B66,"-",Feuil1!T$1),'Risk assessment'!$R$12:$R$100,FALSE),1)," ;"),""))</f>
        <v/>
      </c>
      <c r="U66" s="9" t="str">
        <f>IF($G66=0,"",IFERROR(CONCATENATE(INDEX('Risk assessment'!$B$12:$B$100,MATCH(CONCATENATE(Feuil1!$C66,"-",Feuil1!$B66,"-",Feuil1!U$1),'Risk assessment'!$R$12:$R$100,FALSE),1)," ;"),""))</f>
        <v/>
      </c>
      <c r="V66" s="9" t="str">
        <f>IF($G66=0,"",IFERROR(CONCATENATE(INDEX('Risk assessment'!$B$12:$B$100,MATCH(CONCATENATE(Feuil1!$C66,"-",Feuil1!$B66,"-",Feuil1!V$1),'Risk assessment'!$R$12:$R$100,FALSE),1)," ;"),""))</f>
        <v/>
      </c>
      <c r="W66" s="9" t="str">
        <f>IF($G66=0,"",IFERROR(CONCATENATE(INDEX('Risk assessment'!$B$12:$B$100,MATCH(CONCATENATE(Feuil1!$C66,"-",Feuil1!$B66,"-",Feuil1!W$1),'Risk assessment'!$R$12:$R$100,FALSE),1)," ;"),""))</f>
        <v/>
      </c>
      <c r="X66" s="9" t="str">
        <f>IF($G66=0,"",IFERROR(CONCATENATE(INDEX('Risk assessment'!$B$12:$B$100,MATCH(CONCATENATE(Feuil1!$C66,"-",Feuil1!$B66,"-",Feuil1!X$1),'Risk assessment'!$R$12:$R$100,FALSE),1)," ;"),""))</f>
        <v/>
      </c>
      <c r="Y66" s="9" t="str">
        <f>IF($G66=0,"",IFERROR(CONCATENATE(INDEX('Risk assessment'!$B$12:$B$100,MATCH(CONCATENATE(Feuil1!$C66,"-",Feuil1!$B66,"-",Feuil1!Y$1),'Risk assessment'!$R$12:$R$100,FALSE),1)," ;"),""))</f>
        <v/>
      </c>
      <c r="Z66" s="9" t="str">
        <f>IF($G66=0,"",IFERROR(CONCATENATE(INDEX('Risk assessment'!$B$12:$B$100,MATCH(CONCATENATE(Feuil1!$C66,"-",Feuil1!$B66,"-",Feuil1!Z$1),'Risk assessment'!$R$12:$R$100,FALSE),1)," ;"),""))</f>
        <v/>
      </c>
      <c r="AA66" s="9" t="str">
        <f>IF($G66=0,"",IFERROR(CONCATENATE(INDEX('Risk assessment'!$B$12:$B$100,MATCH(CONCATENATE(Feuil1!$C66,"-",Feuil1!$B66,"-",Feuil1!AA$1),'Risk assessment'!$R$12:$R$100,FALSE),1)," ;"),""))</f>
        <v/>
      </c>
      <c r="AB66" s="9" t="str">
        <f>IF($G66=0,"",IFERROR(CONCATENATE(INDEX('Risk assessment'!$B$12:$B$100,MATCH(CONCATENATE(Feuil1!$C66,"-",Feuil1!$B66,"-",Feuil1!AB$1),'Risk assessment'!$R$12:$R$100,FALSE),1)," ;"),""))</f>
        <v/>
      </c>
      <c r="AC66" s="9" t="str">
        <f>IF($G66=0,"",IFERROR(CONCATENATE(INDEX('Risk assessment'!$B$12:$B$100,MATCH(CONCATENATE(Feuil1!$C66,"-",Feuil1!$B66,"-",Feuil1!AC$1),'Risk assessment'!$R$12:$R$100,FALSE),1)," ;"),""))</f>
        <v/>
      </c>
      <c r="AD66" s="9" t="str">
        <f>IF($G66=0,"",IFERROR(CONCATENATE(INDEX('Risk assessment'!$B$12:$B$100,MATCH(CONCATENATE(Feuil1!$C66,"-",Feuil1!$B66,"-",Feuil1!AD$1),'Risk assessment'!$R$12:$R$100,FALSE),1)," ;"),""))</f>
        <v/>
      </c>
      <c r="AE66" s="9" t="str">
        <f>IF($G66=0,"",IFERROR(CONCATENATE(INDEX('Risk assessment'!$B$12:$B$100,MATCH(CONCATENATE(Feuil1!$C66,"-",Feuil1!$B66,"-",Feuil1!AE$1),'Risk assessment'!$R$12:$R$100,FALSE),1)," ;"),""))</f>
        <v/>
      </c>
      <c r="AF66" s="9" t="str">
        <f>IF($G66=0,"",IFERROR(CONCATENATE(INDEX('Risk assessment'!$B$12:$B$100,MATCH(CONCATENATE(Feuil1!$C66,"-",Feuil1!$B66,"-",Feuil1!AF$1),'Risk assessment'!$R$12:$R$100,FALSE),1)," ;"),""))</f>
        <v/>
      </c>
      <c r="AG66" s="9" t="str">
        <f>IF($G66=0,"",IFERROR(CONCATENATE(INDEX('Risk assessment'!$B$12:$B$100,MATCH(CONCATENATE(Feuil1!$C66,"-",Feuil1!$B66,"-",Feuil1!AG$1),'Risk assessment'!$R$12:$R$100,FALSE),1)," ;"),""))</f>
        <v/>
      </c>
      <c r="AH66" s="9" t="str">
        <f>IF($G66=0,"",IFERROR(CONCATENATE(INDEX('Risk assessment'!$B$12:$B$100,MATCH(CONCATENATE(Feuil1!$C66,"-",Feuil1!$B66,"-",Feuil1!AH$1),'Risk assessment'!$R$12:$R$100,FALSE),1)," ;"),""))</f>
        <v/>
      </c>
      <c r="AI66" s="9" t="str">
        <f>IF($G66=0,"",IFERROR(CONCATENATE(INDEX('Risk assessment'!$B$12:$B$100,MATCH(CONCATENATE(Feuil1!$C66,"-",Feuil1!$B66,"-",Feuil1!AI$1),'Risk assessment'!$R$12:$R$100,FALSE),1)," ;"),""))</f>
        <v/>
      </c>
      <c r="AJ66" s="9" t="str">
        <f>IF($G66=0,"",IFERROR(CONCATENATE(INDEX('Risk assessment'!$B$12:$B$100,MATCH(CONCATENATE(Feuil1!$C66,"-",Feuil1!$B66,"-",Feuil1!AJ$1),'Risk assessment'!$R$12:$R$100,FALSE),1)," ;"),""))</f>
        <v/>
      </c>
      <c r="AK66" s="9" t="str">
        <f>IF($G66=0,"",IFERROR(CONCATENATE(INDEX('Risk assessment'!$B$12:$B$100,MATCH(CONCATENATE(Feuil1!$C66,"-",Feuil1!$B66,"-",Feuil1!AK$1),'Risk assessment'!$R$12:$R$100,FALSE),1)," ;"),""))</f>
        <v/>
      </c>
      <c r="AL66" s="9" t="str">
        <f>IF($G66=0,"",IFERROR(CONCATENATE(INDEX('Risk assessment'!$B$12:$B$100,MATCH(CONCATENATE(Feuil1!$C66,"-",Feuil1!$B66,"-",Feuil1!AL$1),'Risk assessment'!$R$12:$R$100,FALSE),1)," ;"),""))</f>
        <v/>
      </c>
      <c r="AM66" s="9" t="str">
        <f>IF($G66=0,"",IFERROR(CONCATENATE(INDEX('Risk assessment'!$B$12:$B$100,MATCH(CONCATENATE(Feuil1!$C66,"-",Feuil1!$B66,"-",Feuil1!AM$1),'Risk assessment'!$R$12:$R$100,FALSE),1)," ;"),""))</f>
        <v/>
      </c>
      <c r="AN66" s="9" t="str">
        <f>IF($G66=0,"",IFERROR(CONCATENATE(INDEX('Risk assessment'!$B$12:$B$100,MATCH(CONCATENATE(Feuil1!$C66,"-",Feuil1!$B66,"-",Feuil1!AN$1),'Risk assessment'!$R$12:$R$100,FALSE),1)," ;"),""))</f>
        <v/>
      </c>
      <c r="AO66" s="9" t="str">
        <f>IF($G66=0,"",IFERROR(CONCATENATE(INDEX('Risk assessment'!$B$12:$B$100,MATCH(CONCATENATE(Feuil1!$C66,"-",Feuil1!$B66,"-",Feuil1!AO$1),'Risk assessment'!$R$12:$R$100,FALSE),1)," ;"),""))</f>
        <v/>
      </c>
      <c r="AP66" s="9" t="str">
        <f>IF($G66=0,"",IFERROR(CONCATENATE(INDEX('Risk assessment'!$B$12:$B$100,MATCH(CONCATENATE(Feuil1!$C66,"-",Feuil1!$B66,"-",Feuil1!AP$1),'Risk assessment'!$R$12:$R$100,FALSE),1)," ;"),""))</f>
        <v/>
      </c>
      <c r="AQ66" s="9" t="str">
        <f>IF($G66=0,"",IFERROR(CONCATENATE(INDEX('Risk assessment'!$B$12:$B$100,MATCH(CONCATENATE(Feuil1!$C66,"-",Feuil1!$B66,"-",Feuil1!AQ$1),'Risk assessment'!$R$12:$R$100,FALSE),1)," ;"),""))</f>
        <v/>
      </c>
      <c r="AR66" s="9" t="str">
        <f>IF($G66=0,"",IFERROR(CONCATENATE(INDEX('Risk assessment'!$B$12:$B$100,MATCH(CONCATENATE(Feuil1!$C66,"-",Feuil1!$B66,"-",Feuil1!AR$1),'Risk assessment'!$R$12:$R$100,FALSE),1)," ;"),""))</f>
        <v/>
      </c>
      <c r="AS66" s="9" t="str">
        <f>IF($G66=0,"",IFERROR(CONCATENATE(INDEX('Risk assessment'!$B$12:$B$100,MATCH(CONCATENATE(Feuil1!$C66,"-",Feuil1!$B66,"-",Feuil1!AS$1),'Risk assessment'!$R$12:$R$100,FALSE),1)," ;"),""))</f>
        <v/>
      </c>
      <c r="AT66" s="9" t="str">
        <f>IF($G66=0,"",IFERROR(CONCATENATE(INDEX('Risk assessment'!$B$12:$B$100,MATCH(CONCATENATE(Feuil1!$C66,"-",Feuil1!$B66,"-",Feuil1!AT$1),'Risk assessment'!$R$12:$R$100,FALSE),1)," ;"),""))</f>
        <v/>
      </c>
      <c r="AU66" s="9" t="str">
        <f>IF($G66=0,"",IFERROR(CONCATENATE(INDEX('Risk assessment'!$B$12:$B$100,MATCH(CONCATENATE(Feuil1!$C66,"-",Feuil1!$B66,"-",Feuil1!AU$1),'Risk assessment'!$R$12:$R$100,FALSE),1)," ;"),""))</f>
        <v/>
      </c>
      <c r="AV66" s="9" t="str">
        <f>IF($G66=0,"",IFERROR(CONCATENATE(INDEX('Risk assessment'!$B$12:$B$100,MATCH(CONCATENATE(Feuil1!$C66,"-",Feuil1!$B66,"-",Feuil1!AV$1),'Risk assessment'!$R$12:$R$100,FALSE),1)," ;"),""))</f>
        <v/>
      </c>
      <c r="AW66" s="9" t="str">
        <f>IF($G66=0,"",IFERROR(CONCATENATE(INDEX('Risk assessment'!$B$12:$B$100,MATCH(CONCATENATE(Feuil1!$C66,"-",Feuil1!$B66,"-",Feuil1!AW$1),'Risk assessment'!$R$12:$R$100,FALSE),1)," ;"),""))</f>
        <v/>
      </c>
      <c r="AX66" s="9" t="str">
        <f>IF($G66=0,"",IFERROR(CONCATENATE(INDEX('Risk assessment'!$B$12:$B$100,MATCH(CONCATENATE(Feuil1!$C66,"-",Feuil1!$B66,"-",Feuil1!AX$1),'Risk assessment'!$R$12:$R$100,FALSE),1)," ;"),""))</f>
        <v/>
      </c>
      <c r="AY66" s="9" t="str">
        <f>IF($G66=0,"",IFERROR(CONCATENATE(INDEX('Risk assessment'!$B$12:$B$100,MATCH(CONCATENATE(Feuil1!$C66,"-",Feuil1!$B66,"-",Feuil1!AY$1),'Risk assessment'!$R$12:$R$100,FALSE),1)," ;"),""))</f>
        <v/>
      </c>
      <c r="AZ66" s="9" t="str">
        <f>IF($G66=0,"",IFERROR(CONCATENATE(INDEX('Risk assessment'!$B$12:$B$100,MATCH(CONCATENATE(Feuil1!$C66,"-",Feuil1!$B66,"-",Feuil1!AZ$1),'Risk assessment'!$R$12:$R$100,FALSE),1)," ;"),""))</f>
        <v/>
      </c>
      <c r="BA66" s="9" t="str">
        <f>IF($G66=0,"",IFERROR(CONCATENATE(INDEX('Risk assessment'!$B$12:$B$100,MATCH(CONCATENATE(Feuil1!$C66,"-",Feuil1!$B66,"-",Feuil1!BA$1),'Risk assessment'!$R$12:$R$100,FALSE),1)," ;"),""))</f>
        <v/>
      </c>
      <c r="BB66" s="9" t="str">
        <f>IF($G66=0,"",IFERROR(CONCATENATE(INDEX('Risk assessment'!$B$12:$B$100,MATCH(CONCATENATE(Feuil1!$C66,"-",Feuil1!$B66,"-",Feuil1!BB$1),'Risk assessment'!$R$12:$R$100,FALSE),1)," ;"),""))</f>
        <v/>
      </c>
      <c r="BC66" s="9" t="str">
        <f>IF($G66=0,"",IFERROR(CONCATENATE(INDEX('Risk assessment'!$B$12:$B$100,MATCH(CONCATENATE(Feuil1!$C66,"-",Feuil1!$B66,"-",Feuil1!BC$1),'Risk assessment'!$R$12:$R$100,FALSE),1)," ;"),""))</f>
        <v/>
      </c>
      <c r="BD66" s="9" t="str">
        <f>IF($G66=0,"",IFERROR(CONCATENATE(INDEX('Risk assessment'!$B$12:$B$100,MATCH(CONCATENATE(Feuil1!$C66,"-",Feuil1!$B66,"-",Feuil1!BD$1),'Risk assessment'!$R$12:$R$100,FALSE),1)," ;"),""))</f>
        <v/>
      </c>
      <c r="BE66" s="9" t="str">
        <f>IF($G66=0,"",IFERROR(CONCATENATE(INDEX('Risk assessment'!$B$12:$B$100,MATCH(CONCATENATE(Feuil1!$C66,"-",Feuil1!$B66,"-",Feuil1!BE$1),'Risk assessment'!$R$12:$R$100,FALSE),1)," ;"),""))</f>
        <v/>
      </c>
      <c r="BF66" s="9" t="str">
        <f>IF($G66=0,"",IFERROR(CONCATENATE(INDEX('Risk assessment'!$B$12:$B$100,MATCH(CONCATENATE(Feuil1!$C66,"-",Feuil1!$B66,"-",Feuil1!BF$1),'Risk assessment'!$R$12:$R$100,FALSE),1)," ;"),""))</f>
        <v/>
      </c>
      <c r="BG66" s="9" t="str">
        <f>IF($G66=0,"",IFERROR(CONCATENATE(INDEX('Risk assessment'!$B$12:$B$100,MATCH(CONCATENATE(Feuil1!$C66,"-",Feuil1!$B66,"-",Feuil1!BG$1),'Risk assessment'!$R$12:$R$100,FALSE),1)," ;"),""))</f>
        <v/>
      </c>
      <c r="BH66" s="9" t="str">
        <f>IF($G66=0,"",IFERROR(CONCATENATE(INDEX('Risk assessment'!$B$12:$B$100,MATCH(CONCATENATE(Feuil1!$C66,"-",Feuil1!$B66,"-",Feuil1!BH$1),'Risk assessment'!$R$12:$R$100,FALSE),1)," ;"),""))</f>
        <v/>
      </c>
      <c r="BI66" s="9" t="str">
        <f>IF($G66=0,"",IFERROR(CONCATENATE(INDEX('Risk assessment'!$B$12:$B$100,MATCH(CONCATENATE(Feuil1!$C66,"-",Feuil1!$B66,"-",Feuil1!BI$1),'Risk assessment'!$R$12:$R$100,FALSE),1)," ;"),""))</f>
        <v/>
      </c>
      <c r="BJ66" s="9" t="str">
        <f>IF($G66=0,"",IFERROR(CONCATENATE(INDEX('Risk assessment'!$B$12:$B$100,MATCH(CONCATENATE(Feuil1!$C66,"-",Feuil1!$B66,"-",Feuil1!BJ$1),'Risk assessment'!$R$12:$R$100,FALSE),1)," ;"),""))</f>
        <v/>
      </c>
      <c r="BK66" s="9" t="str">
        <f>IF($G66=0,"",IFERROR(CONCATENATE(INDEX('Risk assessment'!$B$12:$B$100,MATCH(CONCATENATE(Feuil1!$C66,"-",Feuil1!$B66,"-",Feuil1!BK$1),'Risk assessment'!$R$12:$R$100,FALSE),1)," ;"),""))</f>
        <v/>
      </c>
      <c r="BL66" s="9" t="str">
        <f>IF($G66=0,"",IFERROR(CONCATENATE(INDEX('Risk assessment'!$B$12:$B$100,MATCH(CONCATENATE(Feuil1!$C66,"-",Feuil1!$B66,"-",Feuil1!BL$1),'Risk assessment'!$R$12:$R$100,FALSE),1)," ;"),""))</f>
        <v/>
      </c>
      <c r="BM66" s="9" t="str">
        <f>IF($G66=0,"",IFERROR(CONCATENATE(INDEX('Risk assessment'!$B$12:$B$100,MATCH(CONCATENATE(Feuil1!$C66,"-",Feuil1!$B66,"-",Feuil1!BM$1),'Risk assessment'!$R$12:$R$100,FALSE),1)," ;"),""))</f>
        <v/>
      </c>
      <c r="BN66" s="9" t="str">
        <f>IF($G66=0,"",IFERROR(CONCATENATE(INDEX('Risk assessment'!$B$12:$B$100,MATCH(CONCATENATE(Feuil1!$C66,"-",Feuil1!$B66,"-",Feuil1!BN$1),'Risk assessment'!$R$12:$R$100,FALSE),1)," ;"),""))</f>
        <v/>
      </c>
      <c r="BO66" s="9" t="str">
        <f>IF($G66=0,"",IFERROR(CONCATENATE(INDEX('Risk assessment'!$B$12:$B$100,MATCH(CONCATENATE(Feuil1!$C66,"-",Feuil1!$B66,"-",Feuil1!BO$1),'Risk assessment'!$R$12:$R$100,FALSE),1)," ;"),""))</f>
        <v/>
      </c>
      <c r="BP66" s="9" t="str">
        <f>IF($G66=0,"",IFERROR(CONCATENATE(INDEX('Risk assessment'!$B$12:$B$100,MATCH(CONCATENATE(Feuil1!$C66,"-",Feuil1!$B66,"-",Feuil1!BP$1),'Risk assessment'!$R$12:$R$100,FALSE),1)," ;"),""))</f>
        <v/>
      </c>
      <c r="BQ66" s="9" t="str">
        <f>IF($G66=0,"",IFERROR(CONCATENATE(INDEX('Risk assessment'!$B$12:$B$100,MATCH(CONCATENATE(Feuil1!$C66,"-",Feuil1!$B66,"-",Feuil1!BQ$1),'Risk assessment'!$R$12:$R$100,FALSE),1)," ;"),""))</f>
        <v/>
      </c>
      <c r="BR66" s="9" t="str">
        <f>IF($G66=0,"",IFERROR(INDEX('Risk assessment'!$B$12:$B$100,MATCH(CONCATENATE(Feuil1!$C66,Feuil1!$B66,Feuil1!BR$1),'Risk assessment'!$R$12:$R$100,FALSE),1),""))</f>
        <v/>
      </c>
      <c r="BS66" s="9" t="str">
        <f>IF($G66=0,"",IFERROR(INDEX('Risk assessment'!$B$12:$B$100,MATCH(CONCATENATE(Feuil1!$C66,Feuil1!$B66,Feuil1!BS$1),'Risk assessment'!$R$12:$R$100,FALSE),1),""))</f>
        <v/>
      </c>
      <c r="BT66" s="9" t="str">
        <f>IF($G66=0,"",IFERROR(INDEX('Risk assessment'!$B$12:$B$100,MATCH(CONCATENATE(Feuil1!$C66,Feuil1!$B66,Feuil1!BT$1),'Risk assessment'!$R$12:$R$100,FALSE),1),""))</f>
        <v/>
      </c>
      <c r="BU66" s="9" t="str">
        <f>IF($G66=0,"",IFERROR(INDEX('Risk assessment'!$B$12:$B$100,MATCH(CONCATENATE(Feuil1!$C66,Feuil1!$B66,Feuil1!BU$1),'Risk assessment'!$R$12:$R$100,FALSE),1),""))</f>
        <v/>
      </c>
      <c r="BV66" s="9" t="str">
        <f>IF($G66=0,"",IFERROR(INDEX('Risk assessment'!$B$12:$B$100,MATCH(CONCATENATE(Feuil1!$C66,Feuil1!$B66,Feuil1!BV$1),'Risk assessment'!$R$12:$R$100,FALSE),1),""))</f>
        <v/>
      </c>
      <c r="BW66" s="9" t="str">
        <f>IF($G66=0,"",IFERROR(INDEX('Risk assessment'!$B$12:$B$100,MATCH(CONCATENATE(Feuil1!$C66,Feuil1!$B66,Feuil1!BW$1),'Risk assessment'!$R$12:$R$100,FALSE),1),""))</f>
        <v/>
      </c>
      <c r="BX66" s="9" t="str">
        <f>IF($G66=0,"",IFERROR(INDEX('Risk assessment'!$B$12:$B$100,MATCH(CONCATENATE(Feuil1!$C66,Feuil1!$B66,Feuil1!BX$1),'Risk assessment'!$R$12:$R$100,FALSE),1),""))</f>
        <v/>
      </c>
      <c r="BY66" s="9" t="str">
        <f>IF($G66=0,"",IFERROR(INDEX('Risk assessment'!$B$12:$B$100,MATCH(CONCATENATE(Feuil1!$C66,Feuil1!$B66,Feuil1!BY$1),'Risk assessment'!$R$12:$R$100,FALSE),1),""))</f>
        <v/>
      </c>
      <c r="BZ66" s="9" t="str">
        <f>IF($G66=0,"",IFERROR(INDEX('Risk assessment'!$B$12:$B$100,MATCH(CONCATENATE(Feuil1!$C66,Feuil1!$B66,Feuil1!BZ$1),'Risk assessment'!$R$12:$R$100,FALSE),1),""))</f>
        <v/>
      </c>
      <c r="CA66" s="9" t="str">
        <f>IF($G66=0,"",IFERROR(INDEX('Risk assessment'!$B$12:$B$100,MATCH(CONCATENATE(Feuil1!$C66,Feuil1!$B66,Feuil1!CA$1),'Risk assessment'!$R$12:$R$100,FALSE),1),""))</f>
        <v/>
      </c>
      <c r="CB66" s="9" t="str">
        <f>IF($G66=0,"",IFERROR(INDEX('Risk assessment'!$B$12:$B$100,MATCH(CONCATENATE(Feuil1!$C66,Feuil1!$B66,Feuil1!CB$1),'Risk assessment'!$R$12:$R$100,FALSE),1),""))</f>
        <v/>
      </c>
      <c r="CC66" s="9" t="str">
        <f>IF($G66=0,"",IFERROR(INDEX('Risk assessment'!$B$12:$B$100,MATCH(CONCATENATE(Feuil1!$C66,Feuil1!$B66,Feuil1!CC$1),'Risk assessment'!$R$12:$R$100,FALSE),1),""))</f>
        <v/>
      </c>
      <c r="CD66" s="9" t="str">
        <f>IF($G66=0,"",IFERROR(INDEX('Risk assessment'!$B$12:$B$100,MATCH(CONCATENATE(Feuil1!$C66,Feuil1!$B66,Feuil1!CD$1),'Risk assessment'!$R$12:$R$100,FALSE),1),""))</f>
        <v/>
      </c>
      <c r="CE66" s="9" t="str">
        <f>IF($G66=0,"",IFERROR(INDEX('Risk assessment'!$B$12:$B$100,MATCH(CONCATENATE(Feuil1!$C66,Feuil1!$B66,Feuil1!CE$1),'Risk assessment'!$R$12:$R$100,FALSE),1),""))</f>
        <v/>
      </c>
      <c r="CF66" s="9" t="str">
        <f>IF($G66=0,"",IFERROR(INDEX('Risk assessment'!$B$12:$B$100,MATCH(CONCATENATE(Feuil1!$C66,Feuil1!$B66,Feuil1!CF$1),'Risk assessment'!$R$12:$R$100,FALSE),1),""))</f>
        <v/>
      </c>
      <c r="CG66" s="9" t="str">
        <f>IF($G66=0,"",IFERROR(INDEX('Risk assessment'!$B$12:$B$100,MATCH(CONCATENATE(Feuil1!$C66,Feuil1!$B66,Feuil1!CG$1),'Risk assessment'!$R$12:$R$100,FALSE),1),""))</f>
        <v/>
      </c>
      <c r="CH66" s="9" t="str">
        <f>IF($G66=0,"",IFERROR(INDEX('Risk assessment'!$B$12:$B$100,MATCH(CONCATENATE(Feuil1!$C66,Feuil1!$B66,Feuil1!CH$1),'Risk assessment'!$R$12:$R$100,FALSE),1),""))</f>
        <v/>
      </c>
      <c r="CI66" s="9" t="str">
        <f>IF($G66=0,"",IFERROR(INDEX('Risk assessment'!$B$12:$B$100,MATCH(CONCATENATE(Feuil1!$C66,Feuil1!$B66,Feuil1!CI$1),'Risk assessment'!$R$12:$R$100,FALSE),1),""))</f>
        <v/>
      </c>
      <c r="CJ66" s="9" t="str">
        <f>IF($G66=0,"",IFERROR(INDEX('Risk assessment'!$B$12:$B$100,MATCH(CONCATENATE(Feuil1!$C66,Feuil1!$B66,Feuil1!CJ$1),'Risk assessment'!$R$12:$R$100,FALSE),1),""))</f>
        <v/>
      </c>
      <c r="CK66" s="9" t="str">
        <f>IF($G66=0,"",IFERROR(INDEX('Risk assessment'!$B$12:$B$100,MATCH(CONCATENATE(Feuil1!$C66,Feuil1!$B66,Feuil1!CK$1),'Risk assessment'!$R$12:$R$100,FALSE),1),""))</f>
        <v/>
      </c>
      <c r="CL66" s="9" t="str">
        <f>IF($G66=0,"",IFERROR(INDEX('Risk assessment'!$B$12:$B$100,MATCH(CONCATENATE(Feuil1!$C66,Feuil1!$B66,Feuil1!CL$1),'Risk assessment'!$R$12:$R$100,FALSE),1),""))</f>
        <v/>
      </c>
      <c r="CM66" s="9" t="str">
        <f>IF($G66=0,"",IFERROR(INDEX('Risk assessment'!$B$12:$B$100,MATCH(CONCATENATE(Feuil1!$C66,Feuil1!$B66,Feuil1!CM$1),'Risk assessment'!$R$12:$R$100,FALSE),1),""))</f>
        <v/>
      </c>
      <c r="CN66" s="9" t="str">
        <f>IF($G66=0,"",IFERROR(INDEX('Risk assessment'!$B$12:$B$100,MATCH(CONCATENATE(Feuil1!$C66,Feuil1!$B66,Feuil1!CN$1),'Risk assessment'!$R$12:$R$100,FALSE),1),""))</f>
        <v/>
      </c>
      <c r="CO66" s="9" t="str">
        <f>IF($G66=0,"",IFERROR(INDEX('Risk assessment'!$B$12:$B$100,MATCH(CONCATENATE(Feuil1!$C66,Feuil1!$B66,Feuil1!CO$1),'Risk assessment'!$R$12:$R$100,FALSE),1),""))</f>
        <v/>
      </c>
      <c r="CP66" s="9" t="str">
        <f>IF($G66=0,"",IFERROR(INDEX('Risk assessment'!$B$12:$B$100,MATCH(CONCATENATE(Feuil1!$C66,Feuil1!$B66,Feuil1!CP$1),'Risk assessment'!$R$12:$R$100,FALSE),1),""))</f>
        <v/>
      </c>
      <c r="CQ66" s="9" t="str">
        <f>IF($G66=0,"",IFERROR(INDEX('Risk assessment'!$B$12:$B$100,MATCH(CONCATENATE(Feuil1!$C66,Feuil1!$B66,Feuil1!CQ$1),'Risk assessment'!$R$12:$R$100,FALSE),1),""))</f>
        <v/>
      </c>
      <c r="CR66" s="9" t="str">
        <f>IF($G66=0,"",IFERROR(INDEX('Risk assessment'!$B$12:$B$100,MATCH(CONCATENATE(Feuil1!$C66,Feuil1!$B66,Feuil1!CR$1),'Risk assessment'!$R$12:$R$100,FALSE),1),""))</f>
        <v/>
      </c>
      <c r="CS66" s="9" t="str">
        <f>IF($G66=0,"",IFERROR(INDEX('Risk assessment'!$B$12:$B$100,MATCH(CONCATENATE(Feuil1!$C66,Feuil1!$B66,Feuil1!CS$1),'Risk assessment'!$R$12:$R$100,FALSE),1),""))</f>
        <v/>
      </c>
      <c r="CT66" s="9" t="str">
        <f>IF($G66=0,"",IFERROR(INDEX('Risk assessment'!$B$12:$B$100,MATCH(CONCATENATE(Feuil1!$C66,Feuil1!$B66,Feuil1!CT$1),'Risk assessment'!$R$12:$R$100,FALSE),1),""))</f>
        <v/>
      </c>
      <c r="CU66" s="9" t="str">
        <f>IF($G66=0,"",IFERROR(INDEX('Risk assessment'!$B$12:$B$100,MATCH(CONCATENATE(Feuil1!$C66,Feuil1!$B66,Feuil1!CU$1),'Risk assessment'!$R$12:$R$100,FALSE),1),""))</f>
        <v/>
      </c>
      <c r="CV66" s="9" t="str">
        <f>IF($G66=0,"",IFERROR(INDEX('Risk assessment'!$B$12:$B$100,MATCH(CONCATENATE(Feuil1!$C66,Feuil1!$B66,Feuil1!CV$1),'Risk assessment'!$R$12:$R$100,FALSE),1),""))</f>
        <v/>
      </c>
      <c r="CW66" s="9" t="str">
        <f>IF($G66=0,"",IFERROR(INDEX('Risk assessment'!$B$12:$B$100,MATCH(CONCATENATE(Feuil1!$C66,Feuil1!$B66,Feuil1!CW$1),'Risk assessment'!$R$12:$R$100,FALSE),1),""))</f>
        <v/>
      </c>
      <c r="CX66" s="9" t="str">
        <f>IF($G66=0,"",IFERROR(INDEX('Risk assessment'!$B$12:$B$100,MATCH(CONCATENATE(Feuil1!$C66,Feuil1!$B66,Feuil1!CX$1),'Risk assessment'!$R$12:$R$100,FALSE),1),""))</f>
        <v/>
      </c>
      <c r="CY66" s="9" t="str">
        <f>IF($G66=0,"",IFERROR(INDEX('Risk assessment'!$B$12:$B$100,MATCH(CONCATENATE(Feuil1!$C66,Feuil1!$B66,Feuil1!CY$1),'Risk assessment'!$R$12:$R$100,FALSE),1),""))</f>
        <v/>
      </c>
      <c r="CZ66" s="9" t="str">
        <f>IF($G66=0,"",IFERROR(INDEX('Risk assessment'!$B$12:$B$100,MATCH(CONCATENATE(Feuil1!$C66,Feuil1!$B66,Feuil1!CZ$1),'Risk assessment'!$R$12:$R$100,FALSE),1),""))</f>
        <v/>
      </c>
      <c r="DA66" s="9" t="str">
        <f>IF($G66=0,"",IFERROR(INDEX('Risk assessment'!$B$12:$B$100,MATCH(CONCATENATE(Feuil1!$C66,Feuil1!$B66,Feuil1!DA$1),'Risk assessment'!$R$12:$R$100,FALSE),1),""))</f>
        <v/>
      </c>
      <c r="DB66" s="9" t="str">
        <f>IF($G66=0,"",IFERROR(INDEX('Risk assessment'!$B$12:$B$100,MATCH(CONCATENATE(Feuil1!$C66,Feuil1!$B66,Feuil1!DB$1),'Risk assessment'!$R$12:$R$100,FALSE),1),""))</f>
        <v/>
      </c>
      <c r="DC66" s="9" t="str">
        <f>IF($G66=0,"",IFERROR(INDEX('Risk assessment'!$B$12:$B$100,MATCH(CONCATENATE(Feuil1!$C66,Feuil1!$B66,Feuil1!DC$1),'Risk assessment'!$R$12:$R$100,FALSE),1),""))</f>
        <v/>
      </c>
      <c r="DD66" s="9" t="str">
        <f>IF($G66=0,"",IFERROR(INDEX('Risk assessment'!$B$12:$B$100,MATCH(CONCATENATE(Feuil1!$C66,Feuil1!$B66,Feuil1!DD$1),'Risk assessment'!$R$12:$R$100,FALSE),1),""))</f>
        <v/>
      </c>
      <c r="DE66" s="9" t="str">
        <f>IF($G66=0,"",IFERROR(INDEX('Risk assessment'!$B$12:$B$100,MATCH(CONCATENATE(Feuil1!$C66,Feuil1!$B66,Feuil1!DE$1),'Risk assessment'!$R$12:$R$100,FALSE),1),""))</f>
        <v/>
      </c>
      <c r="DF66" s="9" t="str">
        <f>IF($G66=0,"",IFERROR(INDEX('Risk assessment'!$B$12:$B$100,MATCH(CONCATENATE(Feuil1!$C66,Feuil1!$B66,Feuil1!DF$1),'Risk assessment'!$R$12:$R$100,FALSE),1),""))</f>
        <v/>
      </c>
      <c r="DG66" s="9" t="str">
        <f>IF($G66=0,"",IFERROR(INDEX('Risk assessment'!$B$12:$B$100,MATCH(CONCATENATE(Feuil1!$C66,Feuil1!$B66,Feuil1!DG$1),'Risk assessment'!$R$12:$R$100,FALSE),1),""))</f>
        <v/>
      </c>
      <c r="DH66" s="9" t="str">
        <f>IF($G66=0,"",IFERROR(INDEX('Risk assessment'!$B$12:$B$100,MATCH(CONCATENATE(Feuil1!$C66,Feuil1!$B66,Feuil1!DH$1),'Risk assessment'!$R$12:$R$100,FALSE),1),""))</f>
        <v/>
      </c>
      <c r="DI66" s="9" t="str">
        <f>IF($G66=0,"",IFERROR(INDEX('Risk assessment'!$B$12:$B$100,MATCH(CONCATENATE(Feuil1!$C66,Feuil1!$B66,Feuil1!DI$1),'Risk assessment'!$R$12:$R$100,FALSE),1),""))</f>
        <v/>
      </c>
      <c r="DJ66" s="9" t="str">
        <f>IF($G66=0,"",IFERROR(INDEX('Risk assessment'!$B$12:$B$100,MATCH(CONCATENATE(Feuil1!$C66,Feuil1!$B66,Feuil1!DJ$1),'Risk assessment'!$R$12:$R$100,FALSE),1),""))</f>
        <v/>
      </c>
      <c r="DK66" s="9" t="str">
        <f>IF($G66=0,"",IFERROR(INDEX('Risk assessment'!$B$12:$B$100,MATCH(CONCATENATE(Feuil1!$C66,Feuil1!$B66,Feuil1!DK$1),'Risk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assessment'!D$12:D$100,Feuil1!C67,'Risk assessment'!E$12:E$100,B67)</f>
        <v>0</v>
      </c>
      <c r="H67" s="9" t="str">
        <f>IF($G67=0,"",IFERROR(CONCATENATE(INDEX('Risk assessment'!$B$12:$B$100,MATCH(CONCATENATE(Feuil1!$C67,"-",Feuil1!$B67,"-",Feuil1!H$1),'Risk assessment'!$R$12:$R$100,FALSE),1)," ;"),""))</f>
        <v/>
      </c>
      <c r="I67" s="9" t="str">
        <f>IF($G67=0,"",IFERROR(CONCATENATE(INDEX('Risk assessment'!$B$12:$B$100,MATCH(CONCATENATE(Feuil1!$C67,"-",Feuil1!$B67,"-",Feuil1!I$1),'Risk assessment'!$R$12:$R$100,FALSE),1)," ;"),""))</f>
        <v/>
      </c>
      <c r="J67" s="9" t="str">
        <f>IF($G67=0,"",IFERROR(CONCATENATE(INDEX('Risk assessment'!$B$12:$B$100,MATCH(CONCATENATE(Feuil1!$C67,"-",Feuil1!$B67,"-",Feuil1!J$1),'Risk assessment'!$R$12:$R$100,FALSE),1)," ;"),""))</f>
        <v/>
      </c>
      <c r="K67" s="9" t="str">
        <f>IF($G67=0,"",IFERROR(CONCATENATE(INDEX('Risk assessment'!$B$12:$B$100,MATCH(CONCATENATE(Feuil1!$C67,"-",Feuil1!$B67,"-",Feuil1!K$1),'Risk assessment'!$R$12:$R$100,FALSE),1)," ;"),""))</f>
        <v/>
      </c>
      <c r="L67" s="9" t="str">
        <f>IF($G67=0,"",IFERROR(CONCATENATE(INDEX('Risk assessment'!$B$12:$B$100,MATCH(CONCATENATE(Feuil1!$C67,"-",Feuil1!$B67,"-",Feuil1!L$1),'Risk assessment'!$R$12:$R$100,FALSE),1)," ;"),""))</f>
        <v/>
      </c>
      <c r="M67" s="9" t="str">
        <f>IF($G67=0,"",IFERROR(CONCATENATE(INDEX('Risk assessment'!$B$12:$B$100,MATCH(CONCATENATE(Feuil1!$C67,"-",Feuil1!$B67,"-",Feuil1!M$1),'Risk assessment'!$R$12:$R$100,FALSE),1)," ;"),""))</f>
        <v/>
      </c>
      <c r="N67" s="9" t="str">
        <f>IF($G67=0,"",IFERROR(CONCATENATE(INDEX('Risk assessment'!$B$12:$B$100,MATCH(CONCATENATE(Feuil1!$C67,"-",Feuil1!$B67,"-",Feuil1!N$1),'Risk assessment'!$R$12:$R$100,FALSE),1)," ;"),""))</f>
        <v/>
      </c>
      <c r="O67" s="9" t="str">
        <f>IF($G67=0,"",IFERROR(CONCATENATE(INDEX('Risk assessment'!$B$12:$B$100,MATCH(CONCATENATE(Feuil1!$C67,"-",Feuil1!$B67,"-",Feuil1!O$1),'Risk assessment'!$R$12:$R$100,FALSE),1)," ;"),""))</f>
        <v/>
      </c>
      <c r="P67" s="9" t="str">
        <f>IF($G67=0,"",IFERROR(CONCATENATE(INDEX('Risk assessment'!$B$12:$B$100,MATCH(CONCATENATE(Feuil1!$C67,"-",Feuil1!$B67,"-",Feuil1!P$1),'Risk assessment'!$R$12:$R$100,FALSE),1)," ;"),""))</f>
        <v/>
      </c>
      <c r="Q67" s="9" t="str">
        <f>IF($G67=0,"",IFERROR(CONCATENATE(INDEX('Risk assessment'!$B$12:$B$100,MATCH(CONCATENATE(Feuil1!$C67,"-",Feuil1!$B67,"-",Feuil1!Q$1),'Risk assessment'!$R$12:$R$100,FALSE),1)," ;"),""))</f>
        <v/>
      </c>
      <c r="R67" s="9" t="str">
        <f>IF($G67=0,"",IFERROR(CONCATENATE(INDEX('Risk assessment'!$B$12:$B$100,MATCH(CONCATENATE(Feuil1!$C67,"-",Feuil1!$B67,"-",Feuil1!R$1),'Risk assessment'!$R$12:$R$100,FALSE),1)," ;"),""))</f>
        <v/>
      </c>
      <c r="S67" s="9" t="str">
        <f>IF($G67=0,"",IFERROR(CONCATENATE(INDEX('Risk assessment'!$B$12:$B$100,MATCH(CONCATENATE(Feuil1!$C67,"-",Feuil1!$B67,"-",Feuil1!S$1),'Risk assessment'!$R$12:$R$100,FALSE),1)," ;"),""))</f>
        <v/>
      </c>
      <c r="T67" s="9" t="str">
        <f>IF($G67=0,"",IFERROR(CONCATENATE(INDEX('Risk assessment'!$B$12:$B$100,MATCH(CONCATENATE(Feuil1!$C67,"-",Feuil1!$B67,"-",Feuil1!T$1),'Risk assessment'!$R$12:$R$100,FALSE),1)," ;"),""))</f>
        <v/>
      </c>
      <c r="U67" s="9" t="str">
        <f>IF($G67=0,"",IFERROR(CONCATENATE(INDEX('Risk assessment'!$B$12:$B$100,MATCH(CONCATENATE(Feuil1!$C67,"-",Feuil1!$B67,"-",Feuil1!U$1),'Risk assessment'!$R$12:$R$100,FALSE),1)," ;"),""))</f>
        <v/>
      </c>
      <c r="V67" s="9" t="str">
        <f>IF($G67=0,"",IFERROR(CONCATENATE(INDEX('Risk assessment'!$B$12:$B$100,MATCH(CONCATENATE(Feuil1!$C67,"-",Feuil1!$B67,"-",Feuil1!V$1),'Risk assessment'!$R$12:$R$100,FALSE),1)," ;"),""))</f>
        <v/>
      </c>
      <c r="W67" s="9" t="str">
        <f>IF($G67=0,"",IFERROR(CONCATENATE(INDEX('Risk assessment'!$B$12:$B$100,MATCH(CONCATENATE(Feuil1!$C67,"-",Feuil1!$B67,"-",Feuil1!W$1),'Risk assessment'!$R$12:$R$100,FALSE),1)," ;"),""))</f>
        <v/>
      </c>
      <c r="X67" s="9" t="str">
        <f>IF($G67=0,"",IFERROR(CONCATENATE(INDEX('Risk assessment'!$B$12:$B$100,MATCH(CONCATENATE(Feuil1!$C67,"-",Feuil1!$B67,"-",Feuil1!X$1),'Risk assessment'!$R$12:$R$100,FALSE),1)," ;"),""))</f>
        <v/>
      </c>
      <c r="Y67" s="9" t="str">
        <f>IF($G67=0,"",IFERROR(CONCATENATE(INDEX('Risk assessment'!$B$12:$B$100,MATCH(CONCATENATE(Feuil1!$C67,"-",Feuil1!$B67,"-",Feuil1!Y$1),'Risk assessment'!$R$12:$R$100,FALSE),1)," ;"),""))</f>
        <v/>
      </c>
      <c r="Z67" s="9" t="str">
        <f>IF($G67=0,"",IFERROR(CONCATENATE(INDEX('Risk assessment'!$B$12:$B$100,MATCH(CONCATENATE(Feuil1!$C67,"-",Feuil1!$B67,"-",Feuil1!Z$1),'Risk assessment'!$R$12:$R$100,FALSE),1)," ;"),""))</f>
        <v/>
      </c>
      <c r="AA67" s="9" t="str">
        <f>IF($G67=0,"",IFERROR(CONCATENATE(INDEX('Risk assessment'!$B$12:$B$100,MATCH(CONCATENATE(Feuil1!$C67,"-",Feuil1!$B67,"-",Feuil1!AA$1),'Risk assessment'!$R$12:$R$100,FALSE),1)," ;"),""))</f>
        <v/>
      </c>
      <c r="AB67" s="9" t="str">
        <f>IF($G67=0,"",IFERROR(CONCATENATE(INDEX('Risk assessment'!$B$12:$B$100,MATCH(CONCATENATE(Feuil1!$C67,"-",Feuil1!$B67,"-",Feuil1!AB$1),'Risk assessment'!$R$12:$R$100,FALSE),1)," ;"),""))</f>
        <v/>
      </c>
      <c r="AC67" s="9" t="str">
        <f>IF($G67=0,"",IFERROR(CONCATENATE(INDEX('Risk assessment'!$B$12:$B$100,MATCH(CONCATENATE(Feuil1!$C67,"-",Feuil1!$B67,"-",Feuil1!AC$1),'Risk assessment'!$R$12:$R$100,FALSE),1)," ;"),""))</f>
        <v/>
      </c>
      <c r="AD67" s="9" t="str">
        <f>IF($G67=0,"",IFERROR(CONCATENATE(INDEX('Risk assessment'!$B$12:$B$100,MATCH(CONCATENATE(Feuil1!$C67,"-",Feuil1!$B67,"-",Feuil1!AD$1),'Risk assessment'!$R$12:$R$100,FALSE),1)," ;"),""))</f>
        <v/>
      </c>
      <c r="AE67" s="9" t="str">
        <f>IF($G67=0,"",IFERROR(CONCATENATE(INDEX('Risk assessment'!$B$12:$B$100,MATCH(CONCATENATE(Feuil1!$C67,"-",Feuil1!$B67,"-",Feuil1!AE$1),'Risk assessment'!$R$12:$R$100,FALSE),1)," ;"),""))</f>
        <v/>
      </c>
      <c r="AF67" s="9" t="str">
        <f>IF($G67=0,"",IFERROR(CONCATENATE(INDEX('Risk assessment'!$B$12:$B$100,MATCH(CONCATENATE(Feuil1!$C67,"-",Feuil1!$B67,"-",Feuil1!AF$1),'Risk assessment'!$R$12:$R$100,FALSE),1)," ;"),""))</f>
        <v/>
      </c>
      <c r="AG67" s="9" t="str">
        <f>IF($G67=0,"",IFERROR(CONCATENATE(INDEX('Risk assessment'!$B$12:$B$100,MATCH(CONCATENATE(Feuil1!$C67,"-",Feuil1!$B67,"-",Feuil1!AG$1),'Risk assessment'!$R$12:$R$100,FALSE),1)," ;"),""))</f>
        <v/>
      </c>
      <c r="AH67" s="9" t="str">
        <f>IF($G67=0,"",IFERROR(CONCATENATE(INDEX('Risk assessment'!$B$12:$B$100,MATCH(CONCATENATE(Feuil1!$C67,"-",Feuil1!$B67,"-",Feuil1!AH$1),'Risk assessment'!$R$12:$R$100,FALSE),1)," ;"),""))</f>
        <v/>
      </c>
      <c r="AI67" s="9" t="str">
        <f>IF($G67=0,"",IFERROR(CONCATENATE(INDEX('Risk assessment'!$B$12:$B$100,MATCH(CONCATENATE(Feuil1!$C67,"-",Feuil1!$B67,"-",Feuil1!AI$1),'Risk assessment'!$R$12:$R$100,FALSE),1)," ;"),""))</f>
        <v/>
      </c>
      <c r="AJ67" s="9" t="str">
        <f>IF($G67=0,"",IFERROR(CONCATENATE(INDEX('Risk assessment'!$B$12:$B$100,MATCH(CONCATENATE(Feuil1!$C67,"-",Feuil1!$B67,"-",Feuil1!AJ$1),'Risk assessment'!$R$12:$R$100,FALSE),1)," ;"),""))</f>
        <v/>
      </c>
      <c r="AK67" s="9" t="str">
        <f>IF($G67=0,"",IFERROR(CONCATENATE(INDEX('Risk assessment'!$B$12:$B$100,MATCH(CONCATENATE(Feuil1!$C67,"-",Feuil1!$B67,"-",Feuil1!AK$1),'Risk assessment'!$R$12:$R$100,FALSE),1)," ;"),""))</f>
        <v/>
      </c>
      <c r="AL67" s="9" t="str">
        <f>IF($G67=0,"",IFERROR(CONCATENATE(INDEX('Risk assessment'!$B$12:$B$100,MATCH(CONCATENATE(Feuil1!$C67,"-",Feuil1!$B67,"-",Feuil1!AL$1),'Risk assessment'!$R$12:$R$100,FALSE),1)," ;"),""))</f>
        <v/>
      </c>
      <c r="AM67" s="9" t="str">
        <f>IF($G67=0,"",IFERROR(CONCATENATE(INDEX('Risk assessment'!$B$12:$B$100,MATCH(CONCATENATE(Feuil1!$C67,"-",Feuil1!$B67,"-",Feuil1!AM$1),'Risk assessment'!$R$12:$R$100,FALSE),1)," ;"),""))</f>
        <v/>
      </c>
      <c r="AN67" s="9" t="str">
        <f>IF($G67=0,"",IFERROR(CONCATENATE(INDEX('Risk assessment'!$B$12:$B$100,MATCH(CONCATENATE(Feuil1!$C67,"-",Feuil1!$B67,"-",Feuil1!AN$1),'Risk assessment'!$R$12:$R$100,FALSE),1)," ;"),""))</f>
        <v/>
      </c>
      <c r="AO67" s="9" t="str">
        <f>IF($G67=0,"",IFERROR(CONCATENATE(INDEX('Risk assessment'!$B$12:$B$100,MATCH(CONCATENATE(Feuil1!$C67,"-",Feuil1!$B67,"-",Feuil1!AO$1),'Risk assessment'!$R$12:$R$100,FALSE),1)," ;"),""))</f>
        <v/>
      </c>
      <c r="AP67" s="9" t="str">
        <f>IF($G67=0,"",IFERROR(CONCATENATE(INDEX('Risk assessment'!$B$12:$B$100,MATCH(CONCATENATE(Feuil1!$C67,"-",Feuil1!$B67,"-",Feuil1!AP$1),'Risk assessment'!$R$12:$R$100,FALSE),1)," ;"),""))</f>
        <v/>
      </c>
      <c r="AQ67" s="9" t="str">
        <f>IF($G67=0,"",IFERROR(CONCATENATE(INDEX('Risk assessment'!$B$12:$B$100,MATCH(CONCATENATE(Feuil1!$C67,"-",Feuil1!$B67,"-",Feuil1!AQ$1),'Risk assessment'!$R$12:$R$100,FALSE),1)," ;"),""))</f>
        <v/>
      </c>
      <c r="AR67" s="9" t="str">
        <f>IF($G67=0,"",IFERROR(CONCATENATE(INDEX('Risk assessment'!$B$12:$B$100,MATCH(CONCATENATE(Feuil1!$C67,"-",Feuil1!$B67,"-",Feuil1!AR$1),'Risk assessment'!$R$12:$R$100,FALSE),1)," ;"),""))</f>
        <v/>
      </c>
      <c r="AS67" s="9" t="str">
        <f>IF($G67=0,"",IFERROR(CONCATENATE(INDEX('Risk assessment'!$B$12:$B$100,MATCH(CONCATENATE(Feuil1!$C67,"-",Feuil1!$B67,"-",Feuil1!AS$1),'Risk assessment'!$R$12:$R$100,FALSE),1)," ;"),""))</f>
        <v/>
      </c>
      <c r="AT67" s="9" t="str">
        <f>IF($G67=0,"",IFERROR(CONCATENATE(INDEX('Risk assessment'!$B$12:$B$100,MATCH(CONCATENATE(Feuil1!$C67,"-",Feuil1!$B67,"-",Feuil1!AT$1),'Risk assessment'!$R$12:$R$100,FALSE),1)," ;"),""))</f>
        <v/>
      </c>
      <c r="AU67" s="9" t="str">
        <f>IF($G67=0,"",IFERROR(CONCATENATE(INDEX('Risk assessment'!$B$12:$B$100,MATCH(CONCATENATE(Feuil1!$C67,"-",Feuil1!$B67,"-",Feuil1!AU$1),'Risk assessment'!$R$12:$R$100,FALSE),1)," ;"),""))</f>
        <v/>
      </c>
      <c r="AV67" s="9" t="str">
        <f>IF($G67=0,"",IFERROR(CONCATENATE(INDEX('Risk assessment'!$B$12:$B$100,MATCH(CONCATENATE(Feuil1!$C67,"-",Feuil1!$B67,"-",Feuil1!AV$1),'Risk assessment'!$R$12:$R$100,FALSE),1)," ;"),""))</f>
        <v/>
      </c>
      <c r="AW67" s="9" t="str">
        <f>IF($G67=0,"",IFERROR(CONCATENATE(INDEX('Risk assessment'!$B$12:$B$100,MATCH(CONCATENATE(Feuil1!$C67,"-",Feuil1!$B67,"-",Feuil1!AW$1),'Risk assessment'!$R$12:$R$100,FALSE),1)," ;"),""))</f>
        <v/>
      </c>
      <c r="AX67" s="9" t="str">
        <f>IF($G67=0,"",IFERROR(CONCATENATE(INDEX('Risk assessment'!$B$12:$B$100,MATCH(CONCATENATE(Feuil1!$C67,"-",Feuil1!$B67,"-",Feuil1!AX$1),'Risk assessment'!$R$12:$R$100,FALSE),1)," ;"),""))</f>
        <v/>
      </c>
      <c r="AY67" s="9" t="str">
        <f>IF($G67=0,"",IFERROR(CONCATENATE(INDEX('Risk assessment'!$B$12:$B$100,MATCH(CONCATENATE(Feuil1!$C67,"-",Feuil1!$B67,"-",Feuil1!AY$1),'Risk assessment'!$R$12:$R$100,FALSE),1)," ;"),""))</f>
        <v/>
      </c>
      <c r="AZ67" s="9" t="str">
        <f>IF($G67=0,"",IFERROR(CONCATENATE(INDEX('Risk assessment'!$B$12:$B$100,MATCH(CONCATENATE(Feuil1!$C67,"-",Feuil1!$B67,"-",Feuil1!AZ$1),'Risk assessment'!$R$12:$R$100,FALSE),1)," ;"),""))</f>
        <v/>
      </c>
      <c r="BA67" s="9" t="str">
        <f>IF($G67=0,"",IFERROR(CONCATENATE(INDEX('Risk assessment'!$B$12:$B$100,MATCH(CONCATENATE(Feuil1!$C67,"-",Feuil1!$B67,"-",Feuil1!BA$1),'Risk assessment'!$R$12:$R$100,FALSE),1)," ;"),""))</f>
        <v/>
      </c>
      <c r="BB67" s="9" t="str">
        <f>IF($G67=0,"",IFERROR(CONCATENATE(INDEX('Risk assessment'!$B$12:$B$100,MATCH(CONCATENATE(Feuil1!$C67,"-",Feuil1!$B67,"-",Feuil1!BB$1),'Risk assessment'!$R$12:$R$100,FALSE),1)," ;"),""))</f>
        <v/>
      </c>
      <c r="BC67" s="9" t="str">
        <f>IF($G67=0,"",IFERROR(CONCATENATE(INDEX('Risk assessment'!$B$12:$B$100,MATCH(CONCATENATE(Feuil1!$C67,"-",Feuil1!$B67,"-",Feuil1!BC$1),'Risk assessment'!$R$12:$R$100,FALSE),1)," ;"),""))</f>
        <v/>
      </c>
      <c r="BD67" s="9" t="str">
        <f>IF($G67=0,"",IFERROR(CONCATENATE(INDEX('Risk assessment'!$B$12:$B$100,MATCH(CONCATENATE(Feuil1!$C67,"-",Feuil1!$B67,"-",Feuil1!BD$1),'Risk assessment'!$R$12:$R$100,FALSE),1)," ;"),""))</f>
        <v/>
      </c>
      <c r="BE67" s="9" t="str">
        <f>IF($G67=0,"",IFERROR(CONCATENATE(INDEX('Risk assessment'!$B$12:$B$100,MATCH(CONCATENATE(Feuil1!$C67,"-",Feuil1!$B67,"-",Feuil1!BE$1),'Risk assessment'!$R$12:$R$100,FALSE),1)," ;"),""))</f>
        <v/>
      </c>
      <c r="BF67" s="9" t="str">
        <f>IF($G67=0,"",IFERROR(CONCATENATE(INDEX('Risk assessment'!$B$12:$B$100,MATCH(CONCATENATE(Feuil1!$C67,"-",Feuil1!$B67,"-",Feuil1!BF$1),'Risk assessment'!$R$12:$R$100,FALSE),1)," ;"),""))</f>
        <v/>
      </c>
      <c r="BG67" s="9" t="str">
        <f>IF($G67=0,"",IFERROR(CONCATENATE(INDEX('Risk assessment'!$B$12:$B$100,MATCH(CONCATENATE(Feuil1!$C67,"-",Feuil1!$B67,"-",Feuil1!BG$1),'Risk assessment'!$R$12:$R$100,FALSE),1)," ;"),""))</f>
        <v/>
      </c>
      <c r="BH67" s="9" t="str">
        <f>IF($G67=0,"",IFERROR(CONCATENATE(INDEX('Risk assessment'!$B$12:$B$100,MATCH(CONCATENATE(Feuil1!$C67,"-",Feuil1!$B67,"-",Feuil1!BH$1),'Risk assessment'!$R$12:$R$100,FALSE),1)," ;"),""))</f>
        <v/>
      </c>
      <c r="BI67" s="9" t="str">
        <f>IF($G67=0,"",IFERROR(CONCATENATE(INDEX('Risk assessment'!$B$12:$B$100,MATCH(CONCATENATE(Feuil1!$C67,"-",Feuil1!$B67,"-",Feuil1!BI$1),'Risk assessment'!$R$12:$R$100,FALSE),1)," ;"),""))</f>
        <v/>
      </c>
      <c r="BJ67" s="9" t="str">
        <f>IF($G67=0,"",IFERROR(CONCATENATE(INDEX('Risk assessment'!$B$12:$B$100,MATCH(CONCATENATE(Feuil1!$C67,"-",Feuil1!$B67,"-",Feuil1!BJ$1),'Risk assessment'!$R$12:$R$100,FALSE),1)," ;"),""))</f>
        <v/>
      </c>
      <c r="BK67" s="9" t="str">
        <f>IF($G67=0,"",IFERROR(CONCATENATE(INDEX('Risk assessment'!$B$12:$B$100,MATCH(CONCATENATE(Feuil1!$C67,"-",Feuil1!$B67,"-",Feuil1!BK$1),'Risk assessment'!$R$12:$R$100,FALSE),1)," ;"),""))</f>
        <v/>
      </c>
      <c r="BL67" s="9" t="str">
        <f>IF($G67=0,"",IFERROR(CONCATENATE(INDEX('Risk assessment'!$B$12:$B$100,MATCH(CONCATENATE(Feuil1!$C67,"-",Feuil1!$B67,"-",Feuil1!BL$1),'Risk assessment'!$R$12:$R$100,FALSE),1)," ;"),""))</f>
        <v/>
      </c>
      <c r="BM67" s="9" t="str">
        <f>IF($G67=0,"",IFERROR(CONCATENATE(INDEX('Risk assessment'!$B$12:$B$100,MATCH(CONCATENATE(Feuil1!$C67,"-",Feuil1!$B67,"-",Feuil1!BM$1),'Risk assessment'!$R$12:$R$100,FALSE),1)," ;"),""))</f>
        <v/>
      </c>
      <c r="BN67" s="9" t="str">
        <f>IF($G67=0,"",IFERROR(CONCATENATE(INDEX('Risk assessment'!$B$12:$B$100,MATCH(CONCATENATE(Feuil1!$C67,"-",Feuil1!$B67,"-",Feuil1!BN$1),'Risk assessment'!$R$12:$R$100,FALSE),1)," ;"),""))</f>
        <v/>
      </c>
      <c r="BO67" s="9" t="str">
        <f>IF($G67=0,"",IFERROR(CONCATENATE(INDEX('Risk assessment'!$B$12:$B$100,MATCH(CONCATENATE(Feuil1!$C67,"-",Feuil1!$B67,"-",Feuil1!BO$1),'Risk assessment'!$R$12:$R$100,FALSE),1)," ;"),""))</f>
        <v/>
      </c>
      <c r="BP67" s="9" t="str">
        <f>IF($G67=0,"",IFERROR(CONCATENATE(INDEX('Risk assessment'!$B$12:$B$100,MATCH(CONCATENATE(Feuil1!$C67,"-",Feuil1!$B67,"-",Feuil1!BP$1),'Risk assessment'!$R$12:$R$100,FALSE),1)," ;"),""))</f>
        <v/>
      </c>
      <c r="BQ67" s="9" t="str">
        <f>IF($G67=0,"",IFERROR(CONCATENATE(INDEX('Risk assessment'!$B$12:$B$100,MATCH(CONCATENATE(Feuil1!$C67,"-",Feuil1!$B67,"-",Feuil1!BQ$1),'Risk assessment'!$R$12:$R$100,FALSE),1)," ;"),""))</f>
        <v/>
      </c>
      <c r="BR67" s="9" t="str">
        <f>IF($G67=0,"",IFERROR(INDEX('Risk assessment'!$B$12:$B$100,MATCH(CONCATENATE(Feuil1!$C67,Feuil1!$B67,Feuil1!BR$1),'Risk assessment'!$R$12:$R$100,FALSE),1),""))</f>
        <v/>
      </c>
      <c r="BS67" s="9" t="str">
        <f>IF($G67=0,"",IFERROR(INDEX('Risk assessment'!$B$12:$B$100,MATCH(CONCATENATE(Feuil1!$C67,Feuil1!$B67,Feuil1!BS$1),'Risk assessment'!$R$12:$R$100,FALSE),1),""))</f>
        <v/>
      </c>
      <c r="BT67" s="9" t="str">
        <f>IF($G67=0,"",IFERROR(INDEX('Risk assessment'!$B$12:$B$100,MATCH(CONCATENATE(Feuil1!$C67,Feuil1!$B67,Feuil1!BT$1),'Risk assessment'!$R$12:$R$100,FALSE),1),""))</f>
        <v/>
      </c>
      <c r="BU67" s="9" t="str">
        <f>IF($G67=0,"",IFERROR(INDEX('Risk assessment'!$B$12:$B$100,MATCH(CONCATENATE(Feuil1!$C67,Feuil1!$B67,Feuil1!BU$1),'Risk assessment'!$R$12:$R$100,FALSE),1),""))</f>
        <v/>
      </c>
      <c r="BV67" s="9" t="str">
        <f>IF($G67=0,"",IFERROR(INDEX('Risk assessment'!$B$12:$B$100,MATCH(CONCATENATE(Feuil1!$C67,Feuil1!$B67,Feuil1!BV$1),'Risk assessment'!$R$12:$R$100,FALSE),1),""))</f>
        <v/>
      </c>
      <c r="BW67" s="9" t="str">
        <f>IF($G67=0,"",IFERROR(INDEX('Risk assessment'!$B$12:$B$100,MATCH(CONCATENATE(Feuil1!$C67,Feuil1!$B67,Feuil1!BW$1),'Risk assessment'!$R$12:$R$100,FALSE),1),""))</f>
        <v/>
      </c>
      <c r="BX67" s="9" t="str">
        <f>IF($G67=0,"",IFERROR(INDEX('Risk assessment'!$B$12:$B$100,MATCH(CONCATENATE(Feuil1!$C67,Feuil1!$B67,Feuil1!BX$1),'Risk assessment'!$R$12:$R$100,FALSE),1),""))</f>
        <v/>
      </c>
      <c r="BY67" s="9" t="str">
        <f>IF($G67=0,"",IFERROR(INDEX('Risk assessment'!$B$12:$B$100,MATCH(CONCATENATE(Feuil1!$C67,Feuil1!$B67,Feuil1!BY$1),'Risk assessment'!$R$12:$R$100,FALSE),1),""))</f>
        <v/>
      </c>
      <c r="BZ67" s="9" t="str">
        <f>IF($G67=0,"",IFERROR(INDEX('Risk assessment'!$B$12:$B$100,MATCH(CONCATENATE(Feuil1!$C67,Feuil1!$B67,Feuil1!BZ$1),'Risk assessment'!$R$12:$R$100,FALSE),1),""))</f>
        <v/>
      </c>
      <c r="CA67" s="9" t="str">
        <f>IF($G67=0,"",IFERROR(INDEX('Risk assessment'!$B$12:$B$100,MATCH(CONCATENATE(Feuil1!$C67,Feuil1!$B67,Feuil1!CA$1),'Risk assessment'!$R$12:$R$100,FALSE),1),""))</f>
        <v/>
      </c>
      <c r="CB67" s="9" t="str">
        <f>IF($G67=0,"",IFERROR(INDEX('Risk assessment'!$B$12:$B$100,MATCH(CONCATENATE(Feuil1!$C67,Feuil1!$B67,Feuil1!CB$1),'Risk assessment'!$R$12:$R$100,FALSE),1),""))</f>
        <v/>
      </c>
      <c r="CC67" s="9" t="str">
        <f>IF($G67=0,"",IFERROR(INDEX('Risk assessment'!$B$12:$B$100,MATCH(CONCATENATE(Feuil1!$C67,Feuil1!$B67,Feuil1!CC$1),'Risk assessment'!$R$12:$R$100,FALSE),1),""))</f>
        <v/>
      </c>
      <c r="CD67" s="9" t="str">
        <f>IF($G67=0,"",IFERROR(INDEX('Risk assessment'!$B$12:$B$100,MATCH(CONCATENATE(Feuil1!$C67,Feuil1!$B67,Feuil1!CD$1),'Risk assessment'!$R$12:$R$100,FALSE),1),""))</f>
        <v/>
      </c>
      <c r="CE67" s="9" t="str">
        <f>IF($G67=0,"",IFERROR(INDEX('Risk assessment'!$B$12:$B$100,MATCH(CONCATENATE(Feuil1!$C67,Feuil1!$B67,Feuil1!CE$1),'Risk assessment'!$R$12:$R$100,FALSE),1),""))</f>
        <v/>
      </c>
      <c r="CF67" s="9" t="str">
        <f>IF($G67=0,"",IFERROR(INDEX('Risk assessment'!$B$12:$B$100,MATCH(CONCATENATE(Feuil1!$C67,Feuil1!$B67,Feuil1!CF$1),'Risk assessment'!$R$12:$R$100,FALSE),1),""))</f>
        <v/>
      </c>
      <c r="CG67" s="9" t="str">
        <f>IF($G67=0,"",IFERROR(INDEX('Risk assessment'!$B$12:$B$100,MATCH(CONCATENATE(Feuil1!$C67,Feuil1!$B67,Feuil1!CG$1),'Risk assessment'!$R$12:$R$100,FALSE),1),""))</f>
        <v/>
      </c>
      <c r="CH67" s="9" t="str">
        <f>IF($G67=0,"",IFERROR(INDEX('Risk assessment'!$B$12:$B$100,MATCH(CONCATENATE(Feuil1!$C67,Feuil1!$B67,Feuil1!CH$1),'Risk assessment'!$R$12:$R$100,FALSE),1),""))</f>
        <v/>
      </c>
      <c r="CI67" s="9" t="str">
        <f>IF($G67=0,"",IFERROR(INDEX('Risk assessment'!$B$12:$B$100,MATCH(CONCATENATE(Feuil1!$C67,Feuil1!$B67,Feuil1!CI$1),'Risk assessment'!$R$12:$R$100,FALSE),1),""))</f>
        <v/>
      </c>
      <c r="CJ67" s="9" t="str">
        <f>IF($G67=0,"",IFERROR(INDEX('Risk assessment'!$B$12:$B$100,MATCH(CONCATENATE(Feuil1!$C67,Feuil1!$B67,Feuil1!CJ$1),'Risk assessment'!$R$12:$R$100,FALSE),1),""))</f>
        <v/>
      </c>
      <c r="CK67" s="9" t="str">
        <f>IF($G67=0,"",IFERROR(INDEX('Risk assessment'!$B$12:$B$100,MATCH(CONCATENATE(Feuil1!$C67,Feuil1!$B67,Feuil1!CK$1),'Risk assessment'!$R$12:$R$100,FALSE),1),""))</f>
        <v/>
      </c>
      <c r="CL67" s="9" t="str">
        <f>IF($G67=0,"",IFERROR(INDEX('Risk assessment'!$B$12:$B$100,MATCH(CONCATENATE(Feuil1!$C67,Feuil1!$B67,Feuil1!CL$1),'Risk assessment'!$R$12:$R$100,FALSE),1),""))</f>
        <v/>
      </c>
      <c r="CM67" s="9" t="str">
        <f>IF($G67=0,"",IFERROR(INDEX('Risk assessment'!$B$12:$B$100,MATCH(CONCATENATE(Feuil1!$C67,Feuil1!$B67,Feuil1!CM$1),'Risk assessment'!$R$12:$R$100,FALSE),1),""))</f>
        <v/>
      </c>
      <c r="CN67" s="9" t="str">
        <f>IF($G67=0,"",IFERROR(INDEX('Risk assessment'!$B$12:$B$100,MATCH(CONCATENATE(Feuil1!$C67,Feuil1!$B67,Feuil1!CN$1),'Risk assessment'!$R$12:$R$100,FALSE),1),""))</f>
        <v/>
      </c>
      <c r="CO67" s="9" t="str">
        <f>IF($G67=0,"",IFERROR(INDEX('Risk assessment'!$B$12:$B$100,MATCH(CONCATENATE(Feuil1!$C67,Feuil1!$B67,Feuil1!CO$1),'Risk assessment'!$R$12:$R$100,FALSE),1),""))</f>
        <v/>
      </c>
      <c r="CP67" s="9" t="str">
        <f>IF($G67=0,"",IFERROR(INDEX('Risk assessment'!$B$12:$B$100,MATCH(CONCATENATE(Feuil1!$C67,Feuil1!$B67,Feuil1!CP$1),'Risk assessment'!$R$12:$R$100,FALSE),1),""))</f>
        <v/>
      </c>
      <c r="CQ67" s="9" t="str">
        <f>IF($G67=0,"",IFERROR(INDEX('Risk assessment'!$B$12:$B$100,MATCH(CONCATENATE(Feuil1!$C67,Feuil1!$B67,Feuil1!CQ$1),'Risk assessment'!$R$12:$R$100,FALSE),1),""))</f>
        <v/>
      </c>
      <c r="CR67" s="9" t="str">
        <f>IF($G67=0,"",IFERROR(INDEX('Risk assessment'!$B$12:$B$100,MATCH(CONCATENATE(Feuil1!$C67,Feuil1!$B67,Feuil1!CR$1),'Risk assessment'!$R$12:$R$100,FALSE),1),""))</f>
        <v/>
      </c>
      <c r="CS67" s="9" t="str">
        <f>IF($G67=0,"",IFERROR(INDEX('Risk assessment'!$B$12:$B$100,MATCH(CONCATENATE(Feuil1!$C67,Feuil1!$B67,Feuil1!CS$1),'Risk assessment'!$R$12:$R$100,FALSE),1),""))</f>
        <v/>
      </c>
      <c r="CT67" s="9" t="str">
        <f>IF($G67=0,"",IFERROR(INDEX('Risk assessment'!$B$12:$B$100,MATCH(CONCATENATE(Feuil1!$C67,Feuil1!$B67,Feuil1!CT$1),'Risk assessment'!$R$12:$R$100,FALSE),1),""))</f>
        <v/>
      </c>
      <c r="CU67" s="9" t="str">
        <f>IF($G67=0,"",IFERROR(INDEX('Risk assessment'!$B$12:$B$100,MATCH(CONCATENATE(Feuil1!$C67,Feuil1!$B67,Feuil1!CU$1),'Risk assessment'!$R$12:$R$100,FALSE),1),""))</f>
        <v/>
      </c>
      <c r="CV67" s="9" t="str">
        <f>IF($G67=0,"",IFERROR(INDEX('Risk assessment'!$B$12:$B$100,MATCH(CONCATENATE(Feuil1!$C67,Feuil1!$B67,Feuil1!CV$1),'Risk assessment'!$R$12:$R$100,FALSE),1),""))</f>
        <v/>
      </c>
      <c r="CW67" s="9" t="str">
        <f>IF($G67=0,"",IFERROR(INDEX('Risk assessment'!$B$12:$B$100,MATCH(CONCATENATE(Feuil1!$C67,Feuil1!$B67,Feuil1!CW$1),'Risk assessment'!$R$12:$R$100,FALSE),1),""))</f>
        <v/>
      </c>
      <c r="CX67" s="9" t="str">
        <f>IF($G67=0,"",IFERROR(INDEX('Risk assessment'!$B$12:$B$100,MATCH(CONCATENATE(Feuil1!$C67,Feuil1!$B67,Feuil1!CX$1),'Risk assessment'!$R$12:$R$100,FALSE),1),""))</f>
        <v/>
      </c>
      <c r="CY67" s="9" t="str">
        <f>IF($G67=0,"",IFERROR(INDEX('Risk assessment'!$B$12:$B$100,MATCH(CONCATENATE(Feuil1!$C67,Feuil1!$B67,Feuil1!CY$1),'Risk assessment'!$R$12:$R$100,FALSE),1),""))</f>
        <v/>
      </c>
      <c r="CZ67" s="9" t="str">
        <f>IF($G67=0,"",IFERROR(INDEX('Risk assessment'!$B$12:$B$100,MATCH(CONCATENATE(Feuil1!$C67,Feuil1!$B67,Feuil1!CZ$1),'Risk assessment'!$R$12:$R$100,FALSE),1),""))</f>
        <v/>
      </c>
      <c r="DA67" s="9" t="str">
        <f>IF($G67=0,"",IFERROR(INDEX('Risk assessment'!$B$12:$B$100,MATCH(CONCATENATE(Feuil1!$C67,Feuil1!$B67,Feuil1!DA$1),'Risk assessment'!$R$12:$R$100,FALSE),1),""))</f>
        <v/>
      </c>
      <c r="DB67" s="9" t="str">
        <f>IF($G67=0,"",IFERROR(INDEX('Risk assessment'!$B$12:$B$100,MATCH(CONCATENATE(Feuil1!$C67,Feuil1!$B67,Feuil1!DB$1),'Risk assessment'!$R$12:$R$100,FALSE),1),""))</f>
        <v/>
      </c>
      <c r="DC67" s="9" t="str">
        <f>IF($G67=0,"",IFERROR(INDEX('Risk assessment'!$B$12:$B$100,MATCH(CONCATENATE(Feuil1!$C67,Feuil1!$B67,Feuil1!DC$1),'Risk assessment'!$R$12:$R$100,FALSE),1),""))</f>
        <v/>
      </c>
      <c r="DD67" s="9" t="str">
        <f>IF($G67=0,"",IFERROR(INDEX('Risk assessment'!$B$12:$B$100,MATCH(CONCATENATE(Feuil1!$C67,Feuil1!$B67,Feuil1!DD$1),'Risk assessment'!$R$12:$R$100,FALSE),1),""))</f>
        <v/>
      </c>
      <c r="DE67" s="9" t="str">
        <f>IF($G67=0,"",IFERROR(INDEX('Risk assessment'!$B$12:$B$100,MATCH(CONCATENATE(Feuil1!$C67,Feuil1!$B67,Feuil1!DE$1),'Risk assessment'!$R$12:$R$100,FALSE),1),""))</f>
        <v/>
      </c>
      <c r="DF67" s="9" t="str">
        <f>IF($G67=0,"",IFERROR(INDEX('Risk assessment'!$B$12:$B$100,MATCH(CONCATENATE(Feuil1!$C67,Feuil1!$B67,Feuil1!DF$1),'Risk assessment'!$R$12:$R$100,FALSE),1),""))</f>
        <v/>
      </c>
      <c r="DG67" s="9" t="str">
        <f>IF($G67=0,"",IFERROR(INDEX('Risk assessment'!$B$12:$B$100,MATCH(CONCATENATE(Feuil1!$C67,Feuil1!$B67,Feuil1!DG$1),'Risk assessment'!$R$12:$R$100,FALSE),1),""))</f>
        <v/>
      </c>
      <c r="DH67" s="9" t="str">
        <f>IF($G67=0,"",IFERROR(INDEX('Risk assessment'!$B$12:$B$100,MATCH(CONCATENATE(Feuil1!$C67,Feuil1!$B67,Feuil1!DH$1),'Risk assessment'!$R$12:$R$100,FALSE),1),""))</f>
        <v/>
      </c>
      <c r="DI67" s="9" t="str">
        <f>IF($G67=0,"",IFERROR(INDEX('Risk assessment'!$B$12:$B$100,MATCH(CONCATENATE(Feuil1!$C67,Feuil1!$B67,Feuil1!DI$1),'Risk assessment'!$R$12:$R$100,FALSE),1),""))</f>
        <v/>
      </c>
      <c r="DJ67" s="9" t="str">
        <f>IF($G67=0,"",IFERROR(INDEX('Risk assessment'!$B$12:$B$100,MATCH(CONCATENATE(Feuil1!$C67,Feuil1!$B67,Feuil1!DJ$1),'Risk assessment'!$R$12:$R$100,FALSE),1),""))</f>
        <v/>
      </c>
      <c r="DK67" s="9" t="str">
        <f>IF($G67=0,"",IFERROR(INDEX('Risk assessment'!$B$12:$B$100,MATCH(CONCATENATE(Feuil1!$C67,Feuil1!$B67,Feuil1!DK$1),'Risk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assessment'!D$12:D$100,Feuil1!C68,'Risk assessment'!E$12:E$100,B68)</f>
        <v>0</v>
      </c>
      <c r="H68" s="9" t="str">
        <f>IF($G68=0,"",IFERROR(CONCATENATE(INDEX('Risk assessment'!$B$12:$B$100,MATCH(CONCATENATE(Feuil1!$C68,"-",Feuil1!$B68,"-",Feuil1!H$1),'Risk assessment'!$R$12:$R$100,FALSE),1)," ;"),""))</f>
        <v/>
      </c>
      <c r="I68" s="9" t="str">
        <f>IF($G68=0,"",IFERROR(CONCATENATE(INDEX('Risk assessment'!$B$12:$B$100,MATCH(CONCATENATE(Feuil1!$C68,"-",Feuil1!$B68,"-",Feuil1!I$1),'Risk assessment'!$R$12:$R$100,FALSE),1)," ;"),""))</f>
        <v/>
      </c>
      <c r="J68" s="9" t="str">
        <f>IF($G68=0,"",IFERROR(CONCATENATE(INDEX('Risk assessment'!$B$12:$B$100,MATCH(CONCATENATE(Feuil1!$C68,"-",Feuil1!$B68,"-",Feuil1!J$1),'Risk assessment'!$R$12:$R$100,FALSE),1)," ;"),""))</f>
        <v/>
      </c>
      <c r="K68" s="9" t="str">
        <f>IF($G68=0,"",IFERROR(CONCATENATE(INDEX('Risk assessment'!$B$12:$B$100,MATCH(CONCATENATE(Feuil1!$C68,"-",Feuil1!$B68,"-",Feuil1!K$1),'Risk assessment'!$R$12:$R$100,FALSE),1)," ;"),""))</f>
        <v/>
      </c>
      <c r="L68" s="9" t="str">
        <f>IF($G68=0,"",IFERROR(CONCATENATE(INDEX('Risk assessment'!$B$12:$B$100,MATCH(CONCATENATE(Feuil1!$C68,"-",Feuil1!$B68,"-",Feuil1!L$1),'Risk assessment'!$R$12:$R$100,FALSE),1)," ;"),""))</f>
        <v/>
      </c>
      <c r="M68" s="9" t="str">
        <f>IF($G68=0,"",IFERROR(CONCATENATE(INDEX('Risk assessment'!$B$12:$B$100,MATCH(CONCATENATE(Feuil1!$C68,"-",Feuil1!$B68,"-",Feuil1!M$1),'Risk assessment'!$R$12:$R$100,FALSE),1)," ;"),""))</f>
        <v/>
      </c>
      <c r="N68" s="9" t="str">
        <f>IF($G68=0,"",IFERROR(CONCATENATE(INDEX('Risk assessment'!$B$12:$B$100,MATCH(CONCATENATE(Feuil1!$C68,"-",Feuil1!$B68,"-",Feuil1!N$1),'Risk assessment'!$R$12:$R$100,FALSE),1)," ;"),""))</f>
        <v/>
      </c>
      <c r="O68" s="9" t="str">
        <f>IF($G68=0,"",IFERROR(CONCATENATE(INDEX('Risk assessment'!$B$12:$B$100,MATCH(CONCATENATE(Feuil1!$C68,"-",Feuil1!$B68,"-",Feuil1!O$1),'Risk assessment'!$R$12:$R$100,FALSE),1)," ;"),""))</f>
        <v/>
      </c>
      <c r="P68" s="9" t="str">
        <f>IF($G68=0,"",IFERROR(CONCATENATE(INDEX('Risk assessment'!$B$12:$B$100,MATCH(CONCATENATE(Feuil1!$C68,"-",Feuil1!$B68,"-",Feuil1!P$1),'Risk assessment'!$R$12:$R$100,FALSE),1)," ;"),""))</f>
        <v/>
      </c>
      <c r="Q68" s="9" t="str">
        <f>IF($G68=0,"",IFERROR(CONCATENATE(INDEX('Risk assessment'!$B$12:$B$100,MATCH(CONCATENATE(Feuil1!$C68,"-",Feuil1!$B68,"-",Feuil1!Q$1),'Risk assessment'!$R$12:$R$100,FALSE),1)," ;"),""))</f>
        <v/>
      </c>
      <c r="R68" s="9" t="str">
        <f>IF($G68=0,"",IFERROR(CONCATENATE(INDEX('Risk assessment'!$B$12:$B$100,MATCH(CONCATENATE(Feuil1!$C68,"-",Feuil1!$B68,"-",Feuil1!R$1),'Risk assessment'!$R$12:$R$100,FALSE),1)," ;"),""))</f>
        <v/>
      </c>
      <c r="S68" s="9" t="str">
        <f>IF($G68=0,"",IFERROR(CONCATENATE(INDEX('Risk assessment'!$B$12:$B$100,MATCH(CONCATENATE(Feuil1!$C68,"-",Feuil1!$B68,"-",Feuil1!S$1),'Risk assessment'!$R$12:$R$100,FALSE),1)," ;"),""))</f>
        <v/>
      </c>
      <c r="T68" s="9" t="str">
        <f>IF($G68=0,"",IFERROR(CONCATENATE(INDEX('Risk assessment'!$B$12:$B$100,MATCH(CONCATENATE(Feuil1!$C68,"-",Feuil1!$B68,"-",Feuil1!T$1),'Risk assessment'!$R$12:$R$100,FALSE),1)," ;"),""))</f>
        <v/>
      </c>
      <c r="U68" s="9" t="str">
        <f>IF($G68=0,"",IFERROR(CONCATENATE(INDEX('Risk assessment'!$B$12:$B$100,MATCH(CONCATENATE(Feuil1!$C68,"-",Feuil1!$B68,"-",Feuil1!U$1),'Risk assessment'!$R$12:$R$100,FALSE),1)," ;"),""))</f>
        <v/>
      </c>
      <c r="V68" s="9" t="str">
        <f>IF($G68=0,"",IFERROR(CONCATENATE(INDEX('Risk assessment'!$B$12:$B$100,MATCH(CONCATENATE(Feuil1!$C68,"-",Feuil1!$B68,"-",Feuil1!V$1),'Risk assessment'!$R$12:$R$100,FALSE),1)," ;"),""))</f>
        <v/>
      </c>
      <c r="W68" s="9" t="str">
        <f>IF($G68=0,"",IFERROR(CONCATENATE(INDEX('Risk assessment'!$B$12:$B$100,MATCH(CONCATENATE(Feuil1!$C68,"-",Feuil1!$B68,"-",Feuil1!W$1),'Risk assessment'!$R$12:$R$100,FALSE),1)," ;"),""))</f>
        <v/>
      </c>
      <c r="X68" s="9" t="str">
        <f>IF($G68=0,"",IFERROR(CONCATENATE(INDEX('Risk assessment'!$B$12:$B$100,MATCH(CONCATENATE(Feuil1!$C68,"-",Feuil1!$B68,"-",Feuil1!X$1),'Risk assessment'!$R$12:$R$100,FALSE),1)," ;"),""))</f>
        <v/>
      </c>
      <c r="Y68" s="9" t="str">
        <f>IF($G68=0,"",IFERROR(CONCATENATE(INDEX('Risk assessment'!$B$12:$B$100,MATCH(CONCATENATE(Feuil1!$C68,"-",Feuil1!$B68,"-",Feuil1!Y$1),'Risk assessment'!$R$12:$R$100,FALSE),1)," ;"),""))</f>
        <v/>
      </c>
      <c r="Z68" s="9" t="str">
        <f>IF($G68=0,"",IFERROR(CONCATENATE(INDEX('Risk assessment'!$B$12:$B$100,MATCH(CONCATENATE(Feuil1!$C68,"-",Feuil1!$B68,"-",Feuil1!Z$1),'Risk assessment'!$R$12:$R$100,FALSE),1)," ;"),""))</f>
        <v/>
      </c>
      <c r="AA68" s="9" t="str">
        <f>IF($G68=0,"",IFERROR(CONCATENATE(INDEX('Risk assessment'!$B$12:$B$100,MATCH(CONCATENATE(Feuil1!$C68,"-",Feuil1!$B68,"-",Feuil1!AA$1),'Risk assessment'!$R$12:$R$100,FALSE),1)," ;"),""))</f>
        <v/>
      </c>
      <c r="AB68" s="9" t="str">
        <f>IF($G68=0,"",IFERROR(CONCATENATE(INDEX('Risk assessment'!$B$12:$B$100,MATCH(CONCATENATE(Feuil1!$C68,"-",Feuil1!$B68,"-",Feuil1!AB$1),'Risk assessment'!$R$12:$R$100,FALSE),1)," ;"),""))</f>
        <v/>
      </c>
      <c r="AC68" s="9" t="str">
        <f>IF($G68=0,"",IFERROR(CONCATENATE(INDEX('Risk assessment'!$B$12:$B$100,MATCH(CONCATENATE(Feuil1!$C68,"-",Feuil1!$B68,"-",Feuil1!AC$1),'Risk assessment'!$R$12:$R$100,FALSE),1)," ;"),""))</f>
        <v/>
      </c>
      <c r="AD68" s="9" t="str">
        <f>IF($G68=0,"",IFERROR(CONCATENATE(INDEX('Risk assessment'!$B$12:$B$100,MATCH(CONCATENATE(Feuil1!$C68,"-",Feuil1!$B68,"-",Feuil1!AD$1),'Risk assessment'!$R$12:$R$100,FALSE),1)," ;"),""))</f>
        <v/>
      </c>
      <c r="AE68" s="9" t="str">
        <f>IF($G68=0,"",IFERROR(CONCATENATE(INDEX('Risk assessment'!$B$12:$B$100,MATCH(CONCATENATE(Feuil1!$C68,"-",Feuil1!$B68,"-",Feuil1!AE$1),'Risk assessment'!$R$12:$R$100,FALSE),1)," ;"),""))</f>
        <v/>
      </c>
      <c r="AF68" s="9" t="str">
        <f>IF($G68=0,"",IFERROR(CONCATENATE(INDEX('Risk assessment'!$B$12:$B$100,MATCH(CONCATENATE(Feuil1!$C68,"-",Feuil1!$B68,"-",Feuil1!AF$1),'Risk assessment'!$R$12:$R$100,FALSE),1)," ;"),""))</f>
        <v/>
      </c>
      <c r="AG68" s="9" t="str">
        <f>IF($G68=0,"",IFERROR(CONCATENATE(INDEX('Risk assessment'!$B$12:$B$100,MATCH(CONCATENATE(Feuil1!$C68,"-",Feuil1!$B68,"-",Feuil1!AG$1),'Risk assessment'!$R$12:$R$100,FALSE),1)," ;"),""))</f>
        <v/>
      </c>
      <c r="AH68" s="9" t="str">
        <f>IF($G68=0,"",IFERROR(CONCATENATE(INDEX('Risk assessment'!$B$12:$B$100,MATCH(CONCATENATE(Feuil1!$C68,"-",Feuil1!$B68,"-",Feuil1!AH$1),'Risk assessment'!$R$12:$R$100,FALSE),1)," ;"),""))</f>
        <v/>
      </c>
      <c r="AI68" s="9" t="str">
        <f>IF($G68=0,"",IFERROR(CONCATENATE(INDEX('Risk assessment'!$B$12:$B$100,MATCH(CONCATENATE(Feuil1!$C68,"-",Feuil1!$B68,"-",Feuil1!AI$1),'Risk assessment'!$R$12:$R$100,FALSE),1)," ;"),""))</f>
        <v/>
      </c>
      <c r="AJ68" s="9" t="str">
        <f>IF($G68=0,"",IFERROR(CONCATENATE(INDEX('Risk assessment'!$B$12:$B$100,MATCH(CONCATENATE(Feuil1!$C68,"-",Feuil1!$B68,"-",Feuil1!AJ$1),'Risk assessment'!$R$12:$R$100,FALSE),1)," ;"),""))</f>
        <v/>
      </c>
      <c r="AK68" s="9" t="str">
        <f>IF($G68=0,"",IFERROR(CONCATENATE(INDEX('Risk assessment'!$B$12:$B$100,MATCH(CONCATENATE(Feuil1!$C68,"-",Feuil1!$B68,"-",Feuil1!AK$1),'Risk assessment'!$R$12:$R$100,FALSE),1)," ;"),""))</f>
        <v/>
      </c>
      <c r="AL68" s="9" t="str">
        <f>IF($G68=0,"",IFERROR(CONCATENATE(INDEX('Risk assessment'!$B$12:$B$100,MATCH(CONCATENATE(Feuil1!$C68,"-",Feuil1!$B68,"-",Feuil1!AL$1),'Risk assessment'!$R$12:$R$100,FALSE),1)," ;"),""))</f>
        <v/>
      </c>
      <c r="AM68" s="9" t="str">
        <f>IF($G68=0,"",IFERROR(CONCATENATE(INDEX('Risk assessment'!$B$12:$B$100,MATCH(CONCATENATE(Feuil1!$C68,"-",Feuil1!$B68,"-",Feuil1!AM$1),'Risk assessment'!$R$12:$R$100,FALSE),1)," ;"),""))</f>
        <v/>
      </c>
      <c r="AN68" s="9" t="str">
        <f>IF($G68=0,"",IFERROR(CONCATENATE(INDEX('Risk assessment'!$B$12:$B$100,MATCH(CONCATENATE(Feuil1!$C68,"-",Feuil1!$B68,"-",Feuil1!AN$1),'Risk assessment'!$R$12:$R$100,FALSE),1)," ;"),""))</f>
        <v/>
      </c>
      <c r="AO68" s="9" t="str">
        <f>IF($G68=0,"",IFERROR(CONCATENATE(INDEX('Risk assessment'!$B$12:$B$100,MATCH(CONCATENATE(Feuil1!$C68,"-",Feuil1!$B68,"-",Feuil1!AO$1),'Risk assessment'!$R$12:$R$100,FALSE),1)," ;"),""))</f>
        <v/>
      </c>
      <c r="AP68" s="9" t="str">
        <f>IF($G68=0,"",IFERROR(CONCATENATE(INDEX('Risk assessment'!$B$12:$B$100,MATCH(CONCATENATE(Feuil1!$C68,"-",Feuil1!$B68,"-",Feuil1!AP$1),'Risk assessment'!$R$12:$R$100,FALSE),1)," ;"),""))</f>
        <v/>
      </c>
      <c r="AQ68" s="9" t="str">
        <f>IF($G68=0,"",IFERROR(CONCATENATE(INDEX('Risk assessment'!$B$12:$B$100,MATCH(CONCATENATE(Feuil1!$C68,"-",Feuil1!$B68,"-",Feuil1!AQ$1),'Risk assessment'!$R$12:$R$100,FALSE),1)," ;"),""))</f>
        <v/>
      </c>
      <c r="AR68" s="9" t="str">
        <f>IF($G68=0,"",IFERROR(CONCATENATE(INDEX('Risk assessment'!$B$12:$B$100,MATCH(CONCATENATE(Feuil1!$C68,"-",Feuil1!$B68,"-",Feuil1!AR$1),'Risk assessment'!$R$12:$R$100,FALSE),1)," ;"),""))</f>
        <v/>
      </c>
      <c r="AS68" s="9" t="str">
        <f>IF($G68=0,"",IFERROR(CONCATENATE(INDEX('Risk assessment'!$B$12:$B$100,MATCH(CONCATENATE(Feuil1!$C68,"-",Feuil1!$B68,"-",Feuil1!AS$1),'Risk assessment'!$R$12:$R$100,FALSE),1)," ;"),""))</f>
        <v/>
      </c>
      <c r="AT68" s="9" t="str">
        <f>IF($G68=0,"",IFERROR(CONCATENATE(INDEX('Risk assessment'!$B$12:$B$100,MATCH(CONCATENATE(Feuil1!$C68,"-",Feuil1!$B68,"-",Feuil1!AT$1),'Risk assessment'!$R$12:$R$100,FALSE),1)," ;"),""))</f>
        <v/>
      </c>
      <c r="AU68" s="9" t="str">
        <f>IF($G68=0,"",IFERROR(CONCATENATE(INDEX('Risk assessment'!$B$12:$B$100,MATCH(CONCATENATE(Feuil1!$C68,"-",Feuil1!$B68,"-",Feuil1!AU$1),'Risk assessment'!$R$12:$R$100,FALSE),1)," ;"),""))</f>
        <v/>
      </c>
      <c r="AV68" s="9" t="str">
        <f>IF($G68=0,"",IFERROR(CONCATENATE(INDEX('Risk assessment'!$B$12:$B$100,MATCH(CONCATENATE(Feuil1!$C68,"-",Feuil1!$B68,"-",Feuil1!AV$1),'Risk assessment'!$R$12:$R$100,FALSE),1)," ;"),""))</f>
        <v/>
      </c>
      <c r="AW68" s="9" t="str">
        <f>IF($G68=0,"",IFERROR(CONCATENATE(INDEX('Risk assessment'!$B$12:$B$100,MATCH(CONCATENATE(Feuil1!$C68,"-",Feuil1!$B68,"-",Feuil1!AW$1),'Risk assessment'!$R$12:$R$100,FALSE),1)," ;"),""))</f>
        <v/>
      </c>
      <c r="AX68" s="9" t="str">
        <f>IF($G68=0,"",IFERROR(CONCATENATE(INDEX('Risk assessment'!$B$12:$B$100,MATCH(CONCATENATE(Feuil1!$C68,"-",Feuil1!$B68,"-",Feuil1!AX$1),'Risk assessment'!$R$12:$R$100,FALSE),1)," ;"),""))</f>
        <v/>
      </c>
      <c r="AY68" s="9" t="str">
        <f>IF($G68=0,"",IFERROR(CONCATENATE(INDEX('Risk assessment'!$B$12:$B$100,MATCH(CONCATENATE(Feuil1!$C68,"-",Feuil1!$B68,"-",Feuil1!AY$1),'Risk assessment'!$R$12:$R$100,FALSE),1)," ;"),""))</f>
        <v/>
      </c>
      <c r="AZ68" s="9" t="str">
        <f>IF($G68=0,"",IFERROR(CONCATENATE(INDEX('Risk assessment'!$B$12:$B$100,MATCH(CONCATENATE(Feuil1!$C68,"-",Feuil1!$B68,"-",Feuil1!AZ$1),'Risk assessment'!$R$12:$R$100,FALSE),1)," ;"),""))</f>
        <v/>
      </c>
      <c r="BA68" s="9" t="str">
        <f>IF($G68=0,"",IFERROR(CONCATENATE(INDEX('Risk assessment'!$B$12:$B$100,MATCH(CONCATENATE(Feuil1!$C68,"-",Feuil1!$B68,"-",Feuil1!BA$1),'Risk assessment'!$R$12:$R$100,FALSE),1)," ;"),""))</f>
        <v/>
      </c>
      <c r="BB68" s="9" t="str">
        <f>IF($G68=0,"",IFERROR(CONCATENATE(INDEX('Risk assessment'!$B$12:$B$100,MATCH(CONCATENATE(Feuil1!$C68,"-",Feuil1!$B68,"-",Feuil1!BB$1),'Risk assessment'!$R$12:$R$100,FALSE),1)," ;"),""))</f>
        <v/>
      </c>
      <c r="BC68" s="9" t="str">
        <f>IF($G68=0,"",IFERROR(CONCATENATE(INDEX('Risk assessment'!$B$12:$B$100,MATCH(CONCATENATE(Feuil1!$C68,"-",Feuil1!$B68,"-",Feuil1!BC$1),'Risk assessment'!$R$12:$R$100,FALSE),1)," ;"),""))</f>
        <v/>
      </c>
      <c r="BD68" s="9" t="str">
        <f>IF($G68=0,"",IFERROR(CONCATENATE(INDEX('Risk assessment'!$B$12:$B$100,MATCH(CONCATENATE(Feuil1!$C68,"-",Feuil1!$B68,"-",Feuil1!BD$1),'Risk assessment'!$R$12:$R$100,FALSE),1)," ;"),""))</f>
        <v/>
      </c>
      <c r="BE68" s="9" t="str">
        <f>IF($G68=0,"",IFERROR(CONCATENATE(INDEX('Risk assessment'!$B$12:$B$100,MATCH(CONCATENATE(Feuil1!$C68,"-",Feuil1!$B68,"-",Feuil1!BE$1),'Risk assessment'!$R$12:$R$100,FALSE),1)," ;"),""))</f>
        <v/>
      </c>
      <c r="BF68" s="9" t="str">
        <f>IF($G68=0,"",IFERROR(CONCATENATE(INDEX('Risk assessment'!$B$12:$B$100,MATCH(CONCATENATE(Feuil1!$C68,"-",Feuil1!$B68,"-",Feuil1!BF$1),'Risk assessment'!$R$12:$R$100,FALSE),1)," ;"),""))</f>
        <v/>
      </c>
      <c r="BG68" s="9" t="str">
        <f>IF($G68=0,"",IFERROR(CONCATENATE(INDEX('Risk assessment'!$B$12:$B$100,MATCH(CONCATENATE(Feuil1!$C68,"-",Feuil1!$B68,"-",Feuil1!BG$1),'Risk assessment'!$R$12:$R$100,FALSE),1)," ;"),""))</f>
        <v/>
      </c>
      <c r="BH68" s="9" t="str">
        <f>IF($G68=0,"",IFERROR(CONCATENATE(INDEX('Risk assessment'!$B$12:$B$100,MATCH(CONCATENATE(Feuil1!$C68,"-",Feuil1!$B68,"-",Feuil1!BH$1),'Risk assessment'!$R$12:$R$100,FALSE),1)," ;"),""))</f>
        <v/>
      </c>
      <c r="BI68" s="9" t="str">
        <f>IF($G68=0,"",IFERROR(CONCATENATE(INDEX('Risk assessment'!$B$12:$B$100,MATCH(CONCATENATE(Feuil1!$C68,"-",Feuil1!$B68,"-",Feuil1!BI$1),'Risk assessment'!$R$12:$R$100,FALSE),1)," ;"),""))</f>
        <v/>
      </c>
      <c r="BJ68" s="9" t="str">
        <f>IF($G68=0,"",IFERROR(CONCATENATE(INDEX('Risk assessment'!$B$12:$B$100,MATCH(CONCATENATE(Feuil1!$C68,"-",Feuil1!$B68,"-",Feuil1!BJ$1),'Risk assessment'!$R$12:$R$100,FALSE),1)," ;"),""))</f>
        <v/>
      </c>
      <c r="BK68" s="9" t="str">
        <f>IF($G68=0,"",IFERROR(CONCATENATE(INDEX('Risk assessment'!$B$12:$B$100,MATCH(CONCATENATE(Feuil1!$C68,"-",Feuil1!$B68,"-",Feuil1!BK$1),'Risk assessment'!$R$12:$R$100,FALSE),1)," ;"),""))</f>
        <v/>
      </c>
      <c r="BL68" s="9" t="str">
        <f>IF($G68=0,"",IFERROR(CONCATENATE(INDEX('Risk assessment'!$B$12:$B$100,MATCH(CONCATENATE(Feuil1!$C68,"-",Feuil1!$B68,"-",Feuil1!BL$1),'Risk assessment'!$R$12:$R$100,FALSE),1)," ;"),""))</f>
        <v/>
      </c>
      <c r="BM68" s="9" t="str">
        <f>IF($G68=0,"",IFERROR(CONCATENATE(INDEX('Risk assessment'!$B$12:$B$100,MATCH(CONCATENATE(Feuil1!$C68,"-",Feuil1!$B68,"-",Feuil1!BM$1),'Risk assessment'!$R$12:$R$100,FALSE),1)," ;"),""))</f>
        <v/>
      </c>
      <c r="BN68" s="9" t="str">
        <f>IF($G68=0,"",IFERROR(CONCATENATE(INDEX('Risk assessment'!$B$12:$B$100,MATCH(CONCATENATE(Feuil1!$C68,"-",Feuil1!$B68,"-",Feuil1!BN$1),'Risk assessment'!$R$12:$R$100,FALSE),1)," ;"),""))</f>
        <v/>
      </c>
      <c r="BO68" s="9" t="str">
        <f>IF($G68=0,"",IFERROR(CONCATENATE(INDEX('Risk assessment'!$B$12:$B$100,MATCH(CONCATENATE(Feuil1!$C68,"-",Feuil1!$B68,"-",Feuil1!BO$1),'Risk assessment'!$R$12:$R$100,FALSE),1)," ;"),""))</f>
        <v/>
      </c>
      <c r="BP68" s="9" t="str">
        <f>IF($G68=0,"",IFERROR(CONCATENATE(INDEX('Risk assessment'!$B$12:$B$100,MATCH(CONCATENATE(Feuil1!$C68,"-",Feuil1!$B68,"-",Feuil1!BP$1),'Risk assessment'!$R$12:$R$100,FALSE),1)," ;"),""))</f>
        <v/>
      </c>
      <c r="BQ68" s="9" t="str">
        <f>IF($G68=0,"",IFERROR(CONCATENATE(INDEX('Risk assessment'!$B$12:$B$100,MATCH(CONCATENATE(Feuil1!$C68,"-",Feuil1!$B68,"-",Feuil1!BQ$1),'Risk assessment'!$R$12:$R$100,FALSE),1)," ;"),""))</f>
        <v/>
      </c>
      <c r="BR68" s="9" t="str">
        <f>IF($G68=0,"",IFERROR(INDEX('Risk assessment'!$B$12:$B$100,MATCH(CONCATENATE(Feuil1!$C68,Feuil1!$B68,Feuil1!BR$1),'Risk assessment'!$R$12:$R$100,FALSE),1),""))</f>
        <v/>
      </c>
      <c r="BS68" s="9" t="str">
        <f>IF($G68=0,"",IFERROR(INDEX('Risk assessment'!$B$12:$B$100,MATCH(CONCATENATE(Feuil1!$C68,Feuil1!$B68,Feuil1!BS$1),'Risk assessment'!$R$12:$R$100,FALSE),1),""))</f>
        <v/>
      </c>
      <c r="BT68" s="9" t="str">
        <f>IF($G68=0,"",IFERROR(INDEX('Risk assessment'!$B$12:$B$100,MATCH(CONCATENATE(Feuil1!$C68,Feuil1!$B68,Feuil1!BT$1),'Risk assessment'!$R$12:$R$100,FALSE),1),""))</f>
        <v/>
      </c>
      <c r="BU68" s="9" t="str">
        <f>IF($G68=0,"",IFERROR(INDEX('Risk assessment'!$B$12:$B$100,MATCH(CONCATENATE(Feuil1!$C68,Feuil1!$B68,Feuil1!BU$1),'Risk assessment'!$R$12:$R$100,FALSE),1),""))</f>
        <v/>
      </c>
      <c r="BV68" s="9" t="str">
        <f>IF($G68=0,"",IFERROR(INDEX('Risk assessment'!$B$12:$B$100,MATCH(CONCATENATE(Feuil1!$C68,Feuil1!$B68,Feuil1!BV$1),'Risk assessment'!$R$12:$R$100,FALSE),1),""))</f>
        <v/>
      </c>
      <c r="BW68" s="9" t="str">
        <f>IF($G68=0,"",IFERROR(INDEX('Risk assessment'!$B$12:$B$100,MATCH(CONCATENATE(Feuil1!$C68,Feuil1!$B68,Feuil1!BW$1),'Risk assessment'!$R$12:$R$100,FALSE),1),""))</f>
        <v/>
      </c>
      <c r="BX68" s="9" t="str">
        <f>IF($G68=0,"",IFERROR(INDEX('Risk assessment'!$B$12:$B$100,MATCH(CONCATENATE(Feuil1!$C68,Feuil1!$B68,Feuil1!BX$1),'Risk assessment'!$R$12:$R$100,FALSE),1),""))</f>
        <v/>
      </c>
      <c r="BY68" s="9" t="str">
        <f>IF($G68=0,"",IFERROR(INDEX('Risk assessment'!$B$12:$B$100,MATCH(CONCATENATE(Feuil1!$C68,Feuil1!$B68,Feuil1!BY$1),'Risk assessment'!$R$12:$R$100,FALSE),1),""))</f>
        <v/>
      </c>
      <c r="BZ68" s="9" t="str">
        <f>IF($G68=0,"",IFERROR(INDEX('Risk assessment'!$B$12:$B$100,MATCH(CONCATENATE(Feuil1!$C68,Feuil1!$B68,Feuil1!BZ$1),'Risk assessment'!$R$12:$R$100,FALSE),1),""))</f>
        <v/>
      </c>
      <c r="CA68" s="9" t="str">
        <f>IF($G68=0,"",IFERROR(INDEX('Risk assessment'!$B$12:$B$100,MATCH(CONCATENATE(Feuil1!$C68,Feuil1!$B68,Feuil1!CA$1),'Risk assessment'!$R$12:$R$100,FALSE),1),""))</f>
        <v/>
      </c>
      <c r="CB68" s="9" t="str">
        <f>IF($G68=0,"",IFERROR(INDEX('Risk assessment'!$B$12:$B$100,MATCH(CONCATENATE(Feuil1!$C68,Feuil1!$B68,Feuil1!CB$1),'Risk assessment'!$R$12:$R$100,FALSE),1),""))</f>
        <v/>
      </c>
      <c r="CC68" s="9" t="str">
        <f>IF($G68=0,"",IFERROR(INDEX('Risk assessment'!$B$12:$B$100,MATCH(CONCATENATE(Feuil1!$C68,Feuil1!$B68,Feuil1!CC$1),'Risk assessment'!$R$12:$R$100,FALSE),1),""))</f>
        <v/>
      </c>
      <c r="CD68" s="9" t="str">
        <f>IF($G68=0,"",IFERROR(INDEX('Risk assessment'!$B$12:$B$100,MATCH(CONCATENATE(Feuil1!$C68,Feuil1!$B68,Feuil1!CD$1),'Risk assessment'!$R$12:$R$100,FALSE),1),""))</f>
        <v/>
      </c>
      <c r="CE68" s="9" t="str">
        <f>IF($G68=0,"",IFERROR(INDEX('Risk assessment'!$B$12:$B$100,MATCH(CONCATENATE(Feuil1!$C68,Feuil1!$B68,Feuil1!CE$1),'Risk assessment'!$R$12:$R$100,FALSE),1),""))</f>
        <v/>
      </c>
      <c r="CF68" s="9" t="str">
        <f>IF($G68=0,"",IFERROR(INDEX('Risk assessment'!$B$12:$B$100,MATCH(CONCATENATE(Feuil1!$C68,Feuil1!$B68,Feuil1!CF$1),'Risk assessment'!$R$12:$R$100,FALSE),1),""))</f>
        <v/>
      </c>
      <c r="CG68" s="9" t="str">
        <f>IF($G68=0,"",IFERROR(INDEX('Risk assessment'!$B$12:$B$100,MATCH(CONCATENATE(Feuil1!$C68,Feuil1!$B68,Feuil1!CG$1),'Risk assessment'!$R$12:$R$100,FALSE),1),""))</f>
        <v/>
      </c>
      <c r="CH68" s="9" t="str">
        <f>IF($G68=0,"",IFERROR(INDEX('Risk assessment'!$B$12:$B$100,MATCH(CONCATENATE(Feuil1!$C68,Feuil1!$B68,Feuil1!CH$1),'Risk assessment'!$R$12:$R$100,FALSE),1),""))</f>
        <v/>
      </c>
      <c r="CI68" s="9" t="str">
        <f>IF($G68=0,"",IFERROR(INDEX('Risk assessment'!$B$12:$B$100,MATCH(CONCATENATE(Feuil1!$C68,Feuil1!$B68,Feuil1!CI$1),'Risk assessment'!$R$12:$R$100,FALSE),1),""))</f>
        <v/>
      </c>
      <c r="CJ68" s="9" t="str">
        <f>IF($G68=0,"",IFERROR(INDEX('Risk assessment'!$B$12:$B$100,MATCH(CONCATENATE(Feuil1!$C68,Feuil1!$B68,Feuil1!CJ$1),'Risk assessment'!$R$12:$R$100,FALSE),1),""))</f>
        <v/>
      </c>
      <c r="CK68" s="9" t="str">
        <f>IF($G68=0,"",IFERROR(INDEX('Risk assessment'!$B$12:$B$100,MATCH(CONCATENATE(Feuil1!$C68,Feuil1!$B68,Feuil1!CK$1),'Risk assessment'!$R$12:$R$100,FALSE),1),""))</f>
        <v/>
      </c>
      <c r="CL68" s="9" t="str">
        <f>IF($G68=0,"",IFERROR(INDEX('Risk assessment'!$B$12:$B$100,MATCH(CONCATENATE(Feuil1!$C68,Feuil1!$B68,Feuil1!CL$1),'Risk assessment'!$R$12:$R$100,FALSE),1),""))</f>
        <v/>
      </c>
      <c r="CM68" s="9" t="str">
        <f>IF($G68=0,"",IFERROR(INDEX('Risk assessment'!$B$12:$B$100,MATCH(CONCATENATE(Feuil1!$C68,Feuil1!$B68,Feuil1!CM$1),'Risk assessment'!$R$12:$R$100,FALSE),1),""))</f>
        <v/>
      </c>
      <c r="CN68" s="9" t="str">
        <f>IF($G68=0,"",IFERROR(INDEX('Risk assessment'!$B$12:$B$100,MATCH(CONCATENATE(Feuil1!$C68,Feuil1!$B68,Feuil1!CN$1),'Risk assessment'!$R$12:$R$100,FALSE),1),""))</f>
        <v/>
      </c>
      <c r="CO68" s="9" t="str">
        <f>IF($G68=0,"",IFERROR(INDEX('Risk assessment'!$B$12:$B$100,MATCH(CONCATENATE(Feuil1!$C68,Feuil1!$B68,Feuil1!CO$1),'Risk assessment'!$R$12:$R$100,FALSE),1),""))</f>
        <v/>
      </c>
      <c r="CP68" s="9" t="str">
        <f>IF($G68=0,"",IFERROR(INDEX('Risk assessment'!$B$12:$B$100,MATCH(CONCATENATE(Feuil1!$C68,Feuil1!$B68,Feuil1!CP$1),'Risk assessment'!$R$12:$R$100,FALSE),1),""))</f>
        <v/>
      </c>
      <c r="CQ68" s="9" t="str">
        <f>IF($G68=0,"",IFERROR(INDEX('Risk assessment'!$B$12:$B$100,MATCH(CONCATENATE(Feuil1!$C68,Feuil1!$B68,Feuil1!CQ$1),'Risk assessment'!$R$12:$R$100,FALSE),1),""))</f>
        <v/>
      </c>
      <c r="CR68" s="9" t="str">
        <f>IF($G68=0,"",IFERROR(INDEX('Risk assessment'!$B$12:$B$100,MATCH(CONCATENATE(Feuil1!$C68,Feuil1!$B68,Feuil1!CR$1),'Risk assessment'!$R$12:$R$100,FALSE),1),""))</f>
        <v/>
      </c>
      <c r="CS68" s="9" t="str">
        <f>IF($G68=0,"",IFERROR(INDEX('Risk assessment'!$B$12:$B$100,MATCH(CONCATENATE(Feuil1!$C68,Feuil1!$B68,Feuil1!CS$1),'Risk assessment'!$R$12:$R$100,FALSE),1),""))</f>
        <v/>
      </c>
      <c r="CT68" s="9" t="str">
        <f>IF($G68=0,"",IFERROR(INDEX('Risk assessment'!$B$12:$B$100,MATCH(CONCATENATE(Feuil1!$C68,Feuil1!$B68,Feuil1!CT$1),'Risk assessment'!$R$12:$R$100,FALSE),1),""))</f>
        <v/>
      </c>
      <c r="CU68" s="9" t="str">
        <f>IF($G68=0,"",IFERROR(INDEX('Risk assessment'!$B$12:$B$100,MATCH(CONCATENATE(Feuil1!$C68,Feuil1!$B68,Feuil1!CU$1),'Risk assessment'!$R$12:$R$100,FALSE),1),""))</f>
        <v/>
      </c>
      <c r="CV68" s="9" t="str">
        <f>IF($G68=0,"",IFERROR(INDEX('Risk assessment'!$B$12:$B$100,MATCH(CONCATENATE(Feuil1!$C68,Feuil1!$B68,Feuil1!CV$1),'Risk assessment'!$R$12:$R$100,FALSE),1),""))</f>
        <v/>
      </c>
      <c r="CW68" s="9" t="str">
        <f>IF($G68=0,"",IFERROR(INDEX('Risk assessment'!$B$12:$B$100,MATCH(CONCATENATE(Feuil1!$C68,Feuil1!$B68,Feuil1!CW$1),'Risk assessment'!$R$12:$R$100,FALSE),1),""))</f>
        <v/>
      </c>
      <c r="CX68" s="9" t="str">
        <f>IF($G68=0,"",IFERROR(INDEX('Risk assessment'!$B$12:$B$100,MATCH(CONCATENATE(Feuil1!$C68,Feuil1!$B68,Feuil1!CX$1),'Risk assessment'!$R$12:$R$100,FALSE),1),""))</f>
        <v/>
      </c>
      <c r="CY68" s="9" t="str">
        <f>IF($G68=0,"",IFERROR(INDEX('Risk assessment'!$B$12:$B$100,MATCH(CONCATENATE(Feuil1!$C68,Feuil1!$B68,Feuil1!CY$1),'Risk assessment'!$R$12:$R$100,FALSE),1),""))</f>
        <v/>
      </c>
      <c r="CZ68" s="9" t="str">
        <f>IF($G68=0,"",IFERROR(INDEX('Risk assessment'!$B$12:$B$100,MATCH(CONCATENATE(Feuil1!$C68,Feuil1!$B68,Feuil1!CZ$1),'Risk assessment'!$R$12:$R$100,FALSE),1),""))</f>
        <v/>
      </c>
      <c r="DA68" s="9" t="str">
        <f>IF($G68=0,"",IFERROR(INDEX('Risk assessment'!$B$12:$B$100,MATCH(CONCATENATE(Feuil1!$C68,Feuil1!$B68,Feuil1!DA$1),'Risk assessment'!$R$12:$R$100,FALSE),1),""))</f>
        <v/>
      </c>
      <c r="DB68" s="9" t="str">
        <f>IF($G68=0,"",IFERROR(INDEX('Risk assessment'!$B$12:$B$100,MATCH(CONCATENATE(Feuil1!$C68,Feuil1!$B68,Feuil1!DB$1),'Risk assessment'!$R$12:$R$100,FALSE),1),""))</f>
        <v/>
      </c>
      <c r="DC68" s="9" t="str">
        <f>IF($G68=0,"",IFERROR(INDEX('Risk assessment'!$B$12:$B$100,MATCH(CONCATENATE(Feuil1!$C68,Feuil1!$B68,Feuil1!DC$1),'Risk assessment'!$R$12:$R$100,FALSE),1),""))</f>
        <v/>
      </c>
      <c r="DD68" s="9" t="str">
        <f>IF($G68=0,"",IFERROR(INDEX('Risk assessment'!$B$12:$B$100,MATCH(CONCATENATE(Feuil1!$C68,Feuil1!$B68,Feuil1!DD$1),'Risk assessment'!$R$12:$R$100,FALSE),1),""))</f>
        <v/>
      </c>
      <c r="DE68" s="9" t="str">
        <f>IF($G68=0,"",IFERROR(INDEX('Risk assessment'!$B$12:$B$100,MATCH(CONCATENATE(Feuil1!$C68,Feuil1!$B68,Feuil1!DE$1),'Risk assessment'!$R$12:$R$100,FALSE),1),""))</f>
        <v/>
      </c>
      <c r="DF68" s="9" t="str">
        <f>IF($G68=0,"",IFERROR(INDEX('Risk assessment'!$B$12:$B$100,MATCH(CONCATENATE(Feuil1!$C68,Feuil1!$B68,Feuil1!DF$1),'Risk assessment'!$R$12:$R$100,FALSE),1),""))</f>
        <v/>
      </c>
      <c r="DG68" s="9" t="str">
        <f>IF($G68=0,"",IFERROR(INDEX('Risk assessment'!$B$12:$B$100,MATCH(CONCATENATE(Feuil1!$C68,Feuil1!$B68,Feuil1!DG$1),'Risk assessment'!$R$12:$R$100,FALSE),1),""))</f>
        <v/>
      </c>
      <c r="DH68" s="9" t="str">
        <f>IF($G68=0,"",IFERROR(INDEX('Risk assessment'!$B$12:$B$100,MATCH(CONCATENATE(Feuil1!$C68,Feuil1!$B68,Feuil1!DH$1),'Risk assessment'!$R$12:$R$100,FALSE),1),""))</f>
        <v/>
      </c>
      <c r="DI68" s="9" t="str">
        <f>IF($G68=0,"",IFERROR(INDEX('Risk assessment'!$B$12:$B$100,MATCH(CONCATENATE(Feuil1!$C68,Feuil1!$B68,Feuil1!DI$1),'Risk assessment'!$R$12:$R$100,FALSE),1),""))</f>
        <v/>
      </c>
      <c r="DJ68" s="9" t="str">
        <f>IF($G68=0,"",IFERROR(INDEX('Risk assessment'!$B$12:$B$100,MATCH(CONCATENATE(Feuil1!$C68,Feuil1!$B68,Feuil1!DJ$1),'Risk assessment'!$R$12:$R$100,FALSE),1),""))</f>
        <v/>
      </c>
      <c r="DK68" s="9" t="str">
        <f>IF($G68=0,"",IFERROR(INDEX('Risk assessment'!$B$12:$B$100,MATCH(CONCATENATE(Feuil1!$C68,Feuil1!$B68,Feuil1!DK$1),'Risk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assessment'!D$12:D$100,Feuil1!C69,'Risk assessment'!E$12:E$100,B69)</f>
        <v>0</v>
      </c>
      <c r="H69" s="9" t="str">
        <f>IF($G69=0,"",IFERROR(CONCATENATE(INDEX('Risk assessment'!$B$12:$B$100,MATCH(CONCATENATE(Feuil1!$C69,"-",Feuil1!$B69,"-",Feuil1!H$1),'Risk assessment'!$R$12:$R$100,FALSE),1)," ;"),""))</f>
        <v/>
      </c>
      <c r="I69" s="9" t="str">
        <f>IF($G69=0,"",IFERROR(CONCATENATE(INDEX('Risk assessment'!$B$12:$B$100,MATCH(CONCATENATE(Feuil1!$C69,"-",Feuil1!$B69,"-",Feuil1!I$1),'Risk assessment'!$R$12:$R$100,FALSE),1)," ;"),""))</f>
        <v/>
      </c>
      <c r="J69" s="9" t="str">
        <f>IF($G69=0,"",IFERROR(CONCATENATE(INDEX('Risk assessment'!$B$12:$B$100,MATCH(CONCATENATE(Feuil1!$C69,"-",Feuil1!$B69,"-",Feuil1!J$1),'Risk assessment'!$R$12:$R$100,FALSE),1)," ;"),""))</f>
        <v/>
      </c>
      <c r="K69" s="9" t="str">
        <f>IF($G69=0,"",IFERROR(CONCATENATE(INDEX('Risk assessment'!$B$12:$B$100,MATCH(CONCATENATE(Feuil1!$C69,"-",Feuil1!$B69,"-",Feuil1!K$1),'Risk assessment'!$R$12:$R$100,FALSE),1)," ;"),""))</f>
        <v/>
      </c>
      <c r="L69" s="9" t="str">
        <f>IF($G69=0,"",IFERROR(CONCATENATE(INDEX('Risk assessment'!$B$12:$B$100,MATCH(CONCATENATE(Feuil1!$C69,"-",Feuil1!$B69,"-",Feuil1!L$1),'Risk assessment'!$R$12:$R$100,FALSE),1)," ;"),""))</f>
        <v/>
      </c>
      <c r="M69" s="9" t="str">
        <f>IF($G69=0,"",IFERROR(CONCATENATE(INDEX('Risk assessment'!$B$12:$B$100,MATCH(CONCATENATE(Feuil1!$C69,"-",Feuil1!$B69,"-",Feuil1!M$1),'Risk assessment'!$R$12:$R$100,FALSE),1)," ;"),""))</f>
        <v/>
      </c>
      <c r="N69" s="9" t="str">
        <f>IF($G69=0,"",IFERROR(CONCATENATE(INDEX('Risk assessment'!$B$12:$B$100,MATCH(CONCATENATE(Feuil1!$C69,"-",Feuil1!$B69,"-",Feuil1!N$1),'Risk assessment'!$R$12:$R$100,FALSE),1)," ;"),""))</f>
        <v/>
      </c>
      <c r="O69" s="9" t="str">
        <f>IF($G69=0,"",IFERROR(CONCATENATE(INDEX('Risk assessment'!$B$12:$B$100,MATCH(CONCATENATE(Feuil1!$C69,"-",Feuil1!$B69,"-",Feuil1!O$1),'Risk assessment'!$R$12:$R$100,FALSE),1)," ;"),""))</f>
        <v/>
      </c>
      <c r="P69" s="9" t="str">
        <f>IF($G69=0,"",IFERROR(CONCATENATE(INDEX('Risk assessment'!$B$12:$B$100,MATCH(CONCATENATE(Feuil1!$C69,"-",Feuil1!$B69,"-",Feuil1!P$1),'Risk assessment'!$R$12:$R$100,FALSE),1)," ;"),""))</f>
        <v/>
      </c>
      <c r="Q69" s="9" t="str">
        <f>IF($G69=0,"",IFERROR(CONCATENATE(INDEX('Risk assessment'!$B$12:$B$100,MATCH(CONCATENATE(Feuil1!$C69,"-",Feuil1!$B69,"-",Feuil1!Q$1),'Risk assessment'!$R$12:$R$100,FALSE),1)," ;"),""))</f>
        <v/>
      </c>
      <c r="R69" s="9" t="str">
        <f>IF($G69=0,"",IFERROR(CONCATENATE(INDEX('Risk assessment'!$B$12:$B$100,MATCH(CONCATENATE(Feuil1!$C69,"-",Feuil1!$B69,"-",Feuil1!R$1),'Risk assessment'!$R$12:$R$100,FALSE),1)," ;"),""))</f>
        <v/>
      </c>
      <c r="S69" s="9" t="str">
        <f>IF($G69=0,"",IFERROR(CONCATENATE(INDEX('Risk assessment'!$B$12:$B$100,MATCH(CONCATENATE(Feuil1!$C69,"-",Feuil1!$B69,"-",Feuil1!S$1),'Risk assessment'!$R$12:$R$100,FALSE),1)," ;"),""))</f>
        <v/>
      </c>
      <c r="T69" s="9" t="str">
        <f>IF($G69=0,"",IFERROR(CONCATENATE(INDEX('Risk assessment'!$B$12:$B$100,MATCH(CONCATENATE(Feuil1!$C69,"-",Feuil1!$B69,"-",Feuil1!T$1),'Risk assessment'!$R$12:$R$100,FALSE),1)," ;"),""))</f>
        <v/>
      </c>
      <c r="U69" s="9" t="str">
        <f>IF($G69=0,"",IFERROR(CONCATENATE(INDEX('Risk assessment'!$B$12:$B$100,MATCH(CONCATENATE(Feuil1!$C69,"-",Feuil1!$B69,"-",Feuil1!U$1),'Risk assessment'!$R$12:$R$100,FALSE),1)," ;"),""))</f>
        <v/>
      </c>
      <c r="V69" s="9" t="str">
        <f>IF($G69=0,"",IFERROR(CONCATENATE(INDEX('Risk assessment'!$B$12:$B$100,MATCH(CONCATENATE(Feuil1!$C69,"-",Feuil1!$B69,"-",Feuil1!V$1),'Risk assessment'!$R$12:$R$100,FALSE),1)," ;"),""))</f>
        <v/>
      </c>
      <c r="W69" s="9" t="str">
        <f>IF($G69=0,"",IFERROR(CONCATENATE(INDEX('Risk assessment'!$B$12:$B$100,MATCH(CONCATENATE(Feuil1!$C69,"-",Feuil1!$B69,"-",Feuil1!W$1),'Risk assessment'!$R$12:$R$100,FALSE),1)," ;"),""))</f>
        <v/>
      </c>
      <c r="X69" s="9" t="str">
        <f>IF($G69=0,"",IFERROR(CONCATENATE(INDEX('Risk assessment'!$B$12:$B$100,MATCH(CONCATENATE(Feuil1!$C69,"-",Feuil1!$B69,"-",Feuil1!X$1),'Risk assessment'!$R$12:$R$100,FALSE),1)," ;"),""))</f>
        <v/>
      </c>
      <c r="Y69" s="9" t="str">
        <f>IF($G69=0,"",IFERROR(CONCATENATE(INDEX('Risk assessment'!$B$12:$B$100,MATCH(CONCATENATE(Feuil1!$C69,"-",Feuil1!$B69,"-",Feuil1!Y$1),'Risk assessment'!$R$12:$R$100,FALSE),1)," ;"),""))</f>
        <v/>
      </c>
      <c r="Z69" s="9" t="str">
        <f>IF($G69=0,"",IFERROR(CONCATENATE(INDEX('Risk assessment'!$B$12:$B$100,MATCH(CONCATENATE(Feuil1!$C69,"-",Feuil1!$B69,"-",Feuil1!Z$1),'Risk assessment'!$R$12:$R$100,FALSE),1)," ;"),""))</f>
        <v/>
      </c>
      <c r="AA69" s="9" t="str">
        <f>IF($G69=0,"",IFERROR(CONCATENATE(INDEX('Risk assessment'!$B$12:$B$100,MATCH(CONCATENATE(Feuil1!$C69,"-",Feuil1!$B69,"-",Feuil1!AA$1),'Risk assessment'!$R$12:$R$100,FALSE),1)," ;"),""))</f>
        <v/>
      </c>
      <c r="AB69" s="9" t="str">
        <f>IF($G69=0,"",IFERROR(CONCATENATE(INDEX('Risk assessment'!$B$12:$B$100,MATCH(CONCATENATE(Feuil1!$C69,"-",Feuil1!$B69,"-",Feuil1!AB$1),'Risk assessment'!$R$12:$R$100,FALSE),1)," ;"),""))</f>
        <v/>
      </c>
      <c r="AC69" s="9" t="str">
        <f>IF($G69=0,"",IFERROR(CONCATENATE(INDEX('Risk assessment'!$B$12:$B$100,MATCH(CONCATENATE(Feuil1!$C69,"-",Feuil1!$B69,"-",Feuil1!AC$1),'Risk assessment'!$R$12:$R$100,FALSE),1)," ;"),""))</f>
        <v/>
      </c>
      <c r="AD69" s="9" t="str">
        <f>IF($G69=0,"",IFERROR(CONCATENATE(INDEX('Risk assessment'!$B$12:$B$100,MATCH(CONCATENATE(Feuil1!$C69,"-",Feuil1!$B69,"-",Feuil1!AD$1),'Risk assessment'!$R$12:$R$100,FALSE),1)," ;"),""))</f>
        <v/>
      </c>
      <c r="AE69" s="9" t="str">
        <f>IF($G69=0,"",IFERROR(CONCATENATE(INDEX('Risk assessment'!$B$12:$B$100,MATCH(CONCATENATE(Feuil1!$C69,"-",Feuil1!$B69,"-",Feuil1!AE$1),'Risk assessment'!$R$12:$R$100,FALSE),1)," ;"),""))</f>
        <v/>
      </c>
      <c r="AF69" s="9" t="str">
        <f>IF($G69=0,"",IFERROR(CONCATENATE(INDEX('Risk assessment'!$B$12:$B$100,MATCH(CONCATENATE(Feuil1!$C69,"-",Feuil1!$B69,"-",Feuil1!AF$1),'Risk assessment'!$R$12:$R$100,FALSE),1)," ;"),""))</f>
        <v/>
      </c>
      <c r="AG69" s="9" t="str">
        <f>IF($G69=0,"",IFERROR(CONCATENATE(INDEX('Risk assessment'!$B$12:$B$100,MATCH(CONCATENATE(Feuil1!$C69,"-",Feuil1!$B69,"-",Feuil1!AG$1),'Risk assessment'!$R$12:$R$100,FALSE),1)," ;"),""))</f>
        <v/>
      </c>
      <c r="AH69" s="9" t="str">
        <f>IF($G69=0,"",IFERROR(CONCATENATE(INDEX('Risk assessment'!$B$12:$B$100,MATCH(CONCATENATE(Feuil1!$C69,"-",Feuil1!$B69,"-",Feuil1!AH$1),'Risk assessment'!$R$12:$R$100,FALSE),1)," ;"),""))</f>
        <v/>
      </c>
      <c r="AI69" s="9" t="str">
        <f>IF($G69=0,"",IFERROR(CONCATENATE(INDEX('Risk assessment'!$B$12:$B$100,MATCH(CONCATENATE(Feuil1!$C69,"-",Feuil1!$B69,"-",Feuil1!AI$1),'Risk assessment'!$R$12:$R$100,FALSE),1)," ;"),""))</f>
        <v/>
      </c>
      <c r="AJ69" s="9" t="str">
        <f>IF($G69=0,"",IFERROR(CONCATENATE(INDEX('Risk assessment'!$B$12:$B$100,MATCH(CONCATENATE(Feuil1!$C69,"-",Feuil1!$B69,"-",Feuil1!AJ$1),'Risk assessment'!$R$12:$R$100,FALSE),1)," ;"),""))</f>
        <v/>
      </c>
      <c r="AK69" s="9" t="str">
        <f>IF($G69=0,"",IFERROR(CONCATENATE(INDEX('Risk assessment'!$B$12:$B$100,MATCH(CONCATENATE(Feuil1!$C69,"-",Feuil1!$B69,"-",Feuil1!AK$1),'Risk assessment'!$R$12:$R$100,FALSE),1)," ;"),""))</f>
        <v/>
      </c>
      <c r="AL69" s="9" t="str">
        <f>IF($G69=0,"",IFERROR(CONCATENATE(INDEX('Risk assessment'!$B$12:$B$100,MATCH(CONCATENATE(Feuil1!$C69,"-",Feuil1!$B69,"-",Feuil1!AL$1),'Risk assessment'!$R$12:$R$100,FALSE),1)," ;"),""))</f>
        <v/>
      </c>
      <c r="AM69" s="9" t="str">
        <f>IF($G69=0,"",IFERROR(CONCATENATE(INDEX('Risk assessment'!$B$12:$B$100,MATCH(CONCATENATE(Feuil1!$C69,"-",Feuil1!$B69,"-",Feuil1!AM$1),'Risk assessment'!$R$12:$R$100,FALSE),1)," ;"),""))</f>
        <v/>
      </c>
      <c r="AN69" s="9" t="str">
        <f>IF($G69=0,"",IFERROR(CONCATENATE(INDEX('Risk assessment'!$B$12:$B$100,MATCH(CONCATENATE(Feuil1!$C69,"-",Feuil1!$B69,"-",Feuil1!AN$1),'Risk assessment'!$R$12:$R$100,FALSE),1)," ;"),""))</f>
        <v/>
      </c>
      <c r="AO69" s="9" t="str">
        <f>IF($G69=0,"",IFERROR(CONCATENATE(INDEX('Risk assessment'!$B$12:$B$100,MATCH(CONCATENATE(Feuil1!$C69,"-",Feuil1!$B69,"-",Feuil1!AO$1),'Risk assessment'!$R$12:$R$100,FALSE),1)," ;"),""))</f>
        <v/>
      </c>
      <c r="AP69" s="9" t="str">
        <f>IF($G69=0,"",IFERROR(CONCATENATE(INDEX('Risk assessment'!$B$12:$B$100,MATCH(CONCATENATE(Feuil1!$C69,"-",Feuil1!$B69,"-",Feuil1!AP$1),'Risk assessment'!$R$12:$R$100,FALSE),1)," ;"),""))</f>
        <v/>
      </c>
      <c r="AQ69" s="9" t="str">
        <f>IF($G69=0,"",IFERROR(CONCATENATE(INDEX('Risk assessment'!$B$12:$B$100,MATCH(CONCATENATE(Feuil1!$C69,"-",Feuil1!$B69,"-",Feuil1!AQ$1),'Risk assessment'!$R$12:$R$100,FALSE),1)," ;"),""))</f>
        <v/>
      </c>
      <c r="AR69" s="9" t="str">
        <f>IF($G69=0,"",IFERROR(CONCATENATE(INDEX('Risk assessment'!$B$12:$B$100,MATCH(CONCATENATE(Feuil1!$C69,"-",Feuil1!$B69,"-",Feuil1!AR$1),'Risk assessment'!$R$12:$R$100,FALSE),1)," ;"),""))</f>
        <v/>
      </c>
      <c r="AS69" s="9" t="str">
        <f>IF($G69=0,"",IFERROR(CONCATENATE(INDEX('Risk assessment'!$B$12:$B$100,MATCH(CONCATENATE(Feuil1!$C69,"-",Feuil1!$B69,"-",Feuil1!AS$1),'Risk assessment'!$R$12:$R$100,FALSE),1)," ;"),""))</f>
        <v/>
      </c>
      <c r="AT69" s="9" t="str">
        <f>IF($G69=0,"",IFERROR(CONCATENATE(INDEX('Risk assessment'!$B$12:$B$100,MATCH(CONCATENATE(Feuil1!$C69,"-",Feuil1!$B69,"-",Feuil1!AT$1),'Risk assessment'!$R$12:$R$100,FALSE),1)," ;"),""))</f>
        <v/>
      </c>
      <c r="AU69" s="9" t="str">
        <f>IF($G69=0,"",IFERROR(CONCATENATE(INDEX('Risk assessment'!$B$12:$B$100,MATCH(CONCATENATE(Feuil1!$C69,"-",Feuil1!$B69,"-",Feuil1!AU$1),'Risk assessment'!$R$12:$R$100,FALSE),1)," ;"),""))</f>
        <v/>
      </c>
      <c r="AV69" s="9" t="str">
        <f>IF($G69=0,"",IFERROR(CONCATENATE(INDEX('Risk assessment'!$B$12:$B$100,MATCH(CONCATENATE(Feuil1!$C69,"-",Feuil1!$B69,"-",Feuil1!AV$1),'Risk assessment'!$R$12:$R$100,FALSE),1)," ;"),""))</f>
        <v/>
      </c>
      <c r="AW69" s="9" t="str">
        <f>IF($G69=0,"",IFERROR(CONCATENATE(INDEX('Risk assessment'!$B$12:$B$100,MATCH(CONCATENATE(Feuil1!$C69,"-",Feuil1!$B69,"-",Feuil1!AW$1),'Risk assessment'!$R$12:$R$100,FALSE),1)," ;"),""))</f>
        <v/>
      </c>
      <c r="AX69" s="9" t="str">
        <f>IF($G69=0,"",IFERROR(CONCATENATE(INDEX('Risk assessment'!$B$12:$B$100,MATCH(CONCATENATE(Feuil1!$C69,"-",Feuil1!$B69,"-",Feuil1!AX$1),'Risk assessment'!$R$12:$R$100,FALSE),1)," ;"),""))</f>
        <v/>
      </c>
      <c r="AY69" s="9" t="str">
        <f>IF($G69=0,"",IFERROR(CONCATENATE(INDEX('Risk assessment'!$B$12:$B$100,MATCH(CONCATENATE(Feuil1!$C69,"-",Feuil1!$B69,"-",Feuil1!AY$1),'Risk assessment'!$R$12:$R$100,FALSE),1)," ;"),""))</f>
        <v/>
      </c>
      <c r="AZ69" s="9" t="str">
        <f>IF($G69=0,"",IFERROR(CONCATENATE(INDEX('Risk assessment'!$B$12:$B$100,MATCH(CONCATENATE(Feuil1!$C69,"-",Feuil1!$B69,"-",Feuil1!AZ$1),'Risk assessment'!$R$12:$R$100,FALSE),1)," ;"),""))</f>
        <v/>
      </c>
      <c r="BA69" s="9" t="str">
        <f>IF($G69=0,"",IFERROR(CONCATENATE(INDEX('Risk assessment'!$B$12:$B$100,MATCH(CONCATENATE(Feuil1!$C69,"-",Feuil1!$B69,"-",Feuil1!BA$1),'Risk assessment'!$R$12:$R$100,FALSE),1)," ;"),""))</f>
        <v/>
      </c>
      <c r="BB69" s="9" t="str">
        <f>IF($G69=0,"",IFERROR(CONCATENATE(INDEX('Risk assessment'!$B$12:$B$100,MATCH(CONCATENATE(Feuil1!$C69,"-",Feuil1!$B69,"-",Feuil1!BB$1),'Risk assessment'!$R$12:$R$100,FALSE),1)," ;"),""))</f>
        <v/>
      </c>
      <c r="BC69" s="9" t="str">
        <f>IF($G69=0,"",IFERROR(CONCATENATE(INDEX('Risk assessment'!$B$12:$B$100,MATCH(CONCATENATE(Feuil1!$C69,"-",Feuil1!$B69,"-",Feuil1!BC$1),'Risk assessment'!$R$12:$R$100,FALSE),1)," ;"),""))</f>
        <v/>
      </c>
      <c r="BD69" s="9" t="str">
        <f>IF($G69=0,"",IFERROR(CONCATENATE(INDEX('Risk assessment'!$B$12:$B$100,MATCH(CONCATENATE(Feuil1!$C69,"-",Feuil1!$B69,"-",Feuil1!BD$1),'Risk assessment'!$R$12:$R$100,FALSE),1)," ;"),""))</f>
        <v/>
      </c>
      <c r="BE69" s="9" t="str">
        <f>IF($G69=0,"",IFERROR(CONCATENATE(INDEX('Risk assessment'!$B$12:$B$100,MATCH(CONCATENATE(Feuil1!$C69,"-",Feuil1!$B69,"-",Feuil1!BE$1),'Risk assessment'!$R$12:$R$100,FALSE),1)," ;"),""))</f>
        <v/>
      </c>
      <c r="BF69" s="9" t="str">
        <f>IF($G69=0,"",IFERROR(CONCATENATE(INDEX('Risk assessment'!$B$12:$B$100,MATCH(CONCATENATE(Feuil1!$C69,"-",Feuil1!$B69,"-",Feuil1!BF$1),'Risk assessment'!$R$12:$R$100,FALSE),1)," ;"),""))</f>
        <v/>
      </c>
      <c r="BG69" s="9" t="str">
        <f>IF($G69=0,"",IFERROR(CONCATENATE(INDEX('Risk assessment'!$B$12:$B$100,MATCH(CONCATENATE(Feuil1!$C69,"-",Feuil1!$B69,"-",Feuil1!BG$1),'Risk assessment'!$R$12:$R$100,FALSE),1)," ;"),""))</f>
        <v/>
      </c>
      <c r="BH69" s="9" t="str">
        <f>IF($G69=0,"",IFERROR(CONCATENATE(INDEX('Risk assessment'!$B$12:$B$100,MATCH(CONCATENATE(Feuil1!$C69,"-",Feuil1!$B69,"-",Feuil1!BH$1),'Risk assessment'!$R$12:$R$100,FALSE),1)," ;"),""))</f>
        <v/>
      </c>
      <c r="BI69" s="9" t="str">
        <f>IF($G69=0,"",IFERROR(CONCATENATE(INDEX('Risk assessment'!$B$12:$B$100,MATCH(CONCATENATE(Feuil1!$C69,"-",Feuil1!$B69,"-",Feuil1!BI$1),'Risk assessment'!$R$12:$R$100,FALSE),1)," ;"),""))</f>
        <v/>
      </c>
      <c r="BJ69" s="9" t="str">
        <f>IF($G69=0,"",IFERROR(CONCATENATE(INDEX('Risk assessment'!$B$12:$B$100,MATCH(CONCATENATE(Feuil1!$C69,"-",Feuil1!$B69,"-",Feuil1!BJ$1),'Risk assessment'!$R$12:$R$100,FALSE),1)," ;"),""))</f>
        <v/>
      </c>
      <c r="BK69" s="9" t="str">
        <f>IF($G69=0,"",IFERROR(CONCATENATE(INDEX('Risk assessment'!$B$12:$B$100,MATCH(CONCATENATE(Feuil1!$C69,"-",Feuil1!$B69,"-",Feuil1!BK$1),'Risk assessment'!$R$12:$R$100,FALSE),1)," ;"),""))</f>
        <v/>
      </c>
      <c r="BL69" s="9" t="str">
        <f>IF($G69=0,"",IFERROR(CONCATENATE(INDEX('Risk assessment'!$B$12:$B$100,MATCH(CONCATENATE(Feuil1!$C69,"-",Feuil1!$B69,"-",Feuil1!BL$1),'Risk assessment'!$R$12:$R$100,FALSE),1)," ;"),""))</f>
        <v/>
      </c>
      <c r="BM69" s="9" t="str">
        <f>IF($G69=0,"",IFERROR(CONCATENATE(INDEX('Risk assessment'!$B$12:$B$100,MATCH(CONCATENATE(Feuil1!$C69,"-",Feuil1!$B69,"-",Feuil1!BM$1),'Risk assessment'!$R$12:$R$100,FALSE),1)," ;"),""))</f>
        <v/>
      </c>
      <c r="BN69" s="9" t="str">
        <f>IF($G69=0,"",IFERROR(CONCATENATE(INDEX('Risk assessment'!$B$12:$B$100,MATCH(CONCATENATE(Feuil1!$C69,"-",Feuil1!$B69,"-",Feuil1!BN$1),'Risk assessment'!$R$12:$R$100,FALSE),1)," ;"),""))</f>
        <v/>
      </c>
      <c r="BO69" s="9" t="str">
        <f>IF($G69=0,"",IFERROR(CONCATENATE(INDEX('Risk assessment'!$B$12:$B$100,MATCH(CONCATENATE(Feuil1!$C69,"-",Feuil1!$B69,"-",Feuil1!BO$1),'Risk assessment'!$R$12:$R$100,FALSE),1)," ;"),""))</f>
        <v/>
      </c>
      <c r="BP69" s="9" t="str">
        <f>IF($G69=0,"",IFERROR(CONCATENATE(INDEX('Risk assessment'!$B$12:$B$100,MATCH(CONCATENATE(Feuil1!$C69,"-",Feuil1!$B69,"-",Feuil1!BP$1),'Risk assessment'!$R$12:$R$100,FALSE),1)," ;"),""))</f>
        <v/>
      </c>
      <c r="BQ69" s="9" t="str">
        <f>IF($G69=0,"",IFERROR(CONCATENATE(INDEX('Risk assessment'!$B$12:$B$100,MATCH(CONCATENATE(Feuil1!$C69,"-",Feuil1!$B69,"-",Feuil1!BQ$1),'Risk assessment'!$R$12:$R$100,FALSE),1)," ;"),""))</f>
        <v/>
      </c>
      <c r="BR69" s="9" t="str">
        <f>IF($G69=0,"",IFERROR(INDEX('Risk assessment'!$B$12:$B$100,MATCH(CONCATENATE(Feuil1!$C69,Feuil1!$B69,Feuil1!BR$1),'Risk assessment'!$R$12:$R$100,FALSE),1),""))</f>
        <v/>
      </c>
      <c r="BS69" s="9" t="str">
        <f>IF($G69=0,"",IFERROR(INDEX('Risk assessment'!$B$12:$B$100,MATCH(CONCATENATE(Feuil1!$C69,Feuil1!$B69,Feuil1!BS$1),'Risk assessment'!$R$12:$R$100,FALSE),1),""))</f>
        <v/>
      </c>
      <c r="BT69" s="9" t="str">
        <f>IF($G69=0,"",IFERROR(INDEX('Risk assessment'!$B$12:$B$100,MATCH(CONCATENATE(Feuil1!$C69,Feuil1!$B69,Feuil1!BT$1),'Risk assessment'!$R$12:$R$100,FALSE),1),""))</f>
        <v/>
      </c>
      <c r="BU69" s="9" t="str">
        <f>IF($G69=0,"",IFERROR(INDEX('Risk assessment'!$B$12:$B$100,MATCH(CONCATENATE(Feuil1!$C69,Feuil1!$B69,Feuil1!BU$1),'Risk assessment'!$R$12:$R$100,FALSE),1),""))</f>
        <v/>
      </c>
      <c r="BV69" s="9" t="str">
        <f>IF($G69=0,"",IFERROR(INDEX('Risk assessment'!$B$12:$B$100,MATCH(CONCATENATE(Feuil1!$C69,Feuil1!$B69,Feuil1!BV$1),'Risk assessment'!$R$12:$R$100,FALSE),1),""))</f>
        <v/>
      </c>
      <c r="BW69" s="9" t="str">
        <f>IF($G69=0,"",IFERROR(INDEX('Risk assessment'!$B$12:$B$100,MATCH(CONCATENATE(Feuil1!$C69,Feuil1!$B69,Feuil1!BW$1),'Risk assessment'!$R$12:$R$100,FALSE),1),""))</f>
        <v/>
      </c>
      <c r="BX69" s="9" t="str">
        <f>IF($G69=0,"",IFERROR(INDEX('Risk assessment'!$B$12:$B$100,MATCH(CONCATENATE(Feuil1!$C69,Feuil1!$B69,Feuil1!BX$1),'Risk assessment'!$R$12:$R$100,FALSE),1),""))</f>
        <v/>
      </c>
      <c r="BY69" s="9" t="str">
        <f>IF($G69=0,"",IFERROR(INDEX('Risk assessment'!$B$12:$B$100,MATCH(CONCATENATE(Feuil1!$C69,Feuil1!$B69,Feuil1!BY$1),'Risk assessment'!$R$12:$R$100,FALSE),1),""))</f>
        <v/>
      </c>
      <c r="BZ69" s="9" t="str">
        <f>IF($G69=0,"",IFERROR(INDEX('Risk assessment'!$B$12:$B$100,MATCH(CONCATENATE(Feuil1!$C69,Feuil1!$B69,Feuil1!BZ$1),'Risk assessment'!$R$12:$R$100,FALSE),1),""))</f>
        <v/>
      </c>
      <c r="CA69" s="9" t="str">
        <f>IF($G69=0,"",IFERROR(INDEX('Risk assessment'!$B$12:$B$100,MATCH(CONCATENATE(Feuil1!$C69,Feuil1!$B69,Feuil1!CA$1),'Risk assessment'!$R$12:$R$100,FALSE),1),""))</f>
        <v/>
      </c>
      <c r="CB69" s="9" t="str">
        <f>IF($G69=0,"",IFERROR(INDEX('Risk assessment'!$B$12:$B$100,MATCH(CONCATENATE(Feuil1!$C69,Feuil1!$B69,Feuil1!CB$1),'Risk assessment'!$R$12:$R$100,FALSE),1),""))</f>
        <v/>
      </c>
      <c r="CC69" s="9" t="str">
        <f>IF($G69=0,"",IFERROR(INDEX('Risk assessment'!$B$12:$B$100,MATCH(CONCATENATE(Feuil1!$C69,Feuil1!$B69,Feuil1!CC$1),'Risk assessment'!$R$12:$R$100,FALSE),1),""))</f>
        <v/>
      </c>
      <c r="CD69" s="9" t="str">
        <f>IF($G69=0,"",IFERROR(INDEX('Risk assessment'!$B$12:$B$100,MATCH(CONCATENATE(Feuil1!$C69,Feuil1!$B69,Feuil1!CD$1),'Risk assessment'!$R$12:$R$100,FALSE),1),""))</f>
        <v/>
      </c>
      <c r="CE69" s="9" t="str">
        <f>IF($G69=0,"",IFERROR(INDEX('Risk assessment'!$B$12:$B$100,MATCH(CONCATENATE(Feuil1!$C69,Feuil1!$B69,Feuil1!CE$1),'Risk assessment'!$R$12:$R$100,FALSE),1),""))</f>
        <v/>
      </c>
      <c r="CF69" s="9" t="str">
        <f>IF($G69=0,"",IFERROR(INDEX('Risk assessment'!$B$12:$B$100,MATCH(CONCATENATE(Feuil1!$C69,Feuil1!$B69,Feuil1!CF$1),'Risk assessment'!$R$12:$R$100,FALSE),1),""))</f>
        <v/>
      </c>
      <c r="CG69" s="9" t="str">
        <f>IF($G69=0,"",IFERROR(INDEX('Risk assessment'!$B$12:$B$100,MATCH(CONCATENATE(Feuil1!$C69,Feuil1!$B69,Feuil1!CG$1),'Risk assessment'!$R$12:$R$100,FALSE),1),""))</f>
        <v/>
      </c>
      <c r="CH69" s="9" t="str">
        <f>IF($G69=0,"",IFERROR(INDEX('Risk assessment'!$B$12:$B$100,MATCH(CONCATENATE(Feuil1!$C69,Feuil1!$B69,Feuil1!CH$1),'Risk assessment'!$R$12:$R$100,FALSE),1),""))</f>
        <v/>
      </c>
      <c r="CI69" s="9" t="str">
        <f>IF($G69=0,"",IFERROR(INDEX('Risk assessment'!$B$12:$B$100,MATCH(CONCATENATE(Feuil1!$C69,Feuil1!$B69,Feuil1!CI$1),'Risk assessment'!$R$12:$R$100,FALSE),1),""))</f>
        <v/>
      </c>
      <c r="CJ69" s="9" t="str">
        <f>IF($G69=0,"",IFERROR(INDEX('Risk assessment'!$B$12:$B$100,MATCH(CONCATENATE(Feuil1!$C69,Feuil1!$B69,Feuil1!CJ$1),'Risk assessment'!$R$12:$R$100,FALSE),1),""))</f>
        <v/>
      </c>
      <c r="CK69" s="9" t="str">
        <f>IF($G69=0,"",IFERROR(INDEX('Risk assessment'!$B$12:$B$100,MATCH(CONCATENATE(Feuil1!$C69,Feuil1!$B69,Feuil1!CK$1),'Risk assessment'!$R$12:$R$100,FALSE),1),""))</f>
        <v/>
      </c>
      <c r="CL69" s="9" t="str">
        <f>IF($G69=0,"",IFERROR(INDEX('Risk assessment'!$B$12:$B$100,MATCH(CONCATENATE(Feuil1!$C69,Feuil1!$B69,Feuil1!CL$1),'Risk assessment'!$R$12:$R$100,FALSE),1),""))</f>
        <v/>
      </c>
      <c r="CM69" s="9" t="str">
        <f>IF($G69=0,"",IFERROR(INDEX('Risk assessment'!$B$12:$B$100,MATCH(CONCATENATE(Feuil1!$C69,Feuil1!$B69,Feuil1!CM$1),'Risk assessment'!$R$12:$R$100,FALSE),1),""))</f>
        <v/>
      </c>
      <c r="CN69" s="9" t="str">
        <f>IF($G69=0,"",IFERROR(INDEX('Risk assessment'!$B$12:$B$100,MATCH(CONCATENATE(Feuil1!$C69,Feuil1!$B69,Feuil1!CN$1),'Risk assessment'!$R$12:$R$100,FALSE),1),""))</f>
        <v/>
      </c>
      <c r="CO69" s="9" t="str">
        <f>IF($G69=0,"",IFERROR(INDEX('Risk assessment'!$B$12:$B$100,MATCH(CONCATENATE(Feuil1!$C69,Feuil1!$B69,Feuil1!CO$1),'Risk assessment'!$R$12:$R$100,FALSE),1),""))</f>
        <v/>
      </c>
      <c r="CP69" s="9" t="str">
        <f>IF($G69=0,"",IFERROR(INDEX('Risk assessment'!$B$12:$B$100,MATCH(CONCATENATE(Feuil1!$C69,Feuil1!$B69,Feuil1!CP$1),'Risk assessment'!$R$12:$R$100,FALSE),1),""))</f>
        <v/>
      </c>
      <c r="CQ69" s="9" t="str">
        <f>IF($G69=0,"",IFERROR(INDEX('Risk assessment'!$B$12:$B$100,MATCH(CONCATENATE(Feuil1!$C69,Feuil1!$B69,Feuil1!CQ$1),'Risk assessment'!$R$12:$R$100,FALSE),1),""))</f>
        <v/>
      </c>
      <c r="CR69" s="9" t="str">
        <f>IF($G69=0,"",IFERROR(INDEX('Risk assessment'!$B$12:$B$100,MATCH(CONCATENATE(Feuil1!$C69,Feuil1!$B69,Feuil1!CR$1),'Risk assessment'!$R$12:$R$100,FALSE),1),""))</f>
        <v/>
      </c>
      <c r="CS69" s="9" t="str">
        <f>IF($G69=0,"",IFERROR(INDEX('Risk assessment'!$B$12:$B$100,MATCH(CONCATENATE(Feuil1!$C69,Feuil1!$B69,Feuil1!CS$1),'Risk assessment'!$R$12:$R$100,FALSE),1),""))</f>
        <v/>
      </c>
      <c r="CT69" s="9" t="str">
        <f>IF($G69=0,"",IFERROR(INDEX('Risk assessment'!$B$12:$B$100,MATCH(CONCATENATE(Feuil1!$C69,Feuil1!$B69,Feuil1!CT$1),'Risk assessment'!$R$12:$R$100,FALSE),1),""))</f>
        <v/>
      </c>
      <c r="CU69" s="9" t="str">
        <f>IF($G69=0,"",IFERROR(INDEX('Risk assessment'!$B$12:$B$100,MATCH(CONCATENATE(Feuil1!$C69,Feuil1!$B69,Feuil1!CU$1),'Risk assessment'!$R$12:$R$100,FALSE),1),""))</f>
        <v/>
      </c>
      <c r="CV69" s="9" t="str">
        <f>IF($G69=0,"",IFERROR(INDEX('Risk assessment'!$B$12:$B$100,MATCH(CONCATENATE(Feuil1!$C69,Feuil1!$B69,Feuil1!CV$1),'Risk assessment'!$R$12:$R$100,FALSE),1),""))</f>
        <v/>
      </c>
      <c r="CW69" s="9" t="str">
        <f>IF($G69=0,"",IFERROR(INDEX('Risk assessment'!$B$12:$B$100,MATCH(CONCATENATE(Feuil1!$C69,Feuil1!$B69,Feuil1!CW$1),'Risk assessment'!$R$12:$R$100,FALSE),1),""))</f>
        <v/>
      </c>
      <c r="CX69" s="9" t="str">
        <f>IF($G69=0,"",IFERROR(INDEX('Risk assessment'!$B$12:$B$100,MATCH(CONCATENATE(Feuil1!$C69,Feuil1!$B69,Feuil1!CX$1),'Risk assessment'!$R$12:$R$100,FALSE),1),""))</f>
        <v/>
      </c>
      <c r="CY69" s="9" t="str">
        <f>IF($G69=0,"",IFERROR(INDEX('Risk assessment'!$B$12:$B$100,MATCH(CONCATENATE(Feuil1!$C69,Feuil1!$B69,Feuil1!CY$1),'Risk assessment'!$R$12:$R$100,FALSE),1),""))</f>
        <v/>
      </c>
      <c r="CZ69" s="9" t="str">
        <f>IF($G69=0,"",IFERROR(INDEX('Risk assessment'!$B$12:$B$100,MATCH(CONCATENATE(Feuil1!$C69,Feuil1!$B69,Feuil1!CZ$1),'Risk assessment'!$R$12:$R$100,FALSE),1),""))</f>
        <v/>
      </c>
      <c r="DA69" s="9" t="str">
        <f>IF($G69=0,"",IFERROR(INDEX('Risk assessment'!$B$12:$B$100,MATCH(CONCATENATE(Feuil1!$C69,Feuil1!$B69,Feuil1!DA$1),'Risk assessment'!$R$12:$R$100,FALSE),1),""))</f>
        <v/>
      </c>
      <c r="DB69" s="9" t="str">
        <f>IF($G69=0,"",IFERROR(INDEX('Risk assessment'!$B$12:$B$100,MATCH(CONCATENATE(Feuil1!$C69,Feuil1!$B69,Feuil1!DB$1),'Risk assessment'!$R$12:$R$100,FALSE),1),""))</f>
        <v/>
      </c>
      <c r="DC69" s="9" t="str">
        <f>IF($G69=0,"",IFERROR(INDEX('Risk assessment'!$B$12:$B$100,MATCH(CONCATENATE(Feuil1!$C69,Feuil1!$B69,Feuil1!DC$1),'Risk assessment'!$R$12:$R$100,FALSE),1),""))</f>
        <v/>
      </c>
      <c r="DD69" s="9" t="str">
        <f>IF($G69=0,"",IFERROR(INDEX('Risk assessment'!$B$12:$B$100,MATCH(CONCATENATE(Feuil1!$C69,Feuil1!$B69,Feuil1!DD$1),'Risk assessment'!$R$12:$R$100,FALSE),1),""))</f>
        <v/>
      </c>
      <c r="DE69" s="9" t="str">
        <f>IF($G69=0,"",IFERROR(INDEX('Risk assessment'!$B$12:$B$100,MATCH(CONCATENATE(Feuil1!$C69,Feuil1!$B69,Feuil1!DE$1),'Risk assessment'!$R$12:$R$100,FALSE),1),""))</f>
        <v/>
      </c>
      <c r="DF69" s="9" t="str">
        <f>IF($G69=0,"",IFERROR(INDEX('Risk assessment'!$B$12:$B$100,MATCH(CONCATENATE(Feuil1!$C69,Feuil1!$B69,Feuil1!DF$1),'Risk assessment'!$R$12:$R$100,FALSE),1),""))</f>
        <v/>
      </c>
      <c r="DG69" s="9" t="str">
        <f>IF($G69=0,"",IFERROR(INDEX('Risk assessment'!$B$12:$B$100,MATCH(CONCATENATE(Feuil1!$C69,Feuil1!$B69,Feuil1!DG$1),'Risk assessment'!$R$12:$R$100,FALSE),1),""))</f>
        <v/>
      </c>
      <c r="DH69" s="9" t="str">
        <f>IF($G69=0,"",IFERROR(INDEX('Risk assessment'!$B$12:$B$100,MATCH(CONCATENATE(Feuil1!$C69,Feuil1!$B69,Feuil1!DH$1),'Risk assessment'!$R$12:$R$100,FALSE),1),""))</f>
        <v/>
      </c>
      <c r="DI69" s="9" t="str">
        <f>IF($G69=0,"",IFERROR(INDEX('Risk assessment'!$B$12:$B$100,MATCH(CONCATENATE(Feuil1!$C69,Feuil1!$B69,Feuil1!DI$1),'Risk assessment'!$R$12:$R$100,FALSE),1),""))</f>
        <v/>
      </c>
      <c r="DJ69" s="9" t="str">
        <f>IF($G69=0,"",IFERROR(INDEX('Risk assessment'!$B$12:$B$100,MATCH(CONCATENATE(Feuil1!$C69,Feuil1!$B69,Feuil1!DJ$1),'Risk assessment'!$R$12:$R$100,FALSE),1),""))</f>
        <v/>
      </c>
      <c r="DK69" s="9" t="str">
        <f>IF($G69=0,"",IFERROR(INDEX('Risk assessment'!$B$12:$B$100,MATCH(CONCATENATE(Feuil1!$C69,Feuil1!$B69,Feuil1!DK$1),'Risk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assessment'!D$12:D$100,Feuil1!C70,'Risk assessment'!E$12:E$100,B70)</f>
        <v>0</v>
      </c>
      <c r="H70" s="9" t="str">
        <f>IF($G70=0,"",IFERROR(CONCATENATE(INDEX('Risk assessment'!$B$12:$B$100,MATCH(CONCATENATE(Feuil1!$C70,"-",Feuil1!$B70,"-",Feuil1!H$1),'Risk assessment'!$R$12:$R$100,FALSE),1)," ;"),""))</f>
        <v/>
      </c>
      <c r="I70" s="9" t="str">
        <f>IF($G70=0,"",IFERROR(CONCATENATE(INDEX('Risk assessment'!$B$12:$B$100,MATCH(CONCATENATE(Feuil1!$C70,"-",Feuil1!$B70,"-",Feuil1!I$1),'Risk assessment'!$R$12:$R$100,FALSE),1)," ;"),""))</f>
        <v/>
      </c>
      <c r="J70" s="9" t="str">
        <f>IF($G70=0,"",IFERROR(CONCATENATE(INDEX('Risk assessment'!$B$12:$B$100,MATCH(CONCATENATE(Feuil1!$C70,"-",Feuil1!$B70,"-",Feuil1!J$1),'Risk assessment'!$R$12:$R$100,FALSE),1)," ;"),""))</f>
        <v/>
      </c>
      <c r="K70" s="9" t="str">
        <f>IF($G70=0,"",IFERROR(CONCATENATE(INDEX('Risk assessment'!$B$12:$B$100,MATCH(CONCATENATE(Feuil1!$C70,"-",Feuil1!$B70,"-",Feuil1!K$1),'Risk assessment'!$R$12:$R$100,FALSE),1)," ;"),""))</f>
        <v/>
      </c>
      <c r="L70" s="9" t="str">
        <f>IF($G70=0,"",IFERROR(CONCATENATE(INDEX('Risk assessment'!$B$12:$B$100,MATCH(CONCATENATE(Feuil1!$C70,"-",Feuil1!$B70,"-",Feuil1!L$1),'Risk assessment'!$R$12:$R$100,FALSE),1)," ;"),""))</f>
        <v/>
      </c>
      <c r="M70" s="9" t="str">
        <f>IF($G70=0,"",IFERROR(CONCATENATE(INDEX('Risk assessment'!$B$12:$B$100,MATCH(CONCATENATE(Feuil1!$C70,"-",Feuil1!$B70,"-",Feuil1!M$1),'Risk assessment'!$R$12:$R$100,FALSE),1)," ;"),""))</f>
        <v/>
      </c>
      <c r="N70" s="9" t="str">
        <f>IF($G70=0,"",IFERROR(CONCATENATE(INDEX('Risk assessment'!$B$12:$B$100,MATCH(CONCATENATE(Feuil1!$C70,"-",Feuil1!$B70,"-",Feuil1!N$1),'Risk assessment'!$R$12:$R$100,FALSE),1)," ;"),""))</f>
        <v/>
      </c>
      <c r="O70" s="9" t="str">
        <f>IF($G70=0,"",IFERROR(CONCATENATE(INDEX('Risk assessment'!$B$12:$B$100,MATCH(CONCATENATE(Feuil1!$C70,"-",Feuil1!$B70,"-",Feuil1!O$1),'Risk assessment'!$R$12:$R$100,FALSE),1)," ;"),""))</f>
        <v/>
      </c>
      <c r="P70" s="9" t="str">
        <f>IF($G70=0,"",IFERROR(CONCATENATE(INDEX('Risk assessment'!$B$12:$B$100,MATCH(CONCATENATE(Feuil1!$C70,"-",Feuil1!$B70,"-",Feuil1!P$1),'Risk assessment'!$R$12:$R$100,FALSE),1)," ;"),""))</f>
        <v/>
      </c>
      <c r="Q70" s="9" t="str">
        <f>IF($G70=0,"",IFERROR(CONCATENATE(INDEX('Risk assessment'!$B$12:$B$100,MATCH(CONCATENATE(Feuil1!$C70,"-",Feuil1!$B70,"-",Feuil1!Q$1),'Risk assessment'!$R$12:$R$100,FALSE),1)," ;"),""))</f>
        <v/>
      </c>
      <c r="R70" s="9" t="str">
        <f>IF($G70=0,"",IFERROR(CONCATENATE(INDEX('Risk assessment'!$B$12:$B$100,MATCH(CONCATENATE(Feuil1!$C70,"-",Feuil1!$B70,"-",Feuil1!R$1),'Risk assessment'!$R$12:$R$100,FALSE),1)," ;"),""))</f>
        <v/>
      </c>
      <c r="S70" s="9" t="str">
        <f>IF($G70=0,"",IFERROR(CONCATENATE(INDEX('Risk assessment'!$B$12:$B$100,MATCH(CONCATENATE(Feuil1!$C70,"-",Feuil1!$B70,"-",Feuil1!S$1),'Risk assessment'!$R$12:$R$100,FALSE),1)," ;"),""))</f>
        <v/>
      </c>
      <c r="T70" s="9" t="str">
        <f>IF($G70=0,"",IFERROR(CONCATENATE(INDEX('Risk assessment'!$B$12:$B$100,MATCH(CONCATENATE(Feuil1!$C70,"-",Feuil1!$B70,"-",Feuil1!T$1),'Risk assessment'!$R$12:$R$100,FALSE),1)," ;"),""))</f>
        <v/>
      </c>
      <c r="U70" s="9" t="str">
        <f>IF($G70=0,"",IFERROR(CONCATENATE(INDEX('Risk assessment'!$B$12:$B$100,MATCH(CONCATENATE(Feuil1!$C70,"-",Feuil1!$B70,"-",Feuil1!U$1),'Risk assessment'!$R$12:$R$100,FALSE),1)," ;"),""))</f>
        <v/>
      </c>
      <c r="V70" s="9" t="str">
        <f>IF($G70=0,"",IFERROR(CONCATENATE(INDEX('Risk assessment'!$B$12:$B$100,MATCH(CONCATENATE(Feuil1!$C70,"-",Feuil1!$B70,"-",Feuil1!V$1),'Risk assessment'!$R$12:$R$100,FALSE),1)," ;"),""))</f>
        <v/>
      </c>
      <c r="W70" s="9" t="str">
        <f>IF($G70=0,"",IFERROR(CONCATENATE(INDEX('Risk assessment'!$B$12:$B$100,MATCH(CONCATENATE(Feuil1!$C70,"-",Feuil1!$B70,"-",Feuil1!W$1),'Risk assessment'!$R$12:$R$100,FALSE),1)," ;"),""))</f>
        <v/>
      </c>
      <c r="X70" s="9" t="str">
        <f>IF($G70=0,"",IFERROR(CONCATENATE(INDEX('Risk assessment'!$B$12:$B$100,MATCH(CONCATENATE(Feuil1!$C70,"-",Feuil1!$B70,"-",Feuil1!X$1),'Risk assessment'!$R$12:$R$100,FALSE),1)," ;"),""))</f>
        <v/>
      </c>
      <c r="Y70" s="9" t="str">
        <f>IF($G70=0,"",IFERROR(CONCATENATE(INDEX('Risk assessment'!$B$12:$B$100,MATCH(CONCATENATE(Feuil1!$C70,"-",Feuil1!$B70,"-",Feuil1!Y$1),'Risk assessment'!$R$12:$R$100,FALSE),1)," ;"),""))</f>
        <v/>
      </c>
      <c r="Z70" s="9" t="str">
        <f>IF($G70=0,"",IFERROR(CONCATENATE(INDEX('Risk assessment'!$B$12:$B$100,MATCH(CONCATENATE(Feuil1!$C70,"-",Feuil1!$B70,"-",Feuil1!Z$1),'Risk assessment'!$R$12:$R$100,FALSE),1)," ;"),""))</f>
        <v/>
      </c>
      <c r="AA70" s="9" t="str">
        <f>IF($G70=0,"",IFERROR(CONCATENATE(INDEX('Risk assessment'!$B$12:$B$100,MATCH(CONCATENATE(Feuil1!$C70,"-",Feuil1!$B70,"-",Feuil1!AA$1),'Risk assessment'!$R$12:$R$100,FALSE),1)," ;"),""))</f>
        <v/>
      </c>
      <c r="AB70" s="9" t="str">
        <f>IF($G70=0,"",IFERROR(CONCATENATE(INDEX('Risk assessment'!$B$12:$B$100,MATCH(CONCATENATE(Feuil1!$C70,"-",Feuil1!$B70,"-",Feuil1!AB$1),'Risk assessment'!$R$12:$R$100,FALSE),1)," ;"),""))</f>
        <v/>
      </c>
      <c r="AC70" s="9" t="str">
        <f>IF($G70=0,"",IFERROR(CONCATENATE(INDEX('Risk assessment'!$B$12:$B$100,MATCH(CONCATENATE(Feuil1!$C70,"-",Feuil1!$B70,"-",Feuil1!AC$1),'Risk assessment'!$R$12:$R$100,FALSE),1)," ;"),""))</f>
        <v/>
      </c>
      <c r="AD70" s="9" t="str">
        <f>IF($G70=0,"",IFERROR(CONCATENATE(INDEX('Risk assessment'!$B$12:$B$100,MATCH(CONCATENATE(Feuil1!$C70,"-",Feuil1!$B70,"-",Feuil1!AD$1),'Risk assessment'!$R$12:$R$100,FALSE),1)," ;"),""))</f>
        <v/>
      </c>
      <c r="AE70" s="9" t="str">
        <f>IF($G70=0,"",IFERROR(CONCATENATE(INDEX('Risk assessment'!$B$12:$B$100,MATCH(CONCATENATE(Feuil1!$C70,"-",Feuil1!$B70,"-",Feuil1!AE$1),'Risk assessment'!$R$12:$R$100,FALSE),1)," ;"),""))</f>
        <v/>
      </c>
      <c r="AF70" s="9" t="str">
        <f>IF($G70=0,"",IFERROR(CONCATENATE(INDEX('Risk assessment'!$B$12:$B$100,MATCH(CONCATENATE(Feuil1!$C70,"-",Feuil1!$B70,"-",Feuil1!AF$1),'Risk assessment'!$R$12:$R$100,FALSE),1)," ;"),""))</f>
        <v/>
      </c>
      <c r="AG70" s="9" t="str">
        <f>IF($G70=0,"",IFERROR(CONCATENATE(INDEX('Risk assessment'!$B$12:$B$100,MATCH(CONCATENATE(Feuil1!$C70,"-",Feuil1!$B70,"-",Feuil1!AG$1),'Risk assessment'!$R$12:$R$100,FALSE),1)," ;"),""))</f>
        <v/>
      </c>
      <c r="AH70" s="9" t="str">
        <f>IF($G70=0,"",IFERROR(CONCATENATE(INDEX('Risk assessment'!$B$12:$B$100,MATCH(CONCATENATE(Feuil1!$C70,"-",Feuil1!$B70,"-",Feuil1!AH$1),'Risk assessment'!$R$12:$R$100,FALSE),1)," ;"),""))</f>
        <v/>
      </c>
      <c r="AI70" s="9" t="str">
        <f>IF($G70=0,"",IFERROR(CONCATENATE(INDEX('Risk assessment'!$B$12:$B$100,MATCH(CONCATENATE(Feuil1!$C70,"-",Feuil1!$B70,"-",Feuil1!AI$1),'Risk assessment'!$R$12:$R$100,FALSE),1)," ;"),""))</f>
        <v/>
      </c>
      <c r="AJ70" s="9" t="str">
        <f>IF($G70=0,"",IFERROR(CONCATENATE(INDEX('Risk assessment'!$B$12:$B$100,MATCH(CONCATENATE(Feuil1!$C70,"-",Feuil1!$B70,"-",Feuil1!AJ$1),'Risk assessment'!$R$12:$R$100,FALSE),1)," ;"),""))</f>
        <v/>
      </c>
      <c r="AK70" s="9" t="str">
        <f>IF($G70=0,"",IFERROR(CONCATENATE(INDEX('Risk assessment'!$B$12:$B$100,MATCH(CONCATENATE(Feuil1!$C70,"-",Feuil1!$B70,"-",Feuil1!AK$1),'Risk assessment'!$R$12:$R$100,FALSE),1)," ;"),""))</f>
        <v/>
      </c>
      <c r="AL70" s="9" t="str">
        <f>IF($G70=0,"",IFERROR(CONCATENATE(INDEX('Risk assessment'!$B$12:$B$100,MATCH(CONCATENATE(Feuil1!$C70,"-",Feuil1!$B70,"-",Feuil1!AL$1),'Risk assessment'!$R$12:$R$100,FALSE),1)," ;"),""))</f>
        <v/>
      </c>
      <c r="AM70" s="9" t="str">
        <f>IF($G70=0,"",IFERROR(CONCATENATE(INDEX('Risk assessment'!$B$12:$B$100,MATCH(CONCATENATE(Feuil1!$C70,"-",Feuil1!$B70,"-",Feuil1!AM$1),'Risk assessment'!$R$12:$R$100,FALSE),1)," ;"),""))</f>
        <v/>
      </c>
      <c r="AN70" s="9" t="str">
        <f>IF($G70=0,"",IFERROR(CONCATENATE(INDEX('Risk assessment'!$B$12:$B$100,MATCH(CONCATENATE(Feuil1!$C70,"-",Feuil1!$B70,"-",Feuil1!AN$1),'Risk assessment'!$R$12:$R$100,FALSE),1)," ;"),""))</f>
        <v/>
      </c>
      <c r="AO70" s="9" t="str">
        <f>IF($G70=0,"",IFERROR(CONCATENATE(INDEX('Risk assessment'!$B$12:$B$100,MATCH(CONCATENATE(Feuil1!$C70,"-",Feuil1!$B70,"-",Feuil1!AO$1),'Risk assessment'!$R$12:$R$100,FALSE),1)," ;"),""))</f>
        <v/>
      </c>
      <c r="AP70" s="9" t="str">
        <f>IF($G70=0,"",IFERROR(CONCATENATE(INDEX('Risk assessment'!$B$12:$B$100,MATCH(CONCATENATE(Feuil1!$C70,"-",Feuil1!$B70,"-",Feuil1!AP$1),'Risk assessment'!$R$12:$R$100,FALSE),1)," ;"),""))</f>
        <v/>
      </c>
      <c r="AQ70" s="9" t="str">
        <f>IF($G70=0,"",IFERROR(CONCATENATE(INDEX('Risk assessment'!$B$12:$B$100,MATCH(CONCATENATE(Feuil1!$C70,"-",Feuil1!$B70,"-",Feuil1!AQ$1),'Risk assessment'!$R$12:$R$100,FALSE),1)," ;"),""))</f>
        <v/>
      </c>
      <c r="AR70" s="9" t="str">
        <f>IF($G70=0,"",IFERROR(CONCATENATE(INDEX('Risk assessment'!$B$12:$B$100,MATCH(CONCATENATE(Feuil1!$C70,"-",Feuil1!$B70,"-",Feuil1!AR$1),'Risk assessment'!$R$12:$R$100,FALSE),1)," ;"),""))</f>
        <v/>
      </c>
      <c r="AS70" s="9" t="str">
        <f>IF($G70=0,"",IFERROR(CONCATENATE(INDEX('Risk assessment'!$B$12:$B$100,MATCH(CONCATENATE(Feuil1!$C70,"-",Feuil1!$B70,"-",Feuil1!AS$1),'Risk assessment'!$R$12:$R$100,FALSE),1)," ;"),""))</f>
        <v/>
      </c>
      <c r="AT70" s="9" t="str">
        <f>IF($G70=0,"",IFERROR(CONCATENATE(INDEX('Risk assessment'!$B$12:$B$100,MATCH(CONCATENATE(Feuil1!$C70,"-",Feuil1!$B70,"-",Feuil1!AT$1),'Risk assessment'!$R$12:$R$100,FALSE),1)," ;"),""))</f>
        <v/>
      </c>
      <c r="AU70" s="9" t="str">
        <f>IF($G70=0,"",IFERROR(CONCATENATE(INDEX('Risk assessment'!$B$12:$B$100,MATCH(CONCATENATE(Feuil1!$C70,"-",Feuil1!$B70,"-",Feuil1!AU$1),'Risk assessment'!$R$12:$R$100,FALSE),1)," ;"),""))</f>
        <v/>
      </c>
      <c r="AV70" s="9" t="str">
        <f>IF($G70=0,"",IFERROR(CONCATENATE(INDEX('Risk assessment'!$B$12:$B$100,MATCH(CONCATENATE(Feuil1!$C70,"-",Feuil1!$B70,"-",Feuil1!AV$1),'Risk assessment'!$R$12:$R$100,FALSE),1)," ;"),""))</f>
        <v/>
      </c>
      <c r="AW70" s="9" t="str">
        <f>IF($G70=0,"",IFERROR(CONCATENATE(INDEX('Risk assessment'!$B$12:$B$100,MATCH(CONCATENATE(Feuil1!$C70,"-",Feuil1!$B70,"-",Feuil1!AW$1),'Risk assessment'!$R$12:$R$100,FALSE),1)," ;"),""))</f>
        <v/>
      </c>
      <c r="AX70" s="9" t="str">
        <f>IF($G70=0,"",IFERROR(CONCATENATE(INDEX('Risk assessment'!$B$12:$B$100,MATCH(CONCATENATE(Feuil1!$C70,"-",Feuil1!$B70,"-",Feuil1!AX$1),'Risk assessment'!$R$12:$R$100,FALSE),1)," ;"),""))</f>
        <v/>
      </c>
      <c r="AY70" s="9" t="str">
        <f>IF($G70=0,"",IFERROR(CONCATENATE(INDEX('Risk assessment'!$B$12:$B$100,MATCH(CONCATENATE(Feuil1!$C70,"-",Feuil1!$B70,"-",Feuil1!AY$1),'Risk assessment'!$R$12:$R$100,FALSE),1)," ;"),""))</f>
        <v/>
      </c>
      <c r="AZ70" s="9" t="str">
        <f>IF($G70=0,"",IFERROR(CONCATENATE(INDEX('Risk assessment'!$B$12:$B$100,MATCH(CONCATENATE(Feuil1!$C70,"-",Feuil1!$B70,"-",Feuil1!AZ$1),'Risk assessment'!$R$12:$R$100,FALSE),1)," ;"),""))</f>
        <v/>
      </c>
      <c r="BA70" s="9" t="str">
        <f>IF($G70=0,"",IFERROR(CONCATENATE(INDEX('Risk assessment'!$B$12:$B$100,MATCH(CONCATENATE(Feuil1!$C70,"-",Feuil1!$B70,"-",Feuil1!BA$1),'Risk assessment'!$R$12:$R$100,FALSE),1)," ;"),""))</f>
        <v/>
      </c>
      <c r="BB70" s="9" t="str">
        <f>IF($G70=0,"",IFERROR(CONCATENATE(INDEX('Risk assessment'!$B$12:$B$100,MATCH(CONCATENATE(Feuil1!$C70,"-",Feuil1!$B70,"-",Feuil1!BB$1),'Risk assessment'!$R$12:$R$100,FALSE),1)," ;"),""))</f>
        <v/>
      </c>
      <c r="BC70" s="9" t="str">
        <f>IF($G70=0,"",IFERROR(CONCATENATE(INDEX('Risk assessment'!$B$12:$B$100,MATCH(CONCATENATE(Feuil1!$C70,"-",Feuil1!$B70,"-",Feuil1!BC$1),'Risk assessment'!$R$12:$R$100,FALSE),1)," ;"),""))</f>
        <v/>
      </c>
      <c r="BD70" s="9" t="str">
        <f>IF($G70=0,"",IFERROR(CONCATENATE(INDEX('Risk assessment'!$B$12:$B$100,MATCH(CONCATENATE(Feuil1!$C70,"-",Feuil1!$B70,"-",Feuil1!BD$1),'Risk assessment'!$R$12:$R$100,FALSE),1)," ;"),""))</f>
        <v/>
      </c>
      <c r="BE70" s="9" t="str">
        <f>IF($G70=0,"",IFERROR(CONCATENATE(INDEX('Risk assessment'!$B$12:$B$100,MATCH(CONCATENATE(Feuil1!$C70,"-",Feuil1!$B70,"-",Feuil1!BE$1),'Risk assessment'!$R$12:$R$100,FALSE),1)," ;"),""))</f>
        <v/>
      </c>
      <c r="BF70" s="9" t="str">
        <f>IF($G70=0,"",IFERROR(CONCATENATE(INDEX('Risk assessment'!$B$12:$B$100,MATCH(CONCATENATE(Feuil1!$C70,"-",Feuil1!$B70,"-",Feuil1!BF$1),'Risk assessment'!$R$12:$R$100,FALSE),1)," ;"),""))</f>
        <v/>
      </c>
      <c r="BG70" s="9" t="str">
        <f>IF($G70=0,"",IFERROR(CONCATENATE(INDEX('Risk assessment'!$B$12:$B$100,MATCH(CONCATENATE(Feuil1!$C70,"-",Feuil1!$B70,"-",Feuil1!BG$1),'Risk assessment'!$R$12:$R$100,FALSE),1)," ;"),""))</f>
        <v/>
      </c>
      <c r="BH70" s="9" t="str">
        <f>IF($G70=0,"",IFERROR(CONCATENATE(INDEX('Risk assessment'!$B$12:$B$100,MATCH(CONCATENATE(Feuil1!$C70,"-",Feuil1!$B70,"-",Feuil1!BH$1),'Risk assessment'!$R$12:$R$100,FALSE),1)," ;"),""))</f>
        <v/>
      </c>
      <c r="BI70" s="9" t="str">
        <f>IF($G70=0,"",IFERROR(CONCATENATE(INDEX('Risk assessment'!$B$12:$B$100,MATCH(CONCATENATE(Feuil1!$C70,"-",Feuil1!$B70,"-",Feuil1!BI$1),'Risk assessment'!$R$12:$R$100,FALSE),1)," ;"),""))</f>
        <v/>
      </c>
      <c r="BJ70" s="9" t="str">
        <f>IF($G70=0,"",IFERROR(CONCATENATE(INDEX('Risk assessment'!$B$12:$B$100,MATCH(CONCATENATE(Feuil1!$C70,"-",Feuil1!$B70,"-",Feuil1!BJ$1),'Risk assessment'!$R$12:$R$100,FALSE),1)," ;"),""))</f>
        <v/>
      </c>
      <c r="BK70" s="9" t="str">
        <f>IF($G70=0,"",IFERROR(CONCATENATE(INDEX('Risk assessment'!$B$12:$B$100,MATCH(CONCATENATE(Feuil1!$C70,"-",Feuil1!$B70,"-",Feuil1!BK$1),'Risk assessment'!$R$12:$R$100,FALSE),1)," ;"),""))</f>
        <v/>
      </c>
      <c r="BL70" s="9" t="str">
        <f>IF($G70=0,"",IFERROR(CONCATENATE(INDEX('Risk assessment'!$B$12:$B$100,MATCH(CONCATENATE(Feuil1!$C70,"-",Feuil1!$B70,"-",Feuil1!BL$1),'Risk assessment'!$R$12:$R$100,FALSE),1)," ;"),""))</f>
        <v/>
      </c>
      <c r="BM70" s="9" t="str">
        <f>IF($G70=0,"",IFERROR(CONCATENATE(INDEX('Risk assessment'!$B$12:$B$100,MATCH(CONCATENATE(Feuil1!$C70,"-",Feuil1!$B70,"-",Feuil1!BM$1),'Risk assessment'!$R$12:$R$100,FALSE),1)," ;"),""))</f>
        <v/>
      </c>
      <c r="BN70" s="9" t="str">
        <f>IF($G70=0,"",IFERROR(CONCATENATE(INDEX('Risk assessment'!$B$12:$B$100,MATCH(CONCATENATE(Feuil1!$C70,"-",Feuil1!$B70,"-",Feuil1!BN$1),'Risk assessment'!$R$12:$R$100,FALSE),1)," ;"),""))</f>
        <v/>
      </c>
      <c r="BO70" s="9" t="str">
        <f>IF($G70=0,"",IFERROR(CONCATENATE(INDEX('Risk assessment'!$B$12:$B$100,MATCH(CONCATENATE(Feuil1!$C70,"-",Feuil1!$B70,"-",Feuil1!BO$1),'Risk assessment'!$R$12:$R$100,FALSE),1)," ;"),""))</f>
        <v/>
      </c>
      <c r="BP70" s="9" t="str">
        <f>IF($G70=0,"",IFERROR(CONCATENATE(INDEX('Risk assessment'!$B$12:$B$100,MATCH(CONCATENATE(Feuil1!$C70,"-",Feuil1!$B70,"-",Feuil1!BP$1),'Risk assessment'!$R$12:$R$100,FALSE),1)," ;"),""))</f>
        <v/>
      </c>
      <c r="BQ70" s="9" t="str">
        <f>IF($G70=0,"",IFERROR(CONCATENATE(INDEX('Risk assessment'!$B$12:$B$100,MATCH(CONCATENATE(Feuil1!$C70,"-",Feuil1!$B70,"-",Feuil1!BQ$1),'Risk assessment'!$R$12:$R$100,FALSE),1)," ;"),""))</f>
        <v/>
      </c>
      <c r="BR70" s="9" t="str">
        <f>IF($G70=0,"",IFERROR(INDEX('Risk assessment'!$B$12:$B$100,MATCH(CONCATENATE(Feuil1!$C70,Feuil1!$B70,Feuil1!BR$1),'Risk assessment'!$R$12:$R$100,FALSE),1),""))</f>
        <v/>
      </c>
      <c r="BS70" s="9" t="str">
        <f>IF($G70=0,"",IFERROR(INDEX('Risk assessment'!$B$12:$B$100,MATCH(CONCATENATE(Feuil1!$C70,Feuil1!$B70,Feuil1!BS$1),'Risk assessment'!$R$12:$R$100,FALSE),1),""))</f>
        <v/>
      </c>
      <c r="BT70" s="9" t="str">
        <f>IF($G70=0,"",IFERROR(INDEX('Risk assessment'!$B$12:$B$100,MATCH(CONCATENATE(Feuil1!$C70,Feuil1!$B70,Feuil1!BT$1),'Risk assessment'!$R$12:$R$100,FALSE),1),""))</f>
        <v/>
      </c>
      <c r="BU70" s="9" t="str">
        <f>IF($G70=0,"",IFERROR(INDEX('Risk assessment'!$B$12:$B$100,MATCH(CONCATENATE(Feuil1!$C70,Feuil1!$B70,Feuil1!BU$1),'Risk assessment'!$R$12:$R$100,FALSE),1),""))</f>
        <v/>
      </c>
      <c r="BV70" s="9" t="str">
        <f>IF($G70=0,"",IFERROR(INDEX('Risk assessment'!$B$12:$B$100,MATCH(CONCATENATE(Feuil1!$C70,Feuil1!$B70,Feuil1!BV$1),'Risk assessment'!$R$12:$R$100,FALSE),1),""))</f>
        <v/>
      </c>
      <c r="BW70" s="9" t="str">
        <f>IF($G70=0,"",IFERROR(INDEX('Risk assessment'!$B$12:$B$100,MATCH(CONCATENATE(Feuil1!$C70,Feuil1!$B70,Feuil1!BW$1),'Risk assessment'!$R$12:$R$100,FALSE),1),""))</f>
        <v/>
      </c>
      <c r="BX70" s="9" t="str">
        <f>IF($G70=0,"",IFERROR(INDEX('Risk assessment'!$B$12:$B$100,MATCH(CONCATENATE(Feuil1!$C70,Feuil1!$B70,Feuil1!BX$1),'Risk assessment'!$R$12:$R$100,FALSE),1),""))</f>
        <v/>
      </c>
      <c r="BY70" s="9" t="str">
        <f>IF($G70=0,"",IFERROR(INDEX('Risk assessment'!$B$12:$B$100,MATCH(CONCATENATE(Feuil1!$C70,Feuil1!$B70,Feuil1!BY$1),'Risk assessment'!$R$12:$R$100,FALSE),1),""))</f>
        <v/>
      </c>
      <c r="BZ70" s="9" t="str">
        <f>IF($G70=0,"",IFERROR(INDEX('Risk assessment'!$B$12:$B$100,MATCH(CONCATENATE(Feuil1!$C70,Feuil1!$B70,Feuil1!BZ$1),'Risk assessment'!$R$12:$R$100,FALSE),1),""))</f>
        <v/>
      </c>
      <c r="CA70" s="9" t="str">
        <f>IF($G70=0,"",IFERROR(INDEX('Risk assessment'!$B$12:$B$100,MATCH(CONCATENATE(Feuil1!$C70,Feuil1!$B70,Feuil1!CA$1),'Risk assessment'!$R$12:$R$100,FALSE),1),""))</f>
        <v/>
      </c>
      <c r="CB70" s="9" t="str">
        <f>IF($G70=0,"",IFERROR(INDEX('Risk assessment'!$B$12:$B$100,MATCH(CONCATENATE(Feuil1!$C70,Feuil1!$B70,Feuil1!CB$1),'Risk assessment'!$R$12:$R$100,FALSE),1),""))</f>
        <v/>
      </c>
      <c r="CC70" s="9" t="str">
        <f>IF($G70=0,"",IFERROR(INDEX('Risk assessment'!$B$12:$B$100,MATCH(CONCATENATE(Feuil1!$C70,Feuil1!$B70,Feuil1!CC$1),'Risk assessment'!$R$12:$R$100,FALSE),1),""))</f>
        <v/>
      </c>
      <c r="CD70" s="9" t="str">
        <f>IF($G70=0,"",IFERROR(INDEX('Risk assessment'!$B$12:$B$100,MATCH(CONCATENATE(Feuil1!$C70,Feuil1!$B70,Feuil1!CD$1),'Risk assessment'!$R$12:$R$100,FALSE),1),""))</f>
        <v/>
      </c>
      <c r="CE70" s="9" t="str">
        <f>IF($G70=0,"",IFERROR(INDEX('Risk assessment'!$B$12:$B$100,MATCH(CONCATENATE(Feuil1!$C70,Feuil1!$B70,Feuil1!CE$1),'Risk assessment'!$R$12:$R$100,FALSE),1),""))</f>
        <v/>
      </c>
      <c r="CF70" s="9" t="str">
        <f>IF($G70=0,"",IFERROR(INDEX('Risk assessment'!$B$12:$B$100,MATCH(CONCATENATE(Feuil1!$C70,Feuil1!$B70,Feuil1!CF$1),'Risk assessment'!$R$12:$R$100,FALSE),1),""))</f>
        <v/>
      </c>
      <c r="CG70" s="9" t="str">
        <f>IF($G70=0,"",IFERROR(INDEX('Risk assessment'!$B$12:$B$100,MATCH(CONCATENATE(Feuil1!$C70,Feuil1!$B70,Feuil1!CG$1),'Risk assessment'!$R$12:$R$100,FALSE),1),""))</f>
        <v/>
      </c>
      <c r="CH70" s="9" t="str">
        <f>IF($G70=0,"",IFERROR(INDEX('Risk assessment'!$B$12:$B$100,MATCH(CONCATENATE(Feuil1!$C70,Feuil1!$B70,Feuil1!CH$1),'Risk assessment'!$R$12:$R$100,FALSE),1),""))</f>
        <v/>
      </c>
      <c r="CI70" s="9" t="str">
        <f>IF($G70=0,"",IFERROR(INDEX('Risk assessment'!$B$12:$B$100,MATCH(CONCATENATE(Feuil1!$C70,Feuil1!$B70,Feuil1!CI$1),'Risk assessment'!$R$12:$R$100,FALSE),1),""))</f>
        <v/>
      </c>
      <c r="CJ70" s="9" t="str">
        <f>IF($G70=0,"",IFERROR(INDEX('Risk assessment'!$B$12:$B$100,MATCH(CONCATENATE(Feuil1!$C70,Feuil1!$B70,Feuil1!CJ$1),'Risk assessment'!$R$12:$R$100,FALSE),1),""))</f>
        <v/>
      </c>
      <c r="CK70" s="9" t="str">
        <f>IF($G70=0,"",IFERROR(INDEX('Risk assessment'!$B$12:$B$100,MATCH(CONCATENATE(Feuil1!$C70,Feuil1!$B70,Feuil1!CK$1),'Risk assessment'!$R$12:$R$100,FALSE),1),""))</f>
        <v/>
      </c>
      <c r="CL70" s="9" t="str">
        <f>IF($G70=0,"",IFERROR(INDEX('Risk assessment'!$B$12:$B$100,MATCH(CONCATENATE(Feuil1!$C70,Feuil1!$B70,Feuil1!CL$1),'Risk assessment'!$R$12:$R$100,FALSE),1),""))</f>
        <v/>
      </c>
      <c r="CM70" s="9" t="str">
        <f>IF($G70=0,"",IFERROR(INDEX('Risk assessment'!$B$12:$B$100,MATCH(CONCATENATE(Feuil1!$C70,Feuil1!$B70,Feuil1!CM$1),'Risk assessment'!$R$12:$R$100,FALSE),1),""))</f>
        <v/>
      </c>
      <c r="CN70" s="9" t="str">
        <f>IF($G70=0,"",IFERROR(INDEX('Risk assessment'!$B$12:$B$100,MATCH(CONCATENATE(Feuil1!$C70,Feuil1!$B70,Feuil1!CN$1),'Risk assessment'!$R$12:$R$100,FALSE),1),""))</f>
        <v/>
      </c>
      <c r="CO70" s="9" t="str">
        <f>IF($G70=0,"",IFERROR(INDEX('Risk assessment'!$B$12:$B$100,MATCH(CONCATENATE(Feuil1!$C70,Feuil1!$B70,Feuil1!CO$1),'Risk assessment'!$R$12:$R$100,FALSE),1),""))</f>
        <v/>
      </c>
      <c r="CP70" s="9" t="str">
        <f>IF($G70=0,"",IFERROR(INDEX('Risk assessment'!$B$12:$B$100,MATCH(CONCATENATE(Feuil1!$C70,Feuil1!$B70,Feuil1!CP$1),'Risk assessment'!$R$12:$R$100,FALSE),1),""))</f>
        <v/>
      </c>
      <c r="CQ70" s="9" t="str">
        <f>IF($G70=0,"",IFERROR(INDEX('Risk assessment'!$B$12:$B$100,MATCH(CONCATENATE(Feuil1!$C70,Feuil1!$B70,Feuil1!CQ$1),'Risk assessment'!$R$12:$R$100,FALSE),1),""))</f>
        <v/>
      </c>
      <c r="CR70" s="9" t="str">
        <f>IF($G70=0,"",IFERROR(INDEX('Risk assessment'!$B$12:$B$100,MATCH(CONCATENATE(Feuil1!$C70,Feuil1!$B70,Feuil1!CR$1),'Risk assessment'!$R$12:$R$100,FALSE),1),""))</f>
        <v/>
      </c>
      <c r="CS70" s="9" t="str">
        <f>IF($G70=0,"",IFERROR(INDEX('Risk assessment'!$B$12:$B$100,MATCH(CONCATENATE(Feuil1!$C70,Feuil1!$B70,Feuil1!CS$1),'Risk assessment'!$R$12:$R$100,FALSE),1),""))</f>
        <v/>
      </c>
      <c r="CT70" s="9" t="str">
        <f>IF($G70=0,"",IFERROR(INDEX('Risk assessment'!$B$12:$B$100,MATCH(CONCATENATE(Feuil1!$C70,Feuil1!$B70,Feuil1!CT$1),'Risk assessment'!$R$12:$R$100,FALSE),1),""))</f>
        <v/>
      </c>
      <c r="CU70" s="9" t="str">
        <f>IF($G70=0,"",IFERROR(INDEX('Risk assessment'!$B$12:$B$100,MATCH(CONCATENATE(Feuil1!$C70,Feuil1!$B70,Feuil1!CU$1),'Risk assessment'!$R$12:$R$100,FALSE),1),""))</f>
        <v/>
      </c>
      <c r="CV70" s="9" t="str">
        <f>IF($G70=0,"",IFERROR(INDEX('Risk assessment'!$B$12:$B$100,MATCH(CONCATENATE(Feuil1!$C70,Feuil1!$B70,Feuil1!CV$1),'Risk assessment'!$R$12:$R$100,FALSE),1),""))</f>
        <v/>
      </c>
      <c r="CW70" s="9" t="str">
        <f>IF($G70=0,"",IFERROR(INDEX('Risk assessment'!$B$12:$B$100,MATCH(CONCATENATE(Feuil1!$C70,Feuil1!$B70,Feuil1!CW$1),'Risk assessment'!$R$12:$R$100,FALSE),1),""))</f>
        <v/>
      </c>
      <c r="CX70" s="9" t="str">
        <f>IF($G70=0,"",IFERROR(INDEX('Risk assessment'!$B$12:$B$100,MATCH(CONCATENATE(Feuil1!$C70,Feuil1!$B70,Feuil1!CX$1),'Risk assessment'!$R$12:$R$100,FALSE),1),""))</f>
        <v/>
      </c>
      <c r="CY70" s="9" t="str">
        <f>IF($G70=0,"",IFERROR(INDEX('Risk assessment'!$B$12:$B$100,MATCH(CONCATENATE(Feuil1!$C70,Feuil1!$B70,Feuil1!CY$1),'Risk assessment'!$R$12:$R$100,FALSE),1),""))</f>
        <v/>
      </c>
      <c r="CZ70" s="9" t="str">
        <f>IF($G70=0,"",IFERROR(INDEX('Risk assessment'!$B$12:$B$100,MATCH(CONCATENATE(Feuil1!$C70,Feuil1!$B70,Feuil1!CZ$1),'Risk assessment'!$R$12:$R$100,FALSE),1),""))</f>
        <v/>
      </c>
      <c r="DA70" s="9" t="str">
        <f>IF($G70=0,"",IFERROR(INDEX('Risk assessment'!$B$12:$B$100,MATCH(CONCATENATE(Feuil1!$C70,Feuil1!$B70,Feuil1!DA$1),'Risk assessment'!$R$12:$R$100,FALSE),1),""))</f>
        <v/>
      </c>
      <c r="DB70" s="9" t="str">
        <f>IF($G70=0,"",IFERROR(INDEX('Risk assessment'!$B$12:$B$100,MATCH(CONCATENATE(Feuil1!$C70,Feuil1!$B70,Feuil1!DB$1),'Risk assessment'!$R$12:$R$100,FALSE),1),""))</f>
        <v/>
      </c>
      <c r="DC70" s="9" t="str">
        <f>IF($G70=0,"",IFERROR(INDEX('Risk assessment'!$B$12:$B$100,MATCH(CONCATENATE(Feuil1!$C70,Feuil1!$B70,Feuil1!DC$1),'Risk assessment'!$R$12:$R$100,FALSE),1),""))</f>
        <v/>
      </c>
      <c r="DD70" s="9" t="str">
        <f>IF($G70=0,"",IFERROR(INDEX('Risk assessment'!$B$12:$B$100,MATCH(CONCATENATE(Feuil1!$C70,Feuil1!$B70,Feuil1!DD$1),'Risk assessment'!$R$12:$R$100,FALSE),1),""))</f>
        <v/>
      </c>
      <c r="DE70" s="9" t="str">
        <f>IF($G70=0,"",IFERROR(INDEX('Risk assessment'!$B$12:$B$100,MATCH(CONCATENATE(Feuil1!$C70,Feuil1!$B70,Feuil1!DE$1),'Risk assessment'!$R$12:$R$100,FALSE),1),""))</f>
        <v/>
      </c>
      <c r="DF70" s="9" t="str">
        <f>IF($G70=0,"",IFERROR(INDEX('Risk assessment'!$B$12:$B$100,MATCH(CONCATENATE(Feuil1!$C70,Feuil1!$B70,Feuil1!DF$1),'Risk assessment'!$R$12:$R$100,FALSE),1),""))</f>
        <v/>
      </c>
      <c r="DG70" s="9" t="str">
        <f>IF($G70=0,"",IFERROR(INDEX('Risk assessment'!$B$12:$B$100,MATCH(CONCATENATE(Feuil1!$C70,Feuil1!$B70,Feuil1!DG$1),'Risk assessment'!$R$12:$R$100,FALSE),1),""))</f>
        <v/>
      </c>
      <c r="DH70" s="9" t="str">
        <f>IF($G70=0,"",IFERROR(INDEX('Risk assessment'!$B$12:$B$100,MATCH(CONCATENATE(Feuil1!$C70,Feuil1!$B70,Feuil1!DH$1),'Risk assessment'!$R$12:$R$100,FALSE),1),""))</f>
        <v/>
      </c>
      <c r="DI70" s="9" t="str">
        <f>IF($G70=0,"",IFERROR(INDEX('Risk assessment'!$B$12:$B$100,MATCH(CONCATENATE(Feuil1!$C70,Feuil1!$B70,Feuil1!DI$1),'Risk assessment'!$R$12:$R$100,FALSE),1),""))</f>
        <v/>
      </c>
      <c r="DJ70" s="9" t="str">
        <f>IF($G70=0,"",IFERROR(INDEX('Risk assessment'!$B$12:$B$100,MATCH(CONCATENATE(Feuil1!$C70,Feuil1!$B70,Feuil1!DJ$1),'Risk assessment'!$R$12:$R$100,FALSE),1),""))</f>
        <v/>
      </c>
      <c r="DK70" s="9" t="str">
        <f>IF($G70=0,"",IFERROR(INDEX('Risk assessment'!$B$12:$B$100,MATCH(CONCATENATE(Feuil1!$C70,Feuil1!$B70,Feuil1!DK$1),'Risk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assessment'!D$12:D$100,Feuil1!C71,'Risk assessment'!E$12:E$100,B71)</f>
        <v>0</v>
      </c>
      <c r="H71" s="9" t="str">
        <f>IF($G71=0,"",IFERROR(CONCATENATE(INDEX('Risk assessment'!$B$12:$B$100,MATCH(CONCATENATE(Feuil1!$C71,"-",Feuil1!$B71,"-",Feuil1!H$1),'Risk assessment'!$R$12:$R$100,FALSE),1)," ;"),""))</f>
        <v/>
      </c>
      <c r="I71" s="9" t="str">
        <f>IF($G71=0,"",IFERROR(CONCATENATE(INDEX('Risk assessment'!$B$12:$B$100,MATCH(CONCATENATE(Feuil1!$C71,"-",Feuil1!$B71,"-",Feuil1!I$1),'Risk assessment'!$R$12:$R$100,FALSE),1)," ;"),""))</f>
        <v/>
      </c>
      <c r="J71" s="9" t="str">
        <f>IF($G71=0,"",IFERROR(CONCATENATE(INDEX('Risk assessment'!$B$12:$B$100,MATCH(CONCATENATE(Feuil1!$C71,"-",Feuil1!$B71,"-",Feuil1!J$1),'Risk assessment'!$R$12:$R$100,FALSE),1)," ;"),""))</f>
        <v/>
      </c>
      <c r="K71" s="9" t="str">
        <f>IF($G71=0,"",IFERROR(CONCATENATE(INDEX('Risk assessment'!$B$12:$B$100,MATCH(CONCATENATE(Feuil1!$C71,"-",Feuil1!$B71,"-",Feuil1!K$1),'Risk assessment'!$R$12:$R$100,FALSE),1)," ;"),""))</f>
        <v/>
      </c>
      <c r="L71" s="9" t="str">
        <f>IF($G71=0,"",IFERROR(CONCATENATE(INDEX('Risk assessment'!$B$12:$B$100,MATCH(CONCATENATE(Feuil1!$C71,"-",Feuil1!$B71,"-",Feuil1!L$1),'Risk assessment'!$R$12:$R$100,FALSE),1)," ;"),""))</f>
        <v/>
      </c>
      <c r="M71" s="9" t="str">
        <f>IF($G71=0,"",IFERROR(CONCATENATE(INDEX('Risk assessment'!$B$12:$B$100,MATCH(CONCATENATE(Feuil1!$C71,"-",Feuil1!$B71,"-",Feuil1!M$1),'Risk assessment'!$R$12:$R$100,FALSE),1)," ;"),""))</f>
        <v/>
      </c>
      <c r="N71" s="9" t="str">
        <f>IF($G71=0,"",IFERROR(CONCATENATE(INDEX('Risk assessment'!$B$12:$B$100,MATCH(CONCATENATE(Feuil1!$C71,"-",Feuil1!$B71,"-",Feuil1!N$1),'Risk assessment'!$R$12:$R$100,FALSE),1)," ;"),""))</f>
        <v/>
      </c>
      <c r="O71" s="9" t="str">
        <f>IF($G71=0,"",IFERROR(CONCATENATE(INDEX('Risk assessment'!$B$12:$B$100,MATCH(CONCATENATE(Feuil1!$C71,"-",Feuil1!$B71,"-",Feuil1!O$1),'Risk assessment'!$R$12:$R$100,FALSE),1)," ;"),""))</f>
        <v/>
      </c>
      <c r="P71" s="9" t="str">
        <f>IF($G71=0,"",IFERROR(CONCATENATE(INDEX('Risk assessment'!$B$12:$B$100,MATCH(CONCATENATE(Feuil1!$C71,"-",Feuil1!$B71,"-",Feuil1!P$1),'Risk assessment'!$R$12:$R$100,FALSE),1)," ;"),""))</f>
        <v/>
      </c>
      <c r="Q71" s="9" t="str">
        <f>IF($G71=0,"",IFERROR(CONCATENATE(INDEX('Risk assessment'!$B$12:$B$100,MATCH(CONCATENATE(Feuil1!$C71,"-",Feuil1!$B71,"-",Feuil1!Q$1),'Risk assessment'!$R$12:$R$100,FALSE),1)," ;"),""))</f>
        <v/>
      </c>
      <c r="R71" s="9" t="str">
        <f>IF($G71=0,"",IFERROR(CONCATENATE(INDEX('Risk assessment'!$B$12:$B$100,MATCH(CONCATENATE(Feuil1!$C71,"-",Feuil1!$B71,"-",Feuil1!R$1),'Risk assessment'!$R$12:$R$100,FALSE),1)," ;"),""))</f>
        <v/>
      </c>
      <c r="S71" s="9" t="str">
        <f>IF($G71=0,"",IFERROR(CONCATENATE(INDEX('Risk assessment'!$B$12:$B$100,MATCH(CONCATENATE(Feuil1!$C71,"-",Feuil1!$B71,"-",Feuil1!S$1),'Risk assessment'!$R$12:$R$100,FALSE),1)," ;"),""))</f>
        <v/>
      </c>
      <c r="T71" s="9" t="str">
        <f>IF($G71=0,"",IFERROR(CONCATENATE(INDEX('Risk assessment'!$B$12:$B$100,MATCH(CONCATENATE(Feuil1!$C71,"-",Feuil1!$B71,"-",Feuil1!T$1),'Risk assessment'!$R$12:$R$100,FALSE),1)," ;"),""))</f>
        <v/>
      </c>
      <c r="U71" s="9" t="str">
        <f>IF($G71=0,"",IFERROR(CONCATENATE(INDEX('Risk assessment'!$B$12:$B$100,MATCH(CONCATENATE(Feuil1!$C71,"-",Feuil1!$B71,"-",Feuil1!U$1),'Risk assessment'!$R$12:$R$100,FALSE),1)," ;"),""))</f>
        <v/>
      </c>
      <c r="V71" s="9" t="str">
        <f>IF($G71=0,"",IFERROR(CONCATENATE(INDEX('Risk assessment'!$B$12:$B$100,MATCH(CONCATENATE(Feuil1!$C71,"-",Feuil1!$B71,"-",Feuil1!V$1),'Risk assessment'!$R$12:$R$100,FALSE),1)," ;"),""))</f>
        <v/>
      </c>
      <c r="W71" s="9" t="str">
        <f>IF($G71=0,"",IFERROR(CONCATENATE(INDEX('Risk assessment'!$B$12:$B$100,MATCH(CONCATENATE(Feuil1!$C71,"-",Feuil1!$B71,"-",Feuil1!W$1),'Risk assessment'!$R$12:$R$100,FALSE),1)," ;"),""))</f>
        <v/>
      </c>
      <c r="X71" s="9" t="str">
        <f>IF($G71=0,"",IFERROR(CONCATENATE(INDEX('Risk assessment'!$B$12:$B$100,MATCH(CONCATENATE(Feuil1!$C71,"-",Feuil1!$B71,"-",Feuil1!X$1),'Risk assessment'!$R$12:$R$100,FALSE),1)," ;"),""))</f>
        <v/>
      </c>
      <c r="Y71" s="9" t="str">
        <f>IF($G71=0,"",IFERROR(CONCATENATE(INDEX('Risk assessment'!$B$12:$B$100,MATCH(CONCATENATE(Feuil1!$C71,"-",Feuil1!$B71,"-",Feuil1!Y$1),'Risk assessment'!$R$12:$R$100,FALSE),1)," ;"),""))</f>
        <v/>
      </c>
      <c r="Z71" s="9" t="str">
        <f>IF($G71=0,"",IFERROR(CONCATENATE(INDEX('Risk assessment'!$B$12:$B$100,MATCH(CONCATENATE(Feuil1!$C71,"-",Feuil1!$B71,"-",Feuil1!Z$1),'Risk assessment'!$R$12:$R$100,FALSE),1)," ;"),""))</f>
        <v/>
      </c>
      <c r="AA71" s="9" t="str">
        <f>IF($G71=0,"",IFERROR(CONCATENATE(INDEX('Risk assessment'!$B$12:$B$100,MATCH(CONCATENATE(Feuil1!$C71,"-",Feuil1!$B71,"-",Feuil1!AA$1),'Risk assessment'!$R$12:$R$100,FALSE),1)," ;"),""))</f>
        <v/>
      </c>
      <c r="AB71" s="9" t="str">
        <f>IF($G71=0,"",IFERROR(CONCATENATE(INDEX('Risk assessment'!$B$12:$B$100,MATCH(CONCATENATE(Feuil1!$C71,"-",Feuil1!$B71,"-",Feuil1!AB$1),'Risk assessment'!$R$12:$R$100,FALSE),1)," ;"),""))</f>
        <v/>
      </c>
      <c r="AC71" s="9" t="str">
        <f>IF($G71=0,"",IFERROR(CONCATENATE(INDEX('Risk assessment'!$B$12:$B$100,MATCH(CONCATENATE(Feuil1!$C71,"-",Feuil1!$B71,"-",Feuil1!AC$1),'Risk assessment'!$R$12:$R$100,FALSE),1)," ;"),""))</f>
        <v/>
      </c>
      <c r="AD71" s="9" t="str">
        <f>IF($G71=0,"",IFERROR(CONCATENATE(INDEX('Risk assessment'!$B$12:$B$100,MATCH(CONCATENATE(Feuil1!$C71,"-",Feuil1!$B71,"-",Feuil1!AD$1),'Risk assessment'!$R$12:$R$100,FALSE),1)," ;"),""))</f>
        <v/>
      </c>
      <c r="AE71" s="9" t="str">
        <f>IF($G71=0,"",IFERROR(CONCATENATE(INDEX('Risk assessment'!$B$12:$B$100,MATCH(CONCATENATE(Feuil1!$C71,"-",Feuil1!$B71,"-",Feuil1!AE$1),'Risk assessment'!$R$12:$R$100,FALSE),1)," ;"),""))</f>
        <v/>
      </c>
      <c r="AF71" s="9" t="str">
        <f>IF($G71=0,"",IFERROR(CONCATENATE(INDEX('Risk assessment'!$B$12:$B$100,MATCH(CONCATENATE(Feuil1!$C71,"-",Feuil1!$B71,"-",Feuil1!AF$1),'Risk assessment'!$R$12:$R$100,FALSE),1)," ;"),""))</f>
        <v/>
      </c>
      <c r="AG71" s="9" t="str">
        <f>IF($G71=0,"",IFERROR(CONCATENATE(INDEX('Risk assessment'!$B$12:$B$100,MATCH(CONCATENATE(Feuil1!$C71,"-",Feuil1!$B71,"-",Feuil1!AG$1),'Risk assessment'!$R$12:$R$100,FALSE),1)," ;"),""))</f>
        <v/>
      </c>
      <c r="AH71" s="9" t="str">
        <f>IF($G71=0,"",IFERROR(CONCATENATE(INDEX('Risk assessment'!$B$12:$B$100,MATCH(CONCATENATE(Feuil1!$C71,"-",Feuil1!$B71,"-",Feuil1!AH$1),'Risk assessment'!$R$12:$R$100,FALSE),1)," ;"),""))</f>
        <v/>
      </c>
      <c r="AI71" s="9" t="str">
        <f>IF($G71=0,"",IFERROR(CONCATENATE(INDEX('Risk assessment'!$B$12:$B$100,MATCH(CONCATENATE(Feuil1!$C71,"-",Feuil1!$B71,"-",Feuil1!AI$1),'Risk assessment'!$R$12:$R$100,FALSE),1)," ;"),""))</f>
        <v/>
      </c>
      <c r="AJ71" s="9" t="str">
        <f>IF($G71=0,"",IFERROR(CONCATENATE(INDEX('Risk assessment'!$B$12:$B$100,MATCH(CONCATENATE(Feuil1!$C71,"-",Feuil1!$B71,"-",Feuil1!AJ$1),'Risk assessment'!$R$12:$R$100,FALSE),1)," ;"),""))</f>
        <v/>
      </c>
      <c r="AK71" s="9" t="str">
        <f>IF($G71=0,"",IFERROR(CONCATENATE(INDEX('Risk assessment'!$B$12:$B$100,MATCH(CONCATENATE(Feuil1!$C71,"-",Feuil1!$B71,"-",Feuil1!AK$1),'Risk assessment'!$R$12:$R$100,FALSE),1)," ;"),""))</f>
        <v/>
      </c>
      <c r="AL71" s="9" t="str">
        <f>IF($G71=0,"",IFERROR(CONCATENATE(INDEX('Risk assessment'!$B$12:$B$100,MATCH(CONCATENATE(Feuil1!$C71,"-",Feuil1!$B71,"-",Feuil1!AL$1),'Risk assessment'!$R$12:$R$100,FALSE),1)," ;"),""))</f>
        <v/>
      </c>
      <c r="AM71" s="9" t="str">
        <f>IF($G71=0,"",IFERROR(CONCATENATE(INDEX('Risk assessment'!$B$12:$B$100,MATCH(CONCATENATE(Feuil1!$C71,"-",Feuil1!$B71,"-",Feuil1!AM$1),'Risk assessment'!$R$12:$R$100,FALSE),1)," ;"),""))</f>
        <v/>
      </c>
      <c r="AN71" s="9" t="str">
        <f>IF($G71=0,"",IFERROR(CONCATENATE(INDEX('Risk assessment'!$B$12:$B$100,MATCH(CONCATENATE(Feuil1!$C71,"-",Feuil1!$B71,"-",Feuil1!AN$1),'Risk assessment'!$R$12:$R$100,FALSE),1)," ;"),""))</f>
        <v/>
      </c>
      <c r="AO71" s="9" t="str">
        <f>IF($G71=0,"",IFERROR(CONCATENATE(INDEX('Risk assessment'!$B$12:$B$100,MATCH(CONCATENATE(Feuil1!$C71,"-",Feuil1!$B71,"-",Feuil1!AO$1),'Risk assessment'!$R$12:$R$100,FALSE),1)," ;"),""))</f>
        <v/>
      </c>
      <c r="AP71" s="9" t="str">
        <f>IF($G71=0,"",IFERROR(CONCATENATE(INDEX('Risk assessment'!$B$12:$B$100,MATCH(CONCATENATE(Feuil1!$C71,"-",Feuil1!$B71,"-",Feuil1!AP$1),'Risk assessment'!$R$12:$R$100,FALSE),1)," ;"),""))</f>
        <v/>
      </c>
      <c r="AQ71" s="9" t="str">
        <f>IF($G71=0,"",IFERROR(CONCATENATE(INDEX('Risk assessment'!$B$12:$B$100,MATCH(CONCATENATE(Feuil1!$C71,"-",Feuil1!$B71,"-",Feuil1!AQ$1),'Risk assessment'!$R$12:$R$100,FALSE),1)," ;"),""))</f>
        <v/>
      </c>
      <c r="AR71" s="9" t="str">
        <f>IF($G71=0,"",IFERROR(CONCATENATE(INDEX('Risk assessment'!$B$12:$B$100,MATCH(CONCATENATE(Feuil1!$C71,"-",Feuil1!$B71,"-",Feuil1!AR$1),'Risk assessment'!$R$12:$R$100,FALSE),1)," ;"),""))</f>
        <v/>
      </c>
      <c r="AS71" s="9" t="str">
        <f>IF($G71=0,"",IFERROR(CONCATENATE(INDEX('Risk assessment'!$B$12:$B$100,MATCH(CONCATENATE(Feuil1!$C71,"-",Feuil1!$B71,"-",Feuil1!AS$1),'Risk assessment'!$R$12:$R$100,FALSE),1)," ;"),""))</f>
        <v/>
      </c>
      <c r="AT71" s="9" t="str">
        <f>IF($G71=0,"",IFERROR(CONCATENATE(INDEX('Risk assessment'!$B$12:$B$100,MATCH(CONCATENATE(Feuil1!$C71,"-",Feuil1!$B71,"-",Feuil1!AT$1),'Risk assessment'!$R$12:$R$100,FALSE),1)," ;"),""))</f>
        <v/>
      </c>
      <c r="AU71" s="9" t="str">
        <f>IF($G71=0,"",IFERROR(CONCATENATE(INDEX('Risk assessment'!$B$12:$B$100,MATCH(CONCATENATE(Feuil1!$C71,"-",Feuil1!$B71,"-",Feuil1!AU$1),'Risk assessment'!$R$12:$R$100,FALSE),1)," ;"),""))</f>
        <v/>
      </c>
      <c r="AV71" s="9" t="str">
        <f>IF($G71=0,"",IFERROR(CONCATENATE(INDEX('Risk assessment'!$B$12:$B$100,MATCH(CONCATENATE(Feuil1!$C71,"-",Feuil1!$B71,"-",Feuil1!AV$1),'Risk assessment'!$R$12:$R$100,FALSE),1)," ;"),""))</f>
        <v/>
      </c>
      <c r="AW71" s="9" t="str">
        <f>IF($G71=0,"",IFERROR(CONCATENATE(INDEX('Risk assessment'!$B$12:$B$100,MATCH(CONCATENATE(Feuil1!$C71,"-",Feuil1!$B71,"-",Feuil1!AW$1),'Risk assessment'!$R$12:$R$100,FALSE),1)," ;"),""))</f>
        <v/>
      </c>
      <c r="AX71" s="9" t="str">
        <f>IF($G71=0,"",IFERROR(CONCATENATE(INDEX('Risk assessment'!$B$12:$B$100,MATCH(CONCATENATE(Feuil1!$C71,"-",Feuil1!$B71,"-",Feuil1!AX$1),'Risk assessment'!$R$12:$R$100,FALSE),1)," ;"),""))</f>
        <v/>
      </c>
      <c r="AY71" s="9" t="str">
        <f>IF($G71=0,"",IFERROR(CONCATENATE(INDEX('Risk assessment'!$B$12:$B$100,MATCH(CONCATENATE(Feuil1!$C71,"-",Feuil1!$B71,"-",Feuil1!AY$1),'Risk assessment'!$R$12:$R$100,FALSE),1)," ;"),""))</f>
        <v/>
      </c>
      <c r="AZ71" s="9" t="str">
        <f>IF($G71=0,"",IFERROR(CONCATENATE(INDEX('Risk assessment'!$B$12:$B$100,MATCH(CONCATENATE(Feuil1!$C71,"-",Feuil1!$B71,"-",Feuil1!AZ$1),'Risk assessment'!$R$12:$R$100,FALSE),1)," ;"),""))</f>
        <v/>
      </c>
      <c r="BA71" s="9" t="str">
        <f>IF($G71=0,"",IFERROR(CONCATENATE(INDEX('Risk assessment'!$B$12:$B$100,MATCH(CONCATENATE(Feuil1!$C71,"-",Feuil1!$B71,"-",Feuil1!BA$1),'Risk assessment'!$R$12:$R$100,FALSE),1)," ;"),""))</f>
        <v/>
      </c>
      <c r="BB71" s="9" t="str">
        <f>IF($G71=0,"",IFERROR(CONCATENATE(INDEX('Risk assessment'!$B$12:$B$100,MATCH(CONCATENATE(Feuil1!$C71,"-",Feuil1!$B71,"-",Feuil1!BB$1),'Risk assessment'!$R$12:$R$100,FALSE),1)," ;"),""))</f>
        <v/>
      </c>
      <c r="BC71" s="9" t="str">
        <f>IF($G71=0,"",IFERROR(CONCATENATE(INDEX('Risk assessment'!$B$12:$B$100,MATCH(CONCATENATE(Feuil1!$C71,"-",Feuil1!$B71,"-",Feuil1!BC$1),'Risk assessment'!$R$12:$R$100,FALSE),1)," ;"),""))</f>
        <v/>
      </c>
      <c r="BD71" s="9" t="str">
        <f>IF($G71=0,"",IFERROR(CONCATENATE(INDEX('Risk assessment'!$B$12:$B$100,MATCH(CONCATENATE(Feuil1!$C71,"-",Feuil1!$B71,"-",Feuil1!BD$1),'Risk assessment'!$R$12:$R$100,FALSE),1)," ;"),""))</f>
        <v/>
      </c>
      <c r="BE71" s="9" t="str">
        <f>IF($G71=0,"",IFERROR(CONCATENATE(INDEX('Risk assessment'!$B$12:$B$100,MATCH(CONCATENATE(Feuil1!$C71,"-",Feuil1!$B71,"-",Feuil1!BE$1),'Risk assessment'!$R$12:$R$100,FALSE),1)," ;"),""))</f>
        <v/>
      </c>
      <c r="BF71" s="9" t="str">
        <f>IF($G71=0,"",IFERROR(CONCATENATE(INDEX('Risk assessment'!$B$12:$B$100,MATCH(CONCATENATE(Feuil1!$C71,"-",Feuil1!$B71,"-",Feuil1!BF$1),'Risk assessment'!$R$12:$R$100,FALSE),1)," ;"),""))</f>
        <v/>
      </c>
      <c r="BG71" s="9" t="str">
        <f>IF($G71=0,"",IFERROR(CONCATENATE(INDEX('Risk assessment'!$B$12:$B$100,MATCH(CONCATENATE(Feuil1!$C71,"-",Feuil1!$B71,"-",Feuil1!BG$1),'Risk assessment'!$R$12:$R$100,FALSE),1)," ;"),""))</f>
        <v/>
      </c>
      <c r="BH71" s="9" t="str">
        <f>IF($G71=0,"",IFERROR(CONCATENATE(INDEX('Risk assessment'!$B$12:$B$100,MATCH(CONCATENATE(Feuil1!$C71,"-",Feuil1!$B71,"-",Feuil1!BH$1),'Risk assessment'!$R$12:$R$100,FALSE),1)," ;"),""))</f>
        <v/>
      </c>
      <c r="BI71" s="9" t="str">
        <f>IF($G71=0,"",IFERROR(CONCATENATE(INDEX('Risk assessment'!$B$12:$B$100,MATCH(CONCATENATE(Feuil1!$C71,"-",Feuil1!$B71,"-",Feuil1!BI$1),'Risk assessment'!$R$12:$R$100,FALSE),1)," ;"),""))</f>
        <v/>
      </c>
      <c r="BJ71" s="9" t="str">
        <f>IF($G71=0,"",IFERROR(CONCATENATE(INDEX('Risk assessment'!$B$12:$B$100,MATCH(CONCATENATE(Feuil1!$C71,"-",Feuil1!$B71,"-",Feuil1!BJ$1),'Risk assessment'!$R$12:$R$100,FALSE),1)," ;"),""))</f>
        <v/>
      </c>
      <c r="BK71" s="9" t="str">
        <f>IF($G71=0,"",IFERROR(CONCATENATE(INDEX('Risk assessment'!$B$12:$B$100,MATCH(CONCATENATE(Feuil1!$C71,"-",Feuil1!$B71,"-",Feuil1!BK$1),'Risk assessment'!$R$12:$R$100,FALSE),1)," ;"),""))</f>
        <v/>
      </c>
      <c r="BL71" s="9" t="str">
        <f>IF($G71=0,"",IFERROR(CONCATENATE(INDEX('Risk assessment'!$B$12:$B$100,MATCH(CONCATENATE(Feuil1!$C71,"-",Feuil1!$B71,"-",Feuil1!BL$1),'Risk assessment'!$R$12:$R$100,FALSE),1)," ;"),""))</f>
        <v/>
      </c>
      <c r="BM71" s="9" t="str">
        <f>IF($G71=0,"",IFERROR(CONCATENATE(INDEX('Risk assessment'!$B$12:$B$100,MATCH(CONCATENATE(Feuil1!$C71,"-",Feuil1!$B71,"-",Feuil1!BM$1),'Risk assessment'!$R$12:$R$100,FALSE),1)," ;"),""))</f>
        <v/>
      </c>
      <c r="BN71" s="9" t="str">
        <f>IF($G71=0,"",IFERROR(CONCATENATE(INDEX('Risk assessment'!$B$12:$B$100,MATCH(CONCATENATE(Feuil1!$C71,"-",Feuil1!$B71,"-",Feuil1!BN$1),'Risk assessment'!$R$12:$R$100,FALSE),1)," ;"),""))</f>
        <v/>
      </c>
      <c r="BO71" s="9" t="str">
        <f>IF($G71=0,"",IFERROR(CONCATENATE(INDEX('Risk assessment'!$B$12:$B$100,MATCH(CONCATENATE(Feuil1!$C71,"-",Feuil1!$B71,"-",Feuil1!BO$1),'Risk assessment'!$R$12:$R$100,FALSE),1)," ;"),""))</f>
        <v/>
      </c>
      <c r="BP71" s="9" t="str">
        <f>IF($G71=0,"",IFERROR(CONCATENATE(INDEX('Risk assessment'!$B$12:$B$100,MATCH(CONCATENATE(Feuil1!$C71,"-",Feuil1!$B71,"-",Feuil1!BP$1),'Risk assessment'!$R$12:$R$100,FALSE),1)," ;"),""))</f>
        <v/>
      </c>
      <c r="BQ71" s="9" t="str">
        <f>IF($G71=0,"",IFERROR(CONCATENATE(INDEX('Risk assessment'!$B$12:$B$100,MATCH(CONCATENATE(Feuil1!$C71,"-",Feuil1!$B71,"-",Feuil1!BQ$1),'Risk assessment'!$R$12:$R$100,FALSE),1)," ;"),""))</f>
        <v/>
      </c>
      <c r="BR71" s="9" t="str">
        <f>IF($G71=0,"",IFERROR(INDEX('Risk assessment'!$B$12:$B$100,MATCH(CONCATENATE(Feuil1!$C71,Feuil1!$B71,Feuil1!BR$1),'Risk assessment'!$R$12:$R$100,FALSE),1),""))</f>
        <v/>
      </c>
      <c r="BS71" s="9" t="str">
        <f>IF($G71=0,"",IFERROR(INDEX('Risk assessment'!$B$12:$B$100,MATCH(CONCATENATE(Feuil1!$C71,Feuil1!$B71,Feuil1!BS$1),'Risk assessment'!$R$12:$R$100,FALSE),1),""))</f>
        <v/>
      </c>
      <c r="BT71" s="9" t="str">
        <f>IF($G71=0,"",IFERROR(INDEX('Risk assessment'!$B$12:$B$100,MATCH(CONCATENATE(Feuil1!$C71,Feuil1!$B71,Feuil1!BT$1),'Risk assessment'!$R$12:$R$100,FALSE),1),""))</f>
        <v/>
      </c>
      <c r="BU71" s="9" t="str">
        <f>IF($G71=0,"",IFERROR(INDEX('Risk assessment'!$B$12:$B$100,MATCH(CONCATENATE(Feuil1!$C71,Feuil1!$B71,Feuil1!BU$1),'Risk assessment'!$R$12:$R$100,FALSE),1),""))</f>
        <v/>
      </c>
      <c r="BV71" s="9" t="str">
        <f>IF($G71=0,"",IFERROR(INDEX('Risk assessment'!$B$12:$B$100,MATCH(CONCATENATE(Feuil1!$C71,Feuil1!$B71,Feuil1!BV$1),'Risk assessment'!$R$12:$R$100,FALSE),1),""))</f>
        <v/>
      </c>
      <c r="BW71" s="9" t="str">
        <f>IF($G71=0,"",IFERROR(INDEX('Risk assessment'!$B$12:$B$100,MATCH(CONCATENATE(Feuil1!$C71,Feuil1!$B71,Feuil1!BW$1),'Risk assessment'!$R$12:$R$100,FALSE),1),""))</f>
        <v/>
      </c>
      <c r="BX71" s="9" t="str">
        <f>IF($G71=0,"",IFERROR(INDEX('Risk assessment'!$B$12:$B$100,MATCH(CONCATENATE(Feuil1!$C71,Feuil1!$B71,Feuil1!BX$1),'Risk assessment'!$R$12:$R$100,FALSE),1),""))</f>
        <v/>
      </c>
      <c r="BY71" s="9" t="str">
        <f>IF($G71=0,"",IFERROR(INDEX('Risk assessment'!$B$12:$B$100,MATCH(CONCATENATE(Feuil1!$C71,Feuil1!$B71,Feuil1!BY$1),'Risk assessment'!$R$12:$R$100,FALSE),1),""))</f>
        <v/>
      </c>
      <c r="BZ71" s="9" t="str">
        <f>IF($G71=0,"",IFERROR(INDEX('Risk assessment'!$B$12:$B$100,MATCH(CONCATENATE(Feuil1!$C71,Feuil1!$B71,Feuil1!BZ$1),'Risk assessment'!$R$12:$R$100,FALSE),1),""))</f>
        <v/>
      </c>
      <c r="CA71" s="9" t="str">
        <f>IF($G71=0,"",IFERROR(INDEX('Risk assessment'!$B$12:$B$100,MATCH(CONCATENATE(Feuil1!$C71,Feuil1!$B71,Feuil1!CA$1),'Risk assessment'!$R$12:$R$100,FALSE),1),""))</f>
        <v/>
      </c>
      <c r="CB71" s="9" t="str">
        <f>IF($G71=0,"",IFERROR(INDEX('Risk assessment'!$B$12:$B$100,MATCH(CONCATENATE(Feuil1!$C71,Feuil1!$B71,Feuil1!CB$1),'Risk assessment'!$R$12:$R$100,FALSE),1),""))</f>
        <v/>
      </c>
      <c r="CC71" s="9" t="str">
        <f>IF($G71=0,"",IFERROR(INDEX('Risk assessment'!$B$12:$B$100,MATCH(CONCATENATE(Feuil1!$C71,Feuil1!$B71,Feuil1!CC$1),'Risk assessment'!$R$12:$R$100,FALSE),1),""))</f>
        <v/>
      </c>
      <c r="CD71" s="9" t="str">
        <f>IF($G71=0,"",IFERROR(INDEX('Risk assessment'!$B$12:$B$100,MATCH(CONCATENATE(Feuil1!$C71,Feuil1!$B71,Feuil1!CD$1),'Risk assessment'!$R$12:$R$100,FALSE),1),""))</f>
        <v/>
      </c>
      <c r="CE71" s="9" t="str">
        <f>IF($G71=0,"",IFERROR(INDEX('Risk assessment'!$B$12:$B$100,MATCH(CONCATENATE(Feuil1!$C71,Feuil1!$B71,Feuil1!CE$1),'Risk assessment'!$R$12:$R$100,FALSE),1),""))</f>
        <v/>
      </c>
      <c r="CF71" s="9" t="str">
        <f>IF($G71=0,"",IFERROR(INDEX('Risk assessment'!$B$12:$B$100,MATCH(CONCATENATE(Feuil1!$C71,Feuil1!$B71,Feuil1!CF$1),'Risk assessment'!$R$12:$R$100,FALSE),1),""))</f>
        <v/>
      </c>
      <c r="CG71" s="9" t="str">
        <f>IF($G71=0,"",IFERROR(INDEX('Risk assessment'!$B$12:$B$100,MATCH(CONCATENATE(Feuil1!$C71,Feuil1!$B71,Feuil1!CG$1),'Risk assessment'!$R$12:$R$100,FALSE),1),""))</f>
        <v/>
      </c>
      <c r="CH71" s="9" t="str">
        <f>IF($G71=0,"",IFERROR(INDEX('Risk assessment'!$B$12:$B$100,MATCH(CONCATENATE(Feuil1!$C71,Feuil1!$B71,Feuil1!CH$1),'Risk assessment'!$R$12:$R$100,FALSE),1),""))</f>
        <v/>
      </c>
      <c r="CI71" s="9" t="str">
        <f>IF($G71=0,"",IFERROR(INDEX('Risk assessment'!$B$12:$B$100,MATCH(CONCATENATE(Feuil1!$C71,Feuil1!$B71,Feuil1!CI$1),'Risk assessment'!$R$12:$R$100,FALSE),1),""))</f>
        <v/>
      </c>
      <c r="CJ71" s="9" t="str">
        <f>IF($G71=0,"",IFERROR(INDEX('Risk assessment'!$B$12:$B$100,MATCH(CONCATENATE(Feuil1!$C71,Feuil1!$B71,Feuil1!CJ$1),'Risk assessment'!$R$12:$R$100,FALSE),1),""))</f>
        <v/>
      </c>
      <c r="CK71" s="9" t="str">
        <f>IF($G71=0,"",IFERROR(INDEX('Risk assessment'!$B$12:$B$100,MATCH(CONCATENATE(Feuil1!$C71,Feuil1!$B71,Feuil1!CK$1),'Risk assessment'!$R$12:$R$100,FALSE),1),""))</f>
        <v/>
      </c>
      <c r="CL71" s="9" t="str">
        <f>IF($G71=0,"",IFERROR(INDEX('Risk assessment'!$B$12:$B$100,MATCH(CONCATENATE(Feuil1!$C71,Feuil1!$B71,Feuil1!CL$1),'Risk assessment'!$R$12:$R$100,FALSE),1),""))</f>
        <v/>
      </c>
      <c r="CM71" s="9" t="str">
        <f>IF($G71=0,"",IFERROR(INDEX('Risk assessment'!$B$12:$B$100,MATCH(CONCATENATE(Feuil1!$C71,Feuil1!$B71,Feuil1!CM$1),'Risk assessment'!$R$12:$R$100,FALSE),1),""))</f>
        <v/>
      </c>
      <c r="CN71" s="9" t="str">
        <f>IF($G71=0,"",IFERROR(INDEX('Risk assessment'!$B$12:$B$100,MATCH(CONCATENATE(Feuil1!$C71,Feuil1!$B71,Feuil1!CN$1),'Risk assessment'!$R$12:$R$100,FALSE),1),""))</f>
        <v/>
      </c>
      <c r="CO71" s="9" t="str">
        <f>IF($G71=0,"",IFERROR(INDEX('Risk assessment'!$B$12:$B$100,MATCH(CONCATENATE(Feuil1!$C71,Feuil1!$B71,Feuil1!CO$1),'Risk assessment'!$R$12:$R$100,FALSE),1),""))</f>
        <v/>
      </c>
      <c r="CP71" s="9" t="str">
        <f>IF($G71=0,"",IFERROR(INDEX('Risk assessment'!$B$12:$B$100,MATCH(CONCATENATE(Feuil1!$C71,Feuil1!$B71,Feuil1!CP$1),'Risk assessment'!$R$12:$R$100,FALSE),1),""))</f>
        <v/>
      </c>
      <c r="CQ71" s="9" t="str">
        <f>IF($G71=0,"",IFERROR(INDEX('Risk assessment'!$B$12:$B$100,MATCH(CONCATENATE(Feuil1!$C71,Feuil1!$B71,Feuil1!CQ$1),'Risk assessment'!$R$12:$R$100,FALSE),1),""))</f>
        <v/>
      </c>
      <c r="CR71" s="9" t="str">
        <f>IF($G71=0,"",IFERROR(INDEX('Risk assessment'!$B$12:$B$100,MATCH(CONCATENATE(Feuil1!$C71,Feuil1!$B71,Feuil1!CR$1),'Risk assessment'!$R$12:$R$100,FALSE),1),""))</f>
        <v/>
      </c>
      <c r="CS71" s="9" t="str">
        <f>IF($G71=0,"",IFERROR(INDEX('Risk assessment'!$B$12:$B$100,MATCH(CONCATENATE(Feuil1!$C71,Feuil1!$B71,Feuil1!CS$1),'Risk assessment'!$R$12:$R$100,FALSE),1),""))</f>
        <v/>
      </c>
      <c r="CT71" s="9" t="str">
        <f>IF($G71=0,"",IFERROR(INDEX('Risk assessment'!$B$12:$B$100,MATCH(CONCATENATE(Feuil1!$C71,Feuil1!$B71,Feuil1!CT$1),'Risk assessment'!$R$12:$R$100,FALSE),1),""))</f>
        <v/>
      </c>
      <c r="CU71" s="9" t="str">
        <f>IF($G71=0,"",IFERROR(INDEX('Risk assessment'!$B$12:$B$100,MATCH(CONCATENATE(Feuil1!$C71,Feuil1!$B71,Feuil1!CU$1),'Risk assessment'!$R$12:$R$100,FALSE),1),""))</f>
        <v/>
      </c>
      <c r="CV71" s="9" t="str">
        <f>IF($G71=0,"",IFERROR(INDEX('Risk assessment'!$B$12:$B$100,MATCH(CONCATENATE(Feuil1!$C71,Feuil1!$B71,Feuil1!CV$1),'Risk assessment'!$R$12:$R$100,FALSE),1),""))</f>
        <v/>
      </c>
      <c r="CW71" s="9" t="str">
        <f>IF($G71=0,"",IFERROR(INDEX('Risk assessment'!$B$12:$B$100,MATCH(CONCATENATE(Feuil1!$C71,Feuil1!$B71,Feuil1!CW$1),'Risk assessment'!$R$12:$R$100,FALSE),1),""))</f>
        <v/>
      </c>
      <c r="CX71" s="9" t="str">
        <f>IF($G71=0,"",IFERROR(INDEX('Risk assessment'!$B$12:$B$100,MATCH(CONCATENATE(Feuil1!$C71,Feuil1!$B71,Feuil1!CX$1),'Risk assessment'!$R$12:$R$100,FALSE),1),""))</f>
        <v/>
      </c>
      <c r="CY71" s="9" t="str">
        <f>IF($G71=0,"",IFERROR(INDEX('Risk assessment'!$B$12:$B$100,MATCH(CONCATENATE(Feuil1!$C71,Feuil1!$B71,Feuil1!CY$1),'Risk assessment'!$R$12:$R$100,FALSE),1),""))</f>
        <v/>
      </c>
      <c r="CZ71" s="9" t="str">
        <f>IF($G71=0,"",IFERROR(INDEX('Risk assessment'!$B$12:$B$100,MATCH(CONCATENATE(Feuil1!$C71,Feuil1!$B71,Feuil1!CZ$1),'Risk assessment'!$R$12:$R$100,FALSE),1),""))</f>
        <v/>
      </c>
      <c r="DA71" s="9" t="str">
        <f>IF($G71=0,"",IFERROR(INDEX('Risk assessment'!$B$12:$B$100,MATCH(CONCATENATE(Feuil1!$C71,Feuil1!$B71,Feuil1!DA$1),'Risk assessment'!$R$12:$R$100,FALSE),1),""))</f>
        <v/>
      </c>
      <c r="DB71" s="9" t="str">
        <f>IF($G71=0,"",IFERROR(INDEX('Risk assessment'!$B$12:$B$100,MATCH(CONCATENATE(Feuil1!$C71,Feuil1!$B71,Feuil1!DB$1),'Risk assessment'!$R$12:$R$100,FALSE),1),""))</f>
        <v/>
      </c>
      <c r="DC71" s="9" t="str">
        <f>IF($G71=0,"",IFERROR(INDEX('Risk assessment'!$B$12:$B$100,MATCH(CONCATENATE(Feuil1!$C71,Feuil1!$B71,Feuil1!DC$1),'Risk assessment'!$R$12:$R$100,FALSE),1),""))</f>
        <v/>
      </c>
      <c r="DD71" s="9" t="str">
        <f>IF($G71=0,"",IFERROR(INDEX('Risk assessment'!$B$12:$B$100,MATCH(CONCATENATE(Feuil1!$C71,Feuil1!$B71,Feuil1!DD$1),'Risk assessment'!$R$12:$R$100,FALSE),1),""))</f>
        <v/>
      </c>
      <c r="DE71" s="9" t="str">
        <f>IF($G71=0,"",IFERROR(INDEX('Risk assessment'!$B$12:$B$100,MATCH(CONCATENATE(Feuil1!$C71,Feuil1!$B71,Feuil1!DE$1),'Risk assessment'!$R$12:$R$100,FALSE),1),""))</f>
        <v/>
      </c>
      <c r="DF71" s="9" t="str">
        <f>IF($G71=0,"",IFERROR(INDEX('Risk assessment'!$B$12:$B$100,MATCH(CONCATENATE(Feuil1!$C71,Feuil1!$B71,Feuil1!DF$1),'Risk assessment'!$R$12:$R$100,FALSE),1),""))</f>
        <v/>
      </c>
      <c r="DG71" s="9" t="str">
        <f>IF($G71=0,"",IFERROR(INDEX('Risk assessment'!$B$12:$B$100,MATCH(CONCATENATE(Feuil1!$C71,Feuil1!$B71,Feuil1!DG$1),'Risk assessment'!$R$12:$R$100,FALSE),1),""))</f>
        <v/>
      </c>
      <c r="DH71" s="9" t="str">
        <f>IF($G71=0,"",IFERROR(INDEX('Risk assessment'!$B$12:$B$100,MATCH(CONCATENATE(Feuil1!$C71,Feuil1!$B71,Feuil1!DH$1),'Risk assessment'!$R$12:$R$100,FALSE),1),""))</f>
        <v/>
      </c>
      <c r="DI71" s="9" t="str">
        <f>IF($G71=0,"",IFERROR(INDEX('Risk assessment'!$B$12:$B$100,MATCH(CONCATENATE(Feuil1!$C71,Feuil1!$B71,Feuil1!DI$1),'Risk assessment'!$R$12:$R$100,FALSE),1),""))</f>
        <v/>
      </c>
      <c r="DJ71" s="9" t="str">
        <f>IF($G71=0,"",IFERROR(INDEX('Risk assessment'!$B$12:$B$100,MATCH(CONCATENATE(Feuil1!$C71,Feuil1!$B71,Feuil1!DJ$1),'Risk assessment'!$R$12:$R$100,FALSE),1),""))</f>
        <v/>
      </c>
      <c r="DK71" s="9" t="str">
        <f>IF($G71=0,"",IFERROR(INDEX('Risk assessment'!$B$12:$B$100,MATCH(CONCATENATE(Feuil1!$C71,Feuil1!$B71,Feuil1!DK$1),'Risk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assessment'!D$12:D$100,Feuil1!C72,'Risk assessment'!E$12:E$100,B72)</f>
        <v>0</v>
      </c>
      <c r="H72" s="9" t="str">
        <f>IF($G72=0,"",IFERROR(CONCATENATE(INDEX('Risk assessment'!$B$12:$B$100,MATCH(CONCATENATE(Feuil1!$C72,"-",Feuil1!$B72,"-",Feuil1!H$1),'Risk assessment'!$R$12:$R$100,FALSE),1)," ;"),""))</f>
        <v/>
      </c>
      <c r="I72" s="9" t="str">
        <f>IF($G72=0,"",IFERROR(CONCATENATE(INDEX('Risk assessment'!$B$12:$B$100,MATCH(CONCATENATE(Feuil1!$C72,"-",Feuil1!$B72,"-",Feuil1!I$1),'Risk assessment'!$R$12:$R$100,FALSE),1)," ;"),""))</f>
        <v/>
      </c>
      <c r="J72" s="9" t="str">
        <f>IF($G72=0,"",IFERROR(CONCATENATE(INDEX('Risk assessment'!$B$12:$B$100,MATCH(CONCATENATE(Feuil1!$C72,"-",Feuil1!$B72,"-",Feuil1!J$1),'Risk assessment'!$R$12:$R$100,FALSE),1)," ;"),""))</f>
        <v/>
      </c>
      <c r="K72" s="9" t="str">
        <f>IF($G72=0,"",IFERROR(CONCATENATE(INDEX('Risk assessment'!$B$12:$B$100,MATCH(CONCATENATE(Feuil1!$C72,"-",Feuil1!$B72,"-",Feuil1!K$1),'Risk assessment'!$R$12:$R$100,FALSE),1)," ;"),""))</f>
        <v/>
      </c>
      <c r="L72" s="9" t="str">
        <f>IF($G72=0,"",IFERROR(CONCATENATE(INDEX('Risk assessment'!$B$12:$B$100,MATCH(CONCATENATE(Feuil1!$C72,"-",Feuil1!$B72,"-",Feuil1!L$1),'Risk assessment'!$R$12:$R$100,FALSE),1)," ;"),""))</f>
        <v/>
      </c>
      <c r="M72" s="9" t="str">
        <f>IF($G72=0,"",IFERROR(CONCATENATE(INDEX('Risk assessment'!$B$12:$B$100,MATCH(CONCATENATE(Feuil1!$C72,"-",Feuil1!$B72,"-",Feuil1!M$1),'Risk assessment'!$R$12:$R$100,FALSE),1)," ;"),""))</f>
        <v/>
      </c>
      <c r="N72" s="9" t="str">
        <f>IF($G72=0,"",IFERROR(CONCATENATE(INDEX('Risk assessment'!$B$12:$B$100,MATCH(CONCATENATE(Feuil1!$C72,"-",Feuil1!$B72,"-",Feuil1!N$1),'Risk assessment'!$R$12:$R$100,FALSE),1)," ;"),""))</f>
        <v/>
      </c>
      <c r="O72" s="9" t="str">
        <f>IF($G72=0,"",IFERROR(CONCATENATE(INDEX('Risk assessment'!$B$12:$B$100,MATCH(CONCATENATE(Feuil1!$C72,"-",Feuil1!$B72,"-",Feuil1!O$1),'Risk assessment'!$R$12:$R$100,FALSE),1)," ;"),""))</f>
        <v/>
      </c>
      <c r="P72" s="9" t="str">
        <f>IF($G72=0,"",IFERROR(CONCATENATE(INDEX('Risk assessment'!$B$12:$B$100,MATCH(CONCATENATE(Feuil1!$C72,"-",Feuil1!$B72,"-",Feuil1!P$1),'Risk assessment'!$R$12:$R$100,FALSE),1)," ;"),""))</f>
        <v/>
      </c>
      <c r="Q72" s="9" t="str">
        <f>IF($G72=0,"",IFERROR(CONCATENATE(INDEX('Risk assessment'!$B$12:$B$100,MATCH(CONCATENATE(Feuil1!$C72,"-",Feuil1!$B72,"-",Feuil1!Q$1),'Risk assessment'!$R$12:$R$100,FALSE),1)," ;"),""))</f>
        <v/>
      </c>
      <c r="R72" s="9" t="str">
        <f>IF($G72=0,"",IFERROR(CONCATENATE(INDEX('Risk assessment'!$B$12:$B$100,MATCH(CONCATENATE(Feuil1!$C72,"-",Feuil1!$B72,"-",Feuil1!R$1),'Risk assessment'!$R$12:$R$100,FALSE),1)," ;"),""))</f>
        <v/>
      </c>
      <c r="S72" s="9" t="str">
        <f>IF($G72=0,"",IFERROR(CONCATENATE(INDEX('Risk assessment'!$B$12:$B$100,MATCH(CONCATENATE(Feuil1!$C72,"-",Feuil1!$B72,"-",Feuil1!S$1),'Risk assessment'!$R$12:$R$100,FALSE),1)," ;"),""))</f>
        <v/>
      </c>
      <c r="T72" s="9" t="str">
        <f>IF($G72=0,"",IFERROR(CONCATENATE(INDEX('Risk assessment'!$B$12:$B$100,MATCH(CONCATENATE(Feuil1!$C72,"-",Feuil1!$B72,"-",Feuil1!T$1),'Risk assessment'!$R$12:$R$100,FALSE),1)," ;"),""))</f>
        <v/>
      </c>
      <c r="U72" s="9" t="str">
        <f>IF($G72=0,"",IFERROR(CONCATENATE(INDEX('Risk assessment'!$B$12:$B$100,MATCH(CONCATENATE(Feuil1!$C72,"-",Feuil1!$B72,"-",Feuil1!U$1),'Risk assessment'!$R$12:$R$100,FALSE),1)," ;"),""))</f>
        <v/>
      </c>
      <c r="V72" s="9" t="str">
        <f>IF($G72=0,"",IFERROR(CONCATENATE(INDEX('Risk assessment'!$B$12:$B$100,MATCH(CONCATENATE(Feuil1!$C72,"-",Feuil1!$B72,"-",Feuil1!V$1),'Risk assessment'!$R$12:$R$100,FALSE),1)," ;"),""))</f>
        <v/>
      </c>
      <c r="W72" s="9" t="str">
        <f>IF($G72=0,"",IFERROR(CONCATENATE(INDEX('Risk assessment'!$B$12:$B$100,MATCH(CONCATENATE(Feuil1!$C72,"-",Feuil1!$B72,"-",Feuil1!W$1),'Risk assessment'!$R$12:$R$100,FALSE),1)," ;"),""))</f>
        <v/>
      </c>
      <c r="X72" s="9" t="str">
        <f>IF($G72=0,"",IFERROR(CONCATENATE(INDEX('Risk assessment'!$B$12:$B$100,MATCH(CONCATENATE(Feuil1!$C72,"-",Feuil1!$B72,"-",Feuil1!X$1),'Risk assessment'!$R$12:$R$100,FALSE),1)," ;"),""))</f>
        <v/>
      </c>
      <c r="Y72" s="9" t="str">
        <f>IF($G72=0,"",IFERROR(CONCATENATE(INDEX('Risk assessment'!$B$12:$B$100,MATCH(CONCATENATE(Feuil1!$C72,"-",Feuil1!$B72,"-",Feuil1!Y$1),'Risk assessment'!$R$12:$R$100,FALSE),1)," ;"),""))</f>
        <v/>
      </c>
      <c r="Z72" s="9" t="str">
        <f>IF($G72=0,"",IFERROR(CONCATENATE(INDEX('Risk assessment'!$B$12:$B$100,MATCH(CONCATENATE(Feuil1!$C72,"-",Feuil1!$B72,"-",Feuil1!Z$1),'Risk assessment'!$R$12:$R$100,FALSE),1)," ;"),""))</f>
        <v/>
      </c>
      <c r="AA72" s="9" t="str">
        <f>IF($G72=0,"",IFERROR(CONCATENATE(INDEX('Risk assessment'!$B$12:$B$100,MATCH(CONCATENATE(Feuil1!$C72,"-",Feuil1!$B72,"-",Feuil1!AA$1),'Risk assessment'!$R$12:$R$100,FALSE),1)," ;"),""))</f>
        <v/>
      </c>
      <c r="AB72" s="9" t="str">
        <f>IF($G72=0,"",IFERROR(CONCATENATE(INDEX('Risk assessment'!$B$12:$B$100,MATCH(CONCATENATE(Feuil1!$C72,"-",Feuil1!$B72,"-",Feuil1!AB$1),'Risk assessment'!$R$12:$R$100,FALSE),1)," ;"),""))</f>
        <v/>
      </c>
      <c r="AC72" s="9" t="str">
        <f>IF($G72=0,"",IFERROR(CONCATENATE(INDEX('Risk assessment'!$B$12:$B$100,MATCH(CONCATENATE(Feuil1!$C72,"-",Feuil1!$B72,"-",Feuil1!AC$1),'Risk assessment'!$R$12:$R$100,FALSE),1)," ;"),""))</f>
        <v/>
      </c>
      <c r="AD72" s="9" t="str">
        <f>IF($G72=0,"",IFERROR(CONCATENATE(INDEX('Risk assessment'!$B$12:$B$100,MATCH(CONCATENATE(Feuil1!$C72,"-",Feuil1!$B72,"-",Feuil1!AD$1),'Risk assessment'!$R$12:$R$100,FALSE),1)," ;"),""))</f>
        <v/>
      </c>
      <c r="AE72" s="9" t="str">
        <f>IF($G72=0,"",IFERROR(CONCATENATE(INDEX('Risk assessment'!$B$12:$B$100,MATCH(CONCATENATE(Feuil1!$C72,"-",Feuil1!$B72,"-",Feuil1!AE$1),'Risk assessment'!$R$12:$R$100,FALSE),1)," ;"),""))</f>
        <v/>
      </c>
      <c r="AF72" s="9" t="str">
        <f>IF($G72=0,"",IFERROR(CONCATENATE(INDEX('Risk assessment'!$B$12:$B$100,MATCH(CONCATENATE(Feuil1!$C72,"-",Feuil1!$B72,"-",Feuil1!AF$1),'Risk assessment'!$R$12:$R$100,FALSE),1)," ;"),""))</f>
        <v/>
      </c>
      <c r="AG72" s="9" t="str">
        <f>IF($G72=0,"",IFERROR(CONCATENATE(INDEX('Risk assessment'!$B$12:$B$100,MATCH(CONCATENATE(Feuil1!$C72,"-",Feuil1!$B72,"-",Feuil1!AG$1),'Risk assessment'!$R$12:$R$100,FALSE),1)," ;"),""))</f>
        <v/>
      </c>
      <c r="AH72" s="9" t="str">
        <f>IF($G72=0,"",IFERROR(CONCATENATE(INDEX('Risk assessment'!$B$12:$B$100,MATCH(CONCATENATE(Feuil1!$C72,"-",Feuil1!$B72,"-",Feuil1!AH$1),'Risk assessment'!$R$12:$R$100,FALSE),1)," ;"),""))</f>
        <v/>
      </c>
      <c r="AI72" s="9" t="str">
        <f>IF($G72=0,"",IFERROR(CONCATENATE(INDEX('Risk assessment'!$B$12:$B$100,MATCH(CONCATENATE(Feuil1!$C72,"-",Feuil1!$B72,"-",Feuil1!AI$1),'Risk assessment'!$R$12:$R$100,FALSE),1)," ;"),""))</f>
        <v/>
      </c>
      <c r="AJ72" s="9" t="str">
        <f>IF($G72=0,"",IFERROR(CONCATENATE(INDEX('Risk assessment'!$B$12:$B$100,MATCH(CONCATENATE(Feuil1!$C72,"-",Feuil1!$B72,"-",Feuil1!AJ$1),'Risk assessment'!$R$12:$R$100,FALSE),1)," ;"),""))</f>
        <v/>
      </c>
      <c r="AK72" s="9" t="str">
        <f>IF($G72=0,"",IFERROR(CONCATENATE(INDEX('Risk assessment'!$B$12:$B$100,MATCH(CONCATENATE(Feuil1!$C72,"-",Feuil1!$B72,"-",Feuil1!AK$1),'Risk assessment'!$R$12:$R$100,FALSE),1)," ;"),""))</f>
        <v/>
      </c>
      <c r="AL72" s="9" t="str">
        <f>IF($G72=0,"",IFERROR(CONCATENATE(INDEX('Risk assessment'!$B$12:$B$100,MATCH(CONCATENATE(Feuil1!$C72,"-",Feuil1!$B72,"-",Feuil1!AL$1),'Risk assessment'!$R$12:$R$100,FALSE),1)," ;"),""))</f>
        <v/>
      </c>
      <c r="AM72" s="9" t="str">
        <f>IF($G72=0,"",IFERROR(CONCATENATE(INDEX('Risk assessment'!$B$12:$B$100,MATCH(CONCATENATE(Feuil1!$C72,"-",Feuil1!$B72,"-",Feuil1!AM$1),'Risk assessment'!$R$12:$R$100,FALSE),1)," ;"),""))</f>
        <v/>
      </c>
      <c r="AN72" s="9" t="str">
        <f>IF($G72=0,"",IFERROR(CONCATENATE(INDEX('Risk assessment'!$B$12:$B$100,MATCH(CONCATENATE(Feuil1!$C72,"-",Feuil1!$B72,"-",Feuil1!AN$1),'Risk assessment'!$R$12:$R$100,FALSE),1)," ;"),""))</f>
        <v/>
      </c>
      <c r="AO72" s="9" t="str">
        <f>IF($G72=0,"",IFERROR(CONCATENATE(INDEX('Risk assessment'!$B$12:$B$100,MATCH(CONCATENATE(Feuil1!$C72,"-",Feuil1!$B72,"-",Feuil1!AO$1),'Risk assessment'!$R$12:$R$100,FALSE),1)," ;"),""))</f>
        <v/>
      </c>
      <c r="AP72" s="9" t="str">
        <f>IF($G72=0,"",IFERROR(CONCATENATE(INDEX('Risk assessment'!$B$12:$B$100,MATCH(CONCATENATE(Feuil1!$C72,"-",Feuil1!$B72,"-",Feuil1!AP$1),'Risk assessment'!$R$12:$R$100,FALSE),1)," ;"),""))</f>
        <v/>
      </c>
      <c r="AQ72" s="9" t="str">
        <f>IF($G72=0,"",IFERROR(CONCATENATE(INDEX('Risk assessment'!$B$12:$B$100,MATCH(CONCATENATE(Feuil1!$C72,"-",Feuil1!$B72,"-",Feuil1!AQ$1),'Risk assessment'!$R$12:$R$100,FALSE),1)," ;"),""))</f>
        <v/>
      </c>
      <c r="AR72" s="9" t="str">
        <f>IF($G72=0,"",IFERROR(CONCATENATE(INDEX('Risk assessment'!$B$12:$B$100,MATCH(CONCATENATE(Feuil1!$C72,"-",Feuil1!$B72,"-",Feuil1!AR$1),'Risk assessment'!$R$12:$R$100,FALSE),1)," ;"),""))</f>
        <v/>
      </c>
      <c r="AS72" s="9" t="str">
        <f>IF($G72=0,"",IFERROR(CONCATENATE(INDEX('Risk assessment'!$B$12:$B$100,MATCH(CONCATENATE(Feuil1!$C72,"-",Feuil1!$B72,"-",Feuil1!AS$1),'Risk assessment'!$R$12:$R$100,FALSE),1)," ;"),""))</f>
        <v/>
      </c>
      <c r="AT72" s="9" t="str">
        <f>IF($G72=0,"",IFERROR(CONCATENATE(INDEX('Risk assessment'!$B$12:$B$100,MATCH(CONCATENATE(Feuil1!$C72,"-",Feuil1!$B72,"-",Feuil1!AT$1),'Risk assessment'!$R$12:$R$100,FALSE),1)," ;"),""))</f>
        <v/>
      </c>
      <c r="AU72" s="9" t="str">
        <f>IF($G72=0,"",IFERROR(CONCATENATE(INDEX('Risk assessment'!$B$12:$B$100,MATCH(CONCATENATE(Feuil1!$C72,"-",Feuil1!$B72,"-",Feuil1!AU$1),'Risk assessment'!$R$12:$R$100,FALSE),1)," ;"),""))</f>
        <v/>
      </c>
      <c r="AV72" s="9" t="str">
        <f>IF($G72=0,"",IFERROR(CONCATENATE(INDEX('Risk assessment'!$B$12:$B$100,MATCH(CONCATENATE(Feuil1!$C72,"-",Feuil1!$B72,"-",Feuil1!AV$1),'Risk assessment'!$R$12:$R$100,FALSE),1)," ;"),""))</f>
        <v/>
      </c>
      <c r="AW72" s="9" t="str">
        <f>IF($G72=0,"",IFERROR(CONCATENATE(INDEX('Risk assessment'!$B$12:$B$100,MATCH(CONCATENATE(Feuil1!$C72,"-",Feuil1!$B72,"-",Feuil1!AW$1),'Risk assessment'!$R$12:$R$100,FALSE),1)," ;"),""))</f>
        <v/>
      </c>
      <c r="AX72" s="9" t="str">
        <f>IF($G72=0,"",IFERROR(CONCATENATE(INDEX('Risk assessment'!$B$12:$B$100,MATCH(CONCATENATE(Feuil1!$C72,"-",Feuil1!$B72,"-",Feuil1!AX$1),'Risk assessment'!$R$12:$R$100,FALSE),1)," ;"),""))</f>
        <v/>
      </c>
      <c r="AY72" s="9" t="str">
        <f>IF($G72=0,"",IFERROR(CONCATENATE(INDEX('Risk assessment'!$B$12:$B$100,MATCH(CONCATENATE(Feuil1!$C72,"-",Feuil1!$B72,"-",Feuil1!AY$1),'Risk assessment'!$R$12:$R$100,FALSE),1)," ;"),""))</f>
        <v/>
      </c>
      <c r="AZ72" s="9" t="str">
        <f>IF($G72=0,"",IFERROR(CONCATENATE(INDEX('Risk assessment'!$B$12:$B$100,MATCH(CONCATENATE(Feuil1!$C72,"-",Feuil1!$B72,"-",Feuil1!AZ$1),'Risk assessment'!$R$12:$R$100,FALSE),1)," ;"),""))</f>
        <v/>
      </c>
      <c r="BA72" s="9" t="str">
        <f>IF($G72=0,"",IFERROR(CONCATENATE(INDEX('Risk assessment'!$B$12:$B$100,MATCH(CONCATENATE(Feuil1!$C72,"-",Feuil1!$B72,"-",Feuil1!BA$1),'Risk assessment'!$R$12:$R$100,FALSE),1)," ;"),""))</f>
        <v/>
      </c>
      <c r="BB72" s="9" t="str">
        <f>IF($G72=0,"",IFERROR(CONCATENATE(INDEX('Risk assessment'!$B$12:$B$100,MATCH(CONCATENATE(Feuil1!$C72,"-",Feuil1!$B72,"-",Feuil1!BB$1),'Risk assessment'!$R$12:$R$100,FALSE),1)," ;"),""))</f>
        <v/>
      </c>
      <c r="BC72" s="9" t="str">
        <f>IF($G72=0,"",IFERROR(CONCATENATE(INDEX('Risk assessment'!$B$12:$B$100,MATCH(CONCATENATE(Feuil1!$C72,"-",Feuil1!$B72,"-",Feuil1!BC$1),'Risk assessment'!$R$12:$R$100,FALSE),1)," ;"),""))</f>
        <v/>
      </c>
      <c r="BD72" s="9" t="str">
        <f>IF($G72=0,"",IFERROR(CONCATENATE(INDEX('Risk assessment'!$B$12:$B$100,MATCH(CONCATENATE(Feuil1!$C72,"-",Feuil1!$B72,"-",Feuil1!BD$1),'Risk assessment'!$R$12:$R$100,FALSE),1)," ;"),""))</f>
        <v/>
      </c>
      <c r="BE72" s="9" t="str">
        <f>IF($G72=0,"",IFERROR(CONCATENATE(INDEX('Risk assessment'!$B$12:$B$100,MATCH(CONCATENATE(Feuil1!$C72,"-",Feuil1!$B72,"-",Feuil1!BE$1),'Risk assessment'!$R$12:$R$100,FALSE),1)," ;"),""))</f>
        <v/>
      </c>
      <c r="BF72" s="9" t="str">
        <f>IF($G72=0,"",IFERROR(CONCATENATE(INDEX('Risk assessment'!$B$12:$B$100,MATCH(CONCATENATE(Feuil1!$C72,"-",Feuil1!$B72,"-",Feuil1!BF$1),'Risk assessment'!$R$12:$R$100,FALSE),1)," ;"),""))</f>
        <v/>
      </c>
      <c r="BG72" s="9" t="str">
        <f>IF($G72=0,"",IFERROR(CONCATENATE(INDEX('Risk assessment'!$B$12:$B$100,MATCH(CONCATENATE(Feuil1!$C72,"-",Feuil1!$B72,"-",Feuil1!BG$1),'Risk assessment'!$R$12:$R$100,FALSE),1)," ;"),""))</f>
        <v/>
      </c>
      <c r="BH72" s="9" t="str">
        <f>IF($G72=0,"",IFERROR(CONCATENATE(INDEX('Risk assessment'!$B$12:$B$100,MATCH(CONCATENATE(Feuil1!$C72,"-",Feuil1!$B72,"-",Feuil1!BH$1),'Risk assessment'!$R$12:$R$100,FALSE),1)," ;"),""))</f>
        <v/>
      </c>
      <c r="BI72" s="9" t="str">
        <f>IF($G72=0,"",IFERROR(CONCATENATE(INDEX('Risk assessment'!$B$12:$B$100,MATCH(CONCATENATE(Feuil1!$C72,"-",Feuil1!$B72,"-",Feuil1!BI$1),'Risk assessment'!$R$12:$R$100,FALSE),1)," ;"),""))</f>
        <v/>
      </c>
      <c r="BJ72" s="9" t="str">
        <f>IF($G72=0,"",IFERROR(CONCATENATE(INDEX('Risk assessment'!$B$12:$B$100,MATCH(CONCATENATE(Feuil1!$C72,"-",Feuil1!$B72,"-",Feuil1!BJ$1),'Risk assessment'!$R$12:$R$100,FALSE),1)," ;"),""))</f>
        <v/>
      </c>
      <c r="BK72" s="9" t="str">
        <f>IF($G72=0,"",IFERROR(CONCATENATE(INDEX('Risk assessment'!$B$12:$B$100,MATCH(CONCATENATE(Feuil1!$C72,"-",Feuil1!$B72,"-",Feuil1!BK$1),'Risk assessment'!$R$12:$R$100,FALSE),1)," ;"),""))</f>
        <v/>
      </c>
      <c r="BL72" s="9" t="str">
        <f>IF($G72=0,"",IFERROR(CONCATENATE(INDEX('Risk assessment'!$B$12:$B$100,MATCH(CONCATENATE(Feuil1!$C72,"-",Feuil1!$B72,"-",Feuil1!BL$1),'Risk assessment'!$R$12:$R$100,FALSE),1)," ;"),""))</f>
        <v/>
      </c>
      <c r="BM72" s="9" t="str">
        <f>IF($G72=0,"",IFERROR(CONCATENATE(INDEX('Risk assessment'!$B$12:$B$100,MATCH(CONCATENATE(Feuil1!$C72,"-",Feuil1!$B72,"-",Feuil1!BM$1),'Risk assessment'!$R$12:$R$100,FALSE),1)," ;"),""))</f>
        <v/>
      </c>
      <c r="BN72" s="9" t="str">
        <f>IF($G72=0,"",IFERROR(CONCATENATE(INDEX('Risk assessment'!$B$12:$B$100,MATCH(CONCATENATE(Feuil1!$C72,"-",Feuil1!$B72,"-",Feuil1!BN$1),'Risk assessment'!$R$12:$R$100,FALSE),1)," ;"),""))</f>
        <v/>
      </c>
      <c r="BO72" s="9" t="str">
        <f>IF($G72=0,"",IFERROR(CONCATENATE(INDEX('Risk assessment'!$B$12:$B$100,MATCH(CONCATENATE(Feuil1!$C72,"-",Feuil1!$B72,"-",Feuil1!BO$1),'Risk assessment'!$R$12:$R$100,FALSE),1)," ;"),""))</f>
        <v/>
      </c>
      <c r="BP72" s="9" t="str">
        <f>IF($G72=0,"",IFERROR(CONCATENATE(INDEX('Risk assessment'!$B$12:$B$100,MATCH(CONCATENATE(Feuil1!$C72,"-",Feuil1!$B72,"-",Feuil1!BP$1),'Risk assessment'!$R$12:$R$100,FALSE),1)," ;"),""))</f>
        <v/>
      </c>
      <c r="BQ72" s="9" t="str">
        <f>IF($G72=0,"",IFERROR(CONCATENATE(INDEX('Risk assessment'!$B$12:$B$100,MATCH(CONCATENATE(Feuil1!$C72,"-",Feuil1!$B72,"-",Feuil1!BQ$1),'Risk assessment'!$R$12:$R$100,FALSE),1)," ;"),""))</f>
        <v/>
      </c>
      <c r="BR72" s="9" t="str">
        <f>IF($G72=0,"",IFERROR(INDEX('Risk assessment'!$B$12:$B$100,MATCH(CONCATENATE(Feuil1!$C72,Feuil1!$B72,Feuil1!BR$1),'Risk assessment'!$R$12:$R$100,FALSE),1),""))</f>
        <v/>
      </c>
      <c r="BS72" s="9" t="str">
        <f>IF($G72=0,"",IFERROR(INDEX('Risk assessment'!$B$12:$B$100,MATCH(CONCATENATE(Feuil1!$C72,Feuil1!$B72,Feuil1!BS$1),'Risk assessment'!$R$12:$R$100,FALSE),1),""))</f>
        <v/>
      </c>
      <c r="BT72" s="9" t="str">
        <f>IF($G72=0,"",IFERROR(INDEX('Risk assessment'!$B$12:$B$100,MATCH(CONCATENATE(Feuil1!$C72,Feuil1!$B72,Feuil1!BT$1),'Risk assessment'!$R$12:$R$100,FALSE),1),""))</f>
        <v/>
      </c>
      <c r="BU72" s="9" t="str">
        <f>IF($G72=0,"",IFERROR(INDEX('Risk assessment'!$B$12:$B$100,MATCH(CONCATENATE(Feuil1!$C72,Feuil1!$B72,Feuil1!BU$1),'Risk assessment'!$R$12:$R$100,FALSE),1),""))</f>
        <v/>
      </c>
      <c r="BV72" s="9" t="str">
        <f>IF($G72=0,"",IFERROR(INDEX('Risk assessment'!$B$12:$B$100,MATCH(CONCATENATE(Feuil1!$C72,Feuil1!$B72,Feuil1!BV$1),'Risk assessment'!$R$12:$R$100,FALSE),1),""))</f>
        <v/>
      </c>
      <c r="BW72" s="9" t="str">
        <f>IF($G72=0,"",IFERROR(INDEX('Risk assessment'!$B$12:$B$100,MATCH(CONCATENATE(Feuil1!$C72,Feuil1!$B72,Feuil1!BW$1),'Risk assessment'!$R$12:$R$100,FALSE),1),""))</f>
        <v/>
      </c>
      <c r="BX72" s="9" t="str">
        <f>IF($G72=0,"",IFERROR(INDEX('Risk assessment'!$B$12:$B$100,MATCH(CONCATENATE(Feuil1!$C72,Feuil1!$B72,Feuil1!BX$1),'Risk assessment'!$R$12:$R$100,FALSE),1),""))</f>
        <v/>
      </c>
      <c r="BY72" s="9" t="str">
        <f>IF($G72=0,"",IFERROR(INDEX('Risk assessment'!$B$12:$B$100,MATCH(CONCATENATE(Feuil1!$C72,Feuil1!$B72,Feuil1!BY$1),'Risk assessment'!$R$12:$R$100,FALSE),1),""))</f>
        <v/>
      </c>
      <c r="BZ72" s="9" t="str">
        <f>IF($G72=0,"",IFERROR(INDEX('Risk assessment'!$B$12:$B$100,MATCH(CONCATENATE(Feuil1!$C72,Feuil1!$B72,Feuil1!BZ$1),'Risk assessment'!$R$12:$R$100,FALSE),1),""))</f>
        <v/>
      </c>
      <c r="CA72" s="9" t="str">
        <f>IF($G72=0,"",IFERROR(INDEX('Risk assessment'!$B$12:$B$100,MATCH(CONCATENATE(Feuil1!$C72,Feuil1!$B72,Feuil1!CA$1),'Risk assessment'!$R$12:$R$100,FALSE),1),""))</f>
        <v/>
      </c>
      <c r="CB72" s="9" t="str">
        <f>IF($G72=0,"",IFERROR(INDEX('Risk assessment'!$B$12:$B$100,MATCH(CONCATENATE(Feuil1!$C72,Feuil1!$B72,Feuil1!CB$1),'Risk assessment'!$R$12:$R$100,FALSE),1),""))</f>
        <v/>
      </c>
      <c r="CC72" s="9" t="str">
        <f>IF($G72=0,"",IFERROR(INDEX('Risk assessment'!$B$12:$B$100,MATCH(CONCATENATE(Feuil1!$C72,Feuil1!$B72,Feuil1!CC$1),'Risk assessment'!$R$12:$R$100,FALSE),1),""))</f>
        <v/>
      </c>
      <c r="CD72" s="9" t="str">
        <f>IF($G72=0,"",IFERROR(INDEX('Risk assessment'!$B$12:$B$100,MATCH(CONCATENATE(Feuil1!$C72,Feuil1!$B72,Feuil1!CD$1),'Risk assessment'!$R$12:$R$100,FALSE),1),""))</f>
        <v/>
      </c>
      <c r="CE72" s="9" t="str">
        <f>IF($G72=0,"",IFERROR(INDEX('Risk assessment'!$B$12:$B$100,MATCH(CONCATENATE(Feuil1!$C72,Feuil1!$B72,Feuil1!CE$1),'Risk assessment'!$R$12:$R$100,FALSE),1),""))</f>
        <v/>
      </c>
      <c r="CF72" s="9" t="str">
        <f>IF($G72=0,"",IFERROR(INDEX('Risk assessment'!$B$12:$B$100,MATCH(CONCATENATE(Feuil1!$C72,Feuil1!$B72,Feuil1!CF$1),'Risk assessment'!$R$12:$R$100,FALSE),1),""))</f>
        <v/>
      </c>
      <c r="CG72" s="9" t="str">
        <f>IF($G72=0,"",IFERROR(INDEX('Risk assessment'!$B$12:$B$100,MATCH(CONCATENATE(Feuil1!$C72,Feuil1!$B72,Feuil1!CG$1),'Risk assessment'!$R$12:$R$100,FALSE),1),""))</f>
        <v/>
      </c>
      <c r="CH72" s="9" t="str">
        <f>IF($G72=0,"",IFERROR(INDEX('Risk assessment'!$B$12:$B$100,MATCH(CONCATENATE(Feuil1!$C72,Feuil1!$B72,Feuil1!CH$1),'Risk assessment'!$R$12:$R$100,FALSE),1),""))</f>
        <v/>
      </c>
      <c r="CI72" s="9" t="str">
        <f>IF($G72=0,"",IFERROR(INDEX('Risk assessment'!$B$12:$B$100,MATCH(CONCATENATE(Feuil1!$C72,Feuil1!$B72,Feuil1!CI$1),'Risk assessment'!$R$12:$R$100,FALSE),1),""))</f>
        <v/>
      </c>
      <c r="CJ72" s="9" t="str">
        <f>IF($G72=0,"",IFERROR(INDEX('Risk assessment'!$B$12:$B$100,MATCH(CONCATENATE(Feuil1!$C72,Feuil1!$B72,Feuil1!CJ$1),'Risk assessment'!$R$12:$R$100,FALSE),1),""))</f>
        <v/>
      </c>
      <c r="CK72" s="9" t="str">
        <f>IF($G72=0,"",IFERROR(INDEX('Risk assessment'!$B$12:$B$100,MATCH(CONCATENATE(Feuil1!$C72,Feuil1!$B72,Feuil1!CK$1),'Risk assessment'!$R$12:$R$100,FALSE),1),""))</f>
        <v/>
      </c>
      <c r="CL72" s="9" t="str">
        <f>IF($G72=0,"",IFERROR(INDEX('Risk assessment'!$B$12:$B$100,MATCH(CONCATENATE(Feuil1!$C72,Feuil1!$B72,Feuil1!CL$1),'Risk assessment'!$R$12:$R$100,FALSE),1),""))</f>
        <v/>
      </c>
      <c r="CM72" s="9" t="str">
        <f>IF($G72=0,"",IFERROR(INDEX('Risk assessment'!$B$12:$B$100,MATCH(CONCATENATE(Feuil1!$C72,Feuil1!$B72,Feuil1!CM$1),'Risk assessment'!$R$12:$R$100,FALSE),1),""))</f>
        <v/>
      </c>
      <c r="CN72" s="9" t="str">
        <f>IF($G72=0,"",IFERROR(INDEX('Risk assessment'!$B$12:$B$100,MATCH(CONCATENATE(Feuil1!$C72,Feuil1!$B72,Feuil1!CN$1),'Risk assessment'!$R$12:$R$100,FALSE),1),""))</f>
        <v/>
      </c>
      <c r="CO72" s="9" t="str">
        <f>IF($G72=0,"",IFERROR(INDEX('Risk assessment'!$B$12:$B$100,MATCH(CONCATENATE(Feuil1!$C72,Feuil1!$B72,Feuil1!CO$1),'Risk assessment'!$R$12:$R$100,FALSE),1),""))</f>
        <v/>
      </c>
      <c r="CP72" s="9" t="str">
        <f>IF($G72=0,"",IFERROR(INDEX('Risk assessment'!$B$12:$B$100,MATCH(CONCATENATE(Feuil1!$C72,Feuil1!$B72,Feuil1!CP$1),'Risk assessment'!$R$12:$R$100,FALSE),1),""))</f>
        <v/>
      </c>
      <c r="CQ72" s="9" t="str">
        <f>IF($G72=0,"",IFERROR(INDEX('Risk assessment'!$B$12:$B$100,MATCH(CONCATENATE(Feuil1!$C72,Feuil1!$B72,Feuil1!CQ$1),'Risk assessment'!$R$12:$R$100,FALSE),1),""))</f>
        <v/>
      </c>
      <c r="CR72" s="9" t="str">
        <f>IF($G72=0,"",IFERROR(INDEX('Risk assessment'!$B$12:$B$100,MATCH(CONCATENATE(Feuil1!$C72,Feuil1!$B72,Feuil1!CR$1),'Risk assessment'!$R$12:$R$100,FALSE),1),""))</f>
        <v/>
      </c>
      <c r="CS72" s="9" t="str">
        <f>IF($G72=0,"",IFERROR(INDEX('Risk assessment'!$B$12:$B$100,MATCH(CONCATENATE(Feuil1!$C72,Feuil1!$B72,Feuil1!CS$1),'Risk assessment'!$R$12:$R$100,FALSE),1),""))</f>
        <v/>
      </c>
      <c r="CT72" s="9" t="str">
        <f>IF($G72=0,"",IFERROR(INDEX('Risk assessment'!$B$12:$B$100,MATCH(CONCATENATE(Feuil1!$C72,Feuil1!$B72,Feuil1!CT$1),'Risk assessment'!$R$12:$R$100,FALSE),1),""))</f>
        <v/>
      </c>
      <c r="CU72" s="9" t="str">
        <f>IF($G72=0,"",IFERROR(INDEX('Risk assessment'!$B$12:$B$100,MATCH(CONCATENATE(Feuil1!$C72,Feuil1!$B72,Feuil1!CU$1),'Risk assessment'!$R$12:$R$100,FALSE),1),""))</f>
        <v/>
      </c>
      <c r="CV72" s="9" t="str">
        <f>IF($G72=0,"",IFERROR(INDEX('Risk assessment'!$B$12:$B$100,MATCH(CONCATENATE(Feuil1!$C72,Feuil1!$B72,Feuil1!CV$1),'Risk assessment'!$R$12:$R$100,FALSE),1),""))</f>
        <v/>
      </c>
      <c r="CW72" s="9" t="str">
        <f>IF($G72=0,"",IFERROR(INDEX('Risk assessment'!$B$12:$B$100,MATCH(CONCATENATE(Feuil1!$C72,Feuil1!$B72,Feuil1!CW$1),'Risk assessment'!$R$12:$R$100,FALSE),1),""))</f>
        <v/>
      </c>
      <c r="CX72" s="9" t="str">
        <f>IF($G72=0,"",IFERROR(INDEX('Risk assessment'!$B$12:$B$100,MATCH(CONCATENATE(Feuil1!$C72,Feuil1!$B72,Feuil1!CX$1),'Risk assessment'!$R$12:$R$100,FALSE),1),""))</f>
        <v/>
      </c>
      <c r="CY72" s="9" t="str">
        <f>IF($G72=0,"",IFERROR(INDEX('Risk assessment'!$B$12:$B$100,MATCH(CONCATENATE(Feuil1!$C72,Feuil1!$B72,Feuil1!CY$1),'Risk assessment'!$R$12:$R$100,FALSE),1),""))</f>
        <v/>
      </c>
      <c r="CZ72" s="9" t="str">
        <f>IF($G72=0,"",IFERROR(INDEX('Risk assessment'!$B$12:$B$100,MATCH(CONCATENATE(Feuil1!$C72,Feuil1!$B72,Feuil1!CZ$1),'Risk assessment'!$R$12:$R$100,FALSE),1),""))</f>
        <v/>
      </c>
      <c r="DA72" s="9" t="str">
        <f>IF($G72=0,"",IFERROR(INDEX('Risk assessment'!$B$12:$B$100,MATCH(CONCATENATE(Feuil1!$C72,Feuil1!$B72,Feuil1!DA$1),'Risk assessment'!$R$12:$R$100,FALSE),1),""))</f>
        <v/>
      </c>
      <c r="DB72" s="9" t="str">
        <f>IF($G72=0,"",IFERROR(INDEX('Risk assessment'!$B$12:$B$100,MATCH(CONCATENATE(Feuil1!$C72,Feuil1!$B72,Feuil1!DB$1),'Risk assessment'!$R$12:$R$100,FALSE),1),""))</f>
        <v/>
      </c>
      <c r="DC72" s="9" t="str">
        <f>IF($G72=0,"",IFERROR(INDEX('Risk assessment'!$B$12:$B$100,MATCH(CONCATENATE(Feuil1!$C72,Feuil1!$B72,Feuil1!DC$1),'Risk assessment'!$R$12:$R$100,FALSE),1),""))</f>
        <v/>
      </c>
      <c r="DD72" s="9" t="str">
        <f>IF($G72=0,"",IFERROR(INDEX('Risk assessment'!$B$12:$B$100,MATCH(CONCATENATE(Feuil1!$C72,Feuil1!$B72,Feuil1!DD$1),'Risk assessment'!$R$12:$R$100,FALSE),1),""))</f>
        <v/>
      </c>
      <c r="DE72" s="9" t="str">
        <f>IF($G72=0,"",IFERROR(INDEX('Risk assessment'!$B$12:$B$100,MATCH(CONCATENATE(Feuil1!$C72,Feuil1!$B72,Feuil1!DE$1),'Risk assessment'!$R$12:$R$100,FALSE),1),""))</f>
        <v/>
      </c>
      <c r="DF72" s="9" t="str">
        <f>IF($G72=0,"",IFERROR(INDEX('Risk assessment'!$B$12:$B$100,MATCH(CONCATENATE(Feuil1!$C72,Feuil1!$B72,Feuil1!DF$1),'Risk assessment'!$R$12:$R$100,FALSE),1),""))</f>
        <v/>
      </c>
      <c r="DG72" s="9" t="str">
        <f>IF($G72=0,"",IFERROR(INDEX('Risk assessment'!$B$12:$B$100,MATCH(CONCATENATE(Feuil1!$C72,Feuil1!$B72,Feuil1!DG$1),'Risk assessment'!$R$12:$R$100,FALSE),1),""))</f>
        <v/>
      </c>
      <c r="DH72" s="9" t="str">
        <f>IF($G72=0,"",IFERROR(INDEX('Risk assessment'!$B$12:$B$100,MATCH(CONCATENATE(Feuil1!$C72,Feuil1!$B72,Feuil1!DH$1),'Risk assessment'!$R$12:$R$100,FALSE),1),""))</f>
        <v/>
      </c>
      <c r="DI72" s="9" t="str">
        <f>IF($G72=0,"",IFERROR(INDEX('Risk assessment'!$B$12:$B$100,MATCH(CONCATENATE(Feuil1!$C72,Feuil1!$B72,Feuil1!DI$1),'Risk assessment'!$R$12:$R$100,FALSE),1),""))</f>
        <v/>
      </c>
      <c r="DJ72" s="9" t="str">
        <f>IF($G72=0,"",IFERROR(INDEX('Risk assessment'!$B$12:$B$100,MATCH(CONCATENATE(Feuil1!$C72,Feuil1!$B72,Feuil1!DJ$1),'Risk assessment'!$R$12:$R$100,FALSE),1),""))</f>
        <v/>
      </c>
      <c r="DK72" s="9" t="str">
        <f>IF($G72=0,"",IFERROR(INDEX('Risk assessment'!$B$12:$B$100,MATCH(CONCATENATE(Feuil1!$C72,Feuil1!$B72,Feuil1!DK$1),'Risk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assessment'!D$12:D$100,Feuil1!C73,'Risk assessment'!E$12:E$100,B73)</f>
        <v>0</v>
      </c>
      <c r="H73" s="9" t="str">
        <f>IF($G73=0,"",IFERROR(CONCATENATE(INDEX('Risk assessment'!$B$12:$B$100,MATCH(CONCATENATE(Feuil1!$C73,"-",Feuil1!$B73,"-",Feuil1!H$1),'Risk assessment'!$R$12:$R$100,FALSE),1)," ;"),""))</f>
        <v/>
      </c>
      <c r="I73" s="9" t="str">
        <f>IF($G73=0,"",IFERROR(CONCATENATE(INDEX('Risk assessment'!$B$12:$B$100,MATCH(CONCATENATE(Feuil1!$C73,"-",Feuil1!$B73,"-",Feuil1!I$1),'Risk assessment'!$R$12:$R$100,FALSE),1)," ;"),""))</f>
        <v/>
      </c>
      <c r="J73" s="9" t="str">
        <f>IF($G73=0,"",IFERROR(CONCATENATE(INDEX('Risk assessment'!$B$12:$B$100,MATCH(CONCATENATE(Feuil1!$C73,"-",Feuil1!$B73,"-",Feuil1!J$1),'Risk assessment'!$R$12:$R$100,FALSE),1)," ;"),""))</f>
        <v/>
      </c>
      <c r="K73" s="9" t="str">
        <f>IF($G73=0,"",IFERROR(CONCATENATE(INDEX('Risk assessment'!$B$12:$B$100,MATCH(CONCATENATE(Feuil1!$C73,"-",Feuil1!$B73,"-",Feuil1!K$1),'Risk assessment'!$R$12:$R$100,FALSE),1)," ;"),""))</f>
        <v/>
      </c>
      <c r="L73" s="9" t="str">
        <f>IF($G73=0,"",IFERROR(CONCATENATE(INDEX('Risk assessment'!$B$12:$B$100,MATCH(CONCATENATE(Feuil1!$C73,"-",Feuil1!$B73,"-",Feuil1!L$1),'Risk assessment'!$R$12:$R$100,FALSE),1)," ;"),""))</f>
        <v/>
      </c>
      <c r="M73" s="9" t="str">
        <f>IF($G73=0,"",IFERROR(CONCATENATE(INDEX('Risk assessment'!$B$12:$B$100,MATCH(CONCATENATE(Feuil1!$C73,"-",Feuil1!$B73,"-",Feuil1!M$1),'Risk assessment'!$R$12:$R$100,FALSE),1)," ;"),""))</f>
        <v/>
      </c>
      <c r="N73" s="9" t="str">
        <f>IF($G73=0,"",IFERROR(CONCATENATE(INDEX('Risk assessment'!$B$12:$B$100,MATCH(CONCATENATE(Feuil1!$C73,"-",Feuil1!$B73,"-",Feuil1!N$1),'Risk assessment'!$R$12:$R$100,FALSE),1)," ;"),""))</f>
        <v/>
      </c>
      <c r="O73" s="9" t="str">
        <f>IF($G73=0,"",IFERROR(CONCATENATE(INDEX('Risk assessment'!$B$12:$B$100,MATCH(CONCATENATE(Feuil1!$C73,"-",Feuil1!$B73,"-",Feuil1!O$1),'Risk assessment'!$R$12:$R$100,FALSE),1)," ;"),""))</f>
        <v/>
      </c>
      <c r="P73" s="9" t="str">
        <f>IF($G73=0,"",IFERROR(CONCATENATE(INDEX('Risk assessment'!$B$12:$B$100,MATCH(CONCATENATE(Feuil1!$C73,"-",Feuil1!$B73,"-",Feuil1!P$1),'Risk assessment'!$R$12:$R$100,FALSE),1)," ;"),""))</f>
        <v/>
      </c>
      <c r="Q73" s="9" t="str">
        <f>IF($G73=0,"",IFERROR(CONCATENATE(INDEX('Risk assessment'!$B$12:$B$100,MATCH(CONCATENATE(Feuil1!$C73,"-",Feuil1!$B73,"-",Feuil1!Q$1),'Risk assessment'!$R$12:$R$100,FALSE),1)," ;"),""))</f>
        <v/>
      </c>
      <c r="R73" s="9" t="str">
        <f>IF($G73=0,"",IFERROR(CONCATENATE(INDEX('Risk assessment'!$B$12:$B$100,MATCH(CONCATENATE(Feuil1!$C73,"-",Feuil1!$B73,"-",Feuil1!R$1),'Risk assessment'!$R$12:$R$100,FALSE),1)," ;"),""))</f>
        <v/>
      </c>
      <c r="S73" s="9" t="str">
        <f>IF($G73=0,"",IFERROR(CONCATENATE(INDEX('Risk assessment'!$B$12:$B$100,MATCH(CONCATENATE(Feuil1!$C73,"-",Feuil1!$B73,"-",Feuil1!S$1),'Risk assessment'!$R$12:$R$100,FALSE),1)," ;"),""))</f>
        <v/>
      </c>
      <c r="T73" s="9" t="str">
        <f>IF($G73=0,"",IFERROR(CONCATENATE(INDEX('Risk assessment'!$B$12:$B$100,MATCH(CONCATENATE(Feuil1!$C73,"-",Feuil1!$B73,"-",Feuil1!T$1),'Risk assessment'!$R$12:$R$100,FALSE),1)," ;"),""))</f>
        <v/>
      </c>
      <c r="U73" s="9" t="str">
        <f>IF($G73=0,"",IFERROR(CONCATENATE(INDEX('Risk assessment'!$B$12:$B$100,MATCH(CONCATENATE(Feuil1!$C73,"-",Feuil1!$B73,"-",Feuil1!U$1),'Risk assessment'!$R$12:$R$100,FALSE),1)," ;"),""))</f>
        <v/>
      </c>
      <c r="V73" s="9" t="str">
        <f>IF($G73=0,"",IFERROR(CONCATENATE(INDEX('Risk assessment'!$B$12:$B$100,MATCH(CONCATENATE(Feuil1!$C73,"-",Feuil1!$B73,"-",Feuil1!V$1),'Risk assessment'!$R$12:$R$100,FALSE),1)," ;"),""))</f>
        <v/>
      </c>
      <c r="W73" s="9" t="str">
        <f>IF($G73=0,"",IFERROR(CONCATENATE(INDEX('Risk assessment'!$B$12:$B$100,MATCH(CONCATENATE(Feuil1!$C73,"-",Feuil1!$B73,"-",Feuil1!W$1),'Risk assessment'!$R$12:$R$100,FALSE),1)," ;"),""))</f>
        <v/>
      </c>
      <c r="X73" s="9" t="str">
        <f>IF($G73=0,"",IFERROR(CONCATENATE(INDEX('Risk assessment'!$B$12:$B$100,MATCH(CONCATENATE(Feuil1!$C73,"-",Feuil1!$B73,"-",Feuil1!X$1),'Risk assessment'!$R$12:$R$100,FALSE),1)," ;"),""))</f>
        <v/>
      </c>
      <c r="Y73" s="9" t="str">
        <f>IF($G73=0,"",IFERROR(CONCATENATE(INDEX('Risk assessment'!$B$12:$B$100,MATCH(CONCATENATE(Feuil1!$C73,"-",Feuil1!$B73,"-",Feuil1!Y$1),'Risk assessment'!$R$12:$R$100,FALSE),1)," ;"),""))</f>
        <v/>
      </c>
      <c r="Z73" s="9" t="str">
        <f>IF($G73=0,"",IFERROR(CONCATENATE(INDEX('Risk assessment'!$B$12:$B$100,MATCH(CONCATENATE(Feuil1!$C73,"-",Feuil1!$B73,"-",Feuil1!Z$1),'Risk assessment'!$R$12:$R$100,FALSE),1)," ;"),""))</f>
        <v/>
      </c>
      <c r="AA73" s="9" t="str">
        <f>IF($G73=0,"",IFERROR(CONCATENATE(INDEX('Risk assessment'!$B$12:$B$100,MATCH(CONCATENATE(Feuil1!$C73,"-",Feuil1!$B73,"-",Feuil1!AA$1),'Risk assessment'!$R$12:$R$100,FALSE),1)," ;"),""))</f>
        <v/>
      </c>
      <c r="AB73" s="9" t="str">
        <f>IF($G73=0,"",IFERROR(CONCATENATE(INDEX('Risk assessment'!$B$12:$B$100,MATCH(CONCATENATE(Feuil1!$C73,"-",Feuil1!$B73,"-",Feuil1!AB$1),'Risk assessment'!$R$12:$R$100,FALSE),1)," ;"),""))</f>
        <v/>
      </c>
      <c r="AC73" s="9" t="str">
        <f>IF($G73=0,"",IFERROR(CONCATENATE(INDEX('Risk assessment'!$B$12:$B$100,MATCH(CONCATENATE(Feuil1!$C73,"-",Feuil1!$B73,"-",Feuil1!AC$1),'Risk assessment'!$R$12:$R$100,FALSE),1)," ;"),""))</f>
        <v/>
      </c>
      <c r="AD73" s="9" t="str">
        <f>IF($G73=0,"",IFERROR(CONCATENATE(INDEX('Risk assessment'!$B$12:$B$100,MATCH(CONCATENATE(Feuil1!$C73,"-",Feuil1!$B73,"-",Feuil1!AD$1),'Risk assessment'!$R$12:$R$100,FALSE),1)," ;"),""))</f>
        <v/>
      </c>
      <c r="AE73" s="9" t="str">
        <f>IF($G73=0,"",IFERROR(CONCATENATE(INDEX('Risk assessment'!$B$12:$B$100,MATCH(CONCATENATE(Feuil1!$C73,"-",Feuil1!$B73,"-",Feuil1!AE$1),'Risk assessment'!$R$12:$R$100,FALSE),1)," ;"),""))</f>
        <v/>
      </c>
      <c r="AF73" s="9" t="str">
        <f>IF($G73=0,"",IFERROR(CONCATENATE(INDEX('Risk assessment'!$B$12:$B$100,MATCH(CONCATENATE(Feuil1!$C73,"-",Feuil1!$B73,"-",Feuil1!AF$1),'Risk assessment'!$R$12:$R$100,FALSE),1)," ;"),""))</f>
        <v/>
      </c>
      <c r="AG73" s="9" t="str">
        <f>IF($G73=0,"",IFERROR(CONCATENATE(INDEX('Risk assessment'!$B$12:$B$100,MATCH(CONCATENATE(Feuil1!$C73,"-",Feuil1!$B73,"-",Feuil1!AG$1),'Risk assessment'!$R$12:$R$100,FALSE),1)," ;"),""))</f>
        <v/>
      </c>
      <c r="AH73" s="9" t="str">
        <f>IF($G73=0,"",IFERROR(CONCATENATE(INDEX('Risk assessment'!$B$12:$B$100,MATCH(CONCATENATE(Feuil1!$C73,"-",Feuil1!$B73,"-",Feuil1!AH$1),'Risk assessment'!$R$12:$R$100,FALSE),1)," ;"),""))</f>
        <v/>
      </c>
      <c r="AI73" s="9" t="str">
        <f>IF($G73=0,"",IFERROR(CONCATENATE(INDEX('Risk assessment'!$B$12:$B$100,MATCH(CONCATENATE(Feuil1!$C73,"-",Feuil1!$B73,"-",Feuil1!AI$1),'Risk assessment'!$R$12:$R$100,FALSE),1)," ;"),""))</f>
        <v/>
      </c>
      <c r="AJ73" s="9" t="str">
        <f>IF($G73=0,"",IFERROR(CONCATENATE(INDEX('Risk assessment'!$B$12:$B$100,MATCH(CONCATENATE(Feuil1!$C73,"-",Feuil1!$B73,"-",Feuil1!AJ$1),'Risk assessment'!$R$12:$R$100,FALSE),1)," ;"),""))</f>
        <v/>
      </c>
      <c r="AK73" s="9" t="str">
        <f>IF($G73=0,"",IFERROR(CONCATENATE(INDEX('Risk assessment'!$B$12:$B$100,MATCH(CONCATENATE(Feuil1!$C73,"-",Feuil1!$B73,"-",Feuil1!AK$1),'Risk assessment'!$R$12:$R$100,FALSE),1)," ;"),""))</f>
        <v/>
      </c>
      <c r="AL73" s="9" t="str">
        <f>IF($G73=0,"",IFERROR(CONCATENATE(INDEX('Risk assessment'!$B$12:$B$100,MATCH(CONCATENATE(Feuil1!$C73,"-",Feuil1!$B73,"-",Feuil1!AL$1),'Risk assessment'!$R$12:$R$100,FALSE),1)," ;"),""))</f>
        <v/>
      </c>
      <c r="AM73" s="9" t="str">
        <f>IF($G73=0,"",IFERROR(CONCATENATE(INDEX('Risk assessment'!$B$12:$B$100,MATCH(CONCATENATE(Feuil1!$C73,"-",Feuil1!$B73,"-",Feuil1!AM$1),'Risk assessment'!$R$12:$R$100,FALSE),1)," ;"),""))</f>
        <v/>
      </c>
      <c r="AN73" s="9" t="str">
        <f>IF($G73=0,"",IFERROR(CONCATENATE(INDEX('Risk assessment'!$B$12:$B$100,MATCH(CONCATENATE(Feuil1!$C73,"-",Feuil1!$B73,"-",Feuil1!AN$1),'Risk assessment'!$R$12:$R$100,FALSE),1)," ;"),""))</f>
        <v/>
      </c>
      <c r="AO73" s="9" t="str">
        <f>IF($G73=0,"",IFERROR(CONCATENATE(INDEX('Risk assessment'!$B$12:$B$100,MATCH(CONCATENATE(Feuil1!$C73,"-",Feuil1!$B73,"-",Feuil1!AO$1),'Risk assessment'!$R$12:$R$100,FALSE),1)," ;"),""))</f>
        <v/>
      </c>
      <c r="AP73" s="9" t="str">
        <f>IF($G73=0,"",IFERROR(CONCATENATE(INDEX('Risk assessment'!$B$12:$B$100,MATCH(CONCATENATE(Feuil1!$C73,"-",Feuil1!$B73,"-",Feuil1!AP$1),'Risk assessment'!$R$12:$R$100,FALSE),1)," ;"),""))</f>
        <v/>
      </c>
      <c r="AQ73" s="9" t="str">
        <f>IF($G73=0,"",IFERROR(CONCATENATE(INDEX('Risk assessment'!$B$12:$B$100,MATCH(CONCATENATE(Feuil1!$C73,"-",Feuil1!$B73,"-",Feuil1!AQ$1),'Risk assessment'!$R$12:$R$100,FALSE),1)," ;"),""))</f>
        <v/>
      </c>
      <c r="AR73" s="9" t="str">
        <f>IF($G73=0,"",IFERROR(CONCATENATE(INDEX('Risk assessment'!$B$12:$B$100,MATCH(CONCATENATE(Feuil1!$C73,"-",Feuil1!$B73,"-",Feuil1!AR$1),'Risk assessment'!$R$12:$R$100,FALSE),1)," ;"),""))</f>
        <v/>
      </c>
      <c r="AS73" s="9" t="str">
        <f>IF($G73=0,"",IFERROR(CONCATENATE(INDEX('Risk assessment'!$B$12:$B$100,MATCH(CONCATENATE(Feuil1!$C73,"-",Feuil1!$B73,"-",Feuil1!AS$1),'Risk assessment'!$R$12:$R$100,FALSE),1)," ;"),""))</f>
        <v/>
      </c>
      <c r="AT73" s="9" t="str">
        <f>IF($G73=0,"",IFERROR(CONCATENATE(INDEX('Risk assessment'!$B$12:$B$100,MATCH(CONCATENATE(Feuil1!$C73,"-",Feuil1!$B73,"-",Feuil1!AT$1),'Risk assessment'!$R$12:$R$100,FALSE),1)," ;"),""))</f>
        <v/>
      </c>
      <c r="AU73" s="9" t="str">
        <f>IF($G73=0,"",IFERROR(CONCATENATE(INDEX('Risk assessment'!$B$12:$B$100,MATCH(CONCATENATE(Feuil1!$C73,"-",Feuil1!$B73,"-",Feuil1!AU$1),'Risk assessment'!$R$12:$R$100,FALSE),1)," ;"),""))</f>
        <v/>
      </c>
      <c r="AV73" s="9" t="str">
        <f>IF($G73=0,"",IFERROR(CONCATENATE(INDEX('Risk assessment'!$B$12:$B$100,MATCH(CONCATENATE(Feuil1!$C73,"-",Feuil1!$B73,"-",Feuil1!AV$1),'Risk assessment'!$R$12:$R$100,FALSE),1)," ;"),""))</f>
        <v/>
      </c>
      <c r="AW73" s="9" t="str">
        <f>IF($G73=0,"",IFERROR(CONCATENATE(INDEX('Risk assessment'!$B$12:$B$100,MATCH(CONCATENATE(Feuil1!$C73,"-",Feuil1!$B73,"-",Feuil1!AW$1),'Risk assessment'!$R$12:$R$100,FALSE),1)," ;"),""))</f>
        <v/>
      </c>
      <c r="AX73" s="9" t="str">
        <f>IF($G73=0,"",IFERROR(CONCATENATE(INDEX('Risk assessment'!$B$12:$B$100,MATCH(CONCATENATE(Feuil1!$C73,"-",Feuil1!$B73,"-",Feuil1!AX$1),'Risk assessment'!$R$12:$R$100,FALSE),1)," ;"),""))</f>
        <v/>
      </c>
      <c r="AY73" s="9" t="str">
        <f>IF($G73=0,"",IFERROR(CONCATENATE(INDEX('Risk assessment'!$B$12:$B$100,MATCH(CONCATENATE(Feuil1!$C73,"-",Feuil1!$B73,"-",Feuil1!AY$1),'Risk assessment'!$R$12:$R$100,FALSE),1)," ;"),""))</f>
        <v/>
      </c>
      <c r="AZ73" s="9" t="str">
        <f>IF($G73=0,"",IFERROR(CONCATENATE(INDEX('Risk assessment'!$B$12:$B$100,MATCH(CONCATENATE(Feuil1!$C73,"-",Feuil1!$B73,"-",Feuil1!AZ$1),'Risk assessment'!$R$12:$R$100,FALSE),1)," ;"),""))</f>
        <v/>
      </c>
      <c r="BA73" s="9" t="str">
        <f>IF($G73=0,"",IFERROR(CONCATENATE(INDEX('Risk assessment'!$B$12:$B$100,MATCH(CONCATENATE(Feuil1!$C73,"-",Feuil1!$B73,"-",Feuil1!BA$1),'Risk assessment'!$R$12:$R$100,FALSE),1)," ;"),""))</f>
        <v/>
      </c>
      <c r="BB73" s="9" t="str">
        <f>IF($G73=0,"",IFERROR(CONCATENATE(INDEX('Risk assessment'!$B$12:$B$100,MATCH(CONCATENATE(Feuil1!$C73,"-",Feuil1!$B73,"-",Feuil1!BB$1),'Risk assessment'!$R$12:$R$100,FALSE),1)," ;"),""))</f>
        <v/>
      </c>
      <c r="BC73" s="9" t="str">
        <f>IF($G73=0,"",IFERROR(CONCATENATE(INDEX('Risk assessment'!$B$12:$B$100,MATCH(CONCATENATE(Feuil1!$C73,"-",Feuil1!$B73,"-",Feuil1!BC$1),'Risk assessment'!$R$12:$R$100,FALSE),1)," ;"),""))</f>
        <v/>
      </c>
      <c r="BD73" s="9" t="str">
        <f>IF($G73=0,"",IFERROR(CONCATENATE(INDEX('Risk assessment'!$B$12:$B$100,MATCH(CONCATENATE(Feuil1!$C73,"-",Feuil1!$B73,"-",Feuil1!BD$1),'Risk assessment'!$R$12:$R$100,FALSE),1)," ;"),""))</f>
        <v/>
      </c>
      <c r="BE73" s="9" t="str">
        <f>IF($G73=0,"",IFERROR(CONCATENATE(INDEX('Risk assessment'!$B$12:$B$100,MATCH(CONCATENATE(Feuil1!$C73,"-",Feuil1!$B73,"-",Feuil1!BE$1),'Risk assessment'!$R$12:$R$100,FALSE),1)," ;"),""))</f>
        <v/>
      </c>
      <c r="BF73" s="9" t="str">
        <f>IF($G73=0,"",IFERROR(CONCATENATE(INDEX('Risk assessment'!$B$12:$B$100,MATCH(CONCATENATE(Feuil1!$C73,"-",Feuil1!$B73,"-",Feuil1!BF$1),'Risk assessment'!$R$12:$R$100,FALSE),1)," ;"),""))</f>
        <v/>
      </c>
      <c r="BG73" s="9" t="str">
        <f>IF($G73=0,"",IFERROR(CONCATENATE(INDEX('Risk assessment'!$B$12:$B$100,MATCH(CONCATENATE(Feuil1!$C73,"-",Feuil1!$B73,"-",Feuil1!BG$1),'Risk assessment'!$R$12:$R$100,FALSE),1)," ;"),""))</f>
        <v/>
      </c>
      <c r="BH73" s="9" t="str">
        <f>IF($G73=0,"",IFERROR(CONCATENATE(INDEX('Risk assessment'!$B$12:$B$100,MATCH(CONCATENATE(Feuil1!$C73,"-",Feuil1!$B73,"-",Feuil1!BH$1),'Risk assessment'!$R$12:$R$100,FALSE),1)," ;"),""))</f>
        <v/>
      </c>
      <c r="BI73" s="9" t="str">
        <f>IF($G73=0,"",IFERROR(CONCATENATE(INDEX('Risk assessment'!$B$12:$B$100,MATCH(CONCATENATE(Feuil1!$C73,"-",Feuil1!$B73,"-",Feuil1!BI$1),'Risk assessment'!$R$12:$R$100,FALSE),1)," ;"),""))</f>
        <v/>
      </c>
      <c r="BJ73" s="9" t="str">
        <f>IF($G73=0,"",IFERROR(CONCATENATE(INDEX('Risk assessment'!$B$12:$B$100,MATCH(CONCATENATE(Feuil1!$C73,"-",Feuil1!$B73,"-",Feuil1!BJ$1),'Risk assessment'!$R$12:$R$100,FALSE),1)," ;"),""))</f>
        <v/>
      </c>
      <c r="BK73" s="9" t="str">
        <f>IF($G73=0,"",IFERROR(CONCATENATE(INDEX('Risk assessment'!$B$12:$B$100,MATCH(CONCATENATE(Feuil1!$C73,"-",Feuil1!$B73,"-",Feuil1!BK$1),'Risk assessment'!$R$12:$R$100,FALSE),1)," ;"),""))</f>
        <v/>
      </c>
      <c r="BL73" s="9" t="str">
        <f>IF($G73=0,"",IFERROR(CONCATENATE(INDEX('Risk assessment'!$B$12:$B$100,MATCH(CONCATENATE(Feuil1!$C73,"-",Feuil1!$B73,"-",Feuil1!BL$1),'Risk assessment'!$R$12:$R$100,FALSE),1)," ;"),""))</f>
        <v/>
      </c>
      <c r="BM73" s="9" t="str">
        <f>IF($G73=0,"",IFERROR(CONCATENATE(INDEX('Risk assessment'!$B$12:$B$100,MATCH(CONCATENATE(Feuil1!$C73,"-",Feuil1!$B73,"-",Feuil1!BM$1),'Risk assessment'!$R$12:$R$100,FALSE),1)," ;"),""))</f>
        <v/>
      </c>
      <c r="BN73" s="9" t="str">
        <f>IF($G73=0,"",IFERROR(CONCATENATE(INDEX('Risk assessment'!$B$12:$B$100,MATCH(CONCATENATE(Feuil1!$C73,"-",Feuil1!$B73,"-",Feuil1!BN$1),'Risk assessment'!$R$12:$R$100,FALSE),1)," ;"),""))</f>
        <v/>
      </c>
      <c r="BO73" s="9" t="str">
        <f>IF($G73=0,"",IFERROR(CONCATENATE(INDEX('Risk assessment'!$B$12:$B$100,MATCH(CONCATENATE(Feuil1!$C73,"-",Feuil1!$B73,"-",Feuil1!BO$1),'Risk assessment'!$R$12:$R$100,FALSE),1)," ;"),""))</f>
        <v/>
      </c>
      <c r="BP73" s="9" t="str">
        <f>IF($G73=0,"",IFERROR(CONCATENATE(INDEX('Risk assessment'!$B$12:$B$100,MATCH(CONCATENATE(Feuil1!$C73,"-",Feuil1!$B73,"-",Feuil1!BP$1),'Risk assessment'!$R$12:$R$100,FALSE),1)," ;"),""))</f>
        <v/>
      </c>
      <c r="BQ73" s="9" t="str">
        <f>IF($G73=0,"",IFERROR(CONCATENATE(INDEX('Risk assessment'!$B$12:$B$100,MATCH(CONCATENATE(Feuil1!$C73,"-",Feuil1!$B73,"-",Feuil1!BQ$1),'Risk assessment'!$R$12:$R$100,FALSE),1)," ;"),""))</f>
        <v/>
      </c>
      <c r="BR73" s="9" t="str">
        <f>IF($G73=0,"",IFERROR(INDEX('Risk assessment'!$B$12:$B$100,MATCH(CONCATENATE(Feuil1!$C73,Feuil1!$B73,Feuil1!BR$1),'Risk assessment'!$R$12:$R$100,FALSE),1),""))</f>
        <v/>
      </c>
      <c r="BS73" s="9" t="str">
        <f>IF($G73=0,"",IFERROR(INDEX('Risk assessment'!$B$12:$B$100,MATCH(CONCATENATE(Feuil1!$C73,Feuil1!$B73,Feuil1!BS$1),'Risk assessment'!$R$12:$R$100,FALSE),1),""))</f>
        <v/>
      </c>
      <c r="BT73" s="9" t="str">
        <f>IF($G73=0,"",IFERROR(INDEX('Risk assessment'!$B$12:$B$100,MATCH(CONCATENATE(Feuil1!$C73,Feuil1!$B73,Feuil1!BT$1),'Risk assessment'!$R$12:$R$100,FALSE),1),""))</f>
        <v/>
      </c>
      <c r="BU73" s="9" t="str">
        <f>IF($G73=0,"",IFERROR(INDEX('Risk assessment'!$B$12:$B$100,MATCH(CONCATENATE(Feuil1!$C73,Feuil1!$B73,Feuil1!BU$1),'Risk assessment'!$R$12:$R$100,FALSE),1),""))</f>
        <v/>
      </c>
      <c r="BV73" s="9" t="str">
        <f>IF($G73=0,"",IFERROR(INDEX('Risk assessment'!$B$12:$B$100,MATCH(CONCATENATE(Feuil1!$C73,Feuil1!$B73,Feuil1!BV$1),'Risk assessment'!$R$12:$R$100,FALSE),1),""))</f>
        <v/>
      </c>
      <c r="BW73" s="9" t="str">
        <f>IF($G73=0,"",IFERROR(INDEX('Risk assessment'!$B$12:$B$100,MATCH(CONCATENATE(Feuil1!$C73,Feuil1!$B73,Feuil1!BW$1),'Risk assessment'!$R$12:$R$100,FALSE),1),""))</f>
        <v/>
      </c>
      <c r="BX73" s="9" t="str">
        <f>IF($G73=0,"",IFERROR(INDEX('Risk assessment'!$B$12:$B$100,MATCH(CONCATENATE(Feuil1!$C73,Feuil1!$B73,Feuil1!BX$1),'Risk assessment'!$R$12:$R$100,FALSE),1),""))</f>
        <v/>
      </c>
      <c r="BY73" s="9" t="str">
        <f>IF($G73=0,"",IFERROR(INDEX('Risk assessment'!$B$12:$B$100,MATCH(CONCATENATE(Feuil1!$C73,Feuil1!$B73,Feuil1!BY$1),'Risk assessment'!$R$12:$R$100,FALSE),1),""))</f>
        <v/>
      </c>
      <c r="BZ73" s="9" t="str">
        <f>IF($G73=0,"",IFERROR(INDEX('Risk assessment'!$B$12:$B$100,MATCH(CONCATENATE(Feuil1!$C73,Feuil1!$B73,Feuil1!BZ$1),'Risk assessment'!$R$12:$R$100,FALSE),1),""))</f>
        <v/>
      </c>
      <c r="CA73" s="9" t="str">
        <f>IF($G73=0,"",IFERROR(INDEX('Risk assessment'!$B$12:$B$100,MATCH(CONCATENATE(Feuil1!$C73,Feuil1!$B73,Feuil1!CA$1),'Risk assessment'!$R$12:$R$100,FALSE),1),""))</f>
        <v/>
      </c>
      <c r="CB73" s="9" t="str">
        <f>IF($G73=0,"",IFERROR(INDEX('Risk assessment'!$B$12:$B$100,MATCH(CONCATENATE(Feuil1!$C73,Feuil1!$B73,Feuil1!CB$1),'Risk assessment'!$R$12:$R$100,FALSE),1),""))</f>
        <v/>
      </c>
      <c r="CC73" s="9" t="str">
        <f>IF($G73=0,"",IFERROR(INDEX('Risk assessment'!$B$12:$B$100,MATCH(CONCATENATE(Feuil1!$C73,Feuil1!$B73,Feuil1!CC$1),'Risk assessment'!$R$12:$R$100,FALSE),1),""))</f>
        <v/>
      </c>
      <c r="CD73" s="9" t="str">
        <f>IF($G73=0,"",IFERROR(INDEX('Risk assessment'!$B$12:$B$100,MATCH(CONCATENATE(Feuil1!$C73,Feuil1!$B73,Feuil1!CD$1),'Risk assessment'!$R$12:$R$100,FALSE),1),""))</f>
        <v/>
      </c>
      <c r="CE73" s="9" t="str">
        <f>IF($G73=0,"",IFERROR(INDEX('Risk assessment'!$B$12:$B$100,MATCH(CONCATENATE(Feuil1!$C73,Feuil1!$B73,Feuil1!CE$1),'Risk assessment'!$R$12:$R$100,FALSE),1),""))</f>
        <v/>
      </c>
      <c r="CF73" s="9" t="str">
        <f>IF($G73=0,"",IFERROR(INDEX('Risk assessment'!$B$12:$B$100,MATCH(CONCATENATE(Feuil1!$C73,Feuil1!$B73,Feuil1!CF$1),'Risk assessment'!$R$12:$R$100,FALSE),1),""))</f>
        <v/>
      </c>
      <c r="CG73" s="9" t="str">
        <f>IF($G73=0,"",IFERROR(INDEX('Risk assessment'!$B$12:$B$100,MATCH(CONCATENATE(Feuil1!$C73,Feuil1!$B73,Feuil1!CG$1),'Risk assessment'!$R$12:$R$100,FALSE),1),""))</f>
        <v/>
      </c>
      <c r="CH73" s="9" t="str">
        <f>IF($G73=0,"",IFERROR(INDEX('Risk assessment'!$B$12:$B$100,MATCH(CONCATENATE(Feuil1!$C73,Feuil1!$B73,Feuil1!CH$1),'Risk assessment'!$R$12:$R$100,FALSE),1),""))</f>
        <v/>
      </c>
      <c r="CI73" s="9" t="str">
        <f>IF($G73=0,"",IFERROR(INDEX('Risk assessment'!$B$12:$B$100,MATCH(CONCATENATE(Feuil1!$C73,Feuil1!$B73,Feuil1!CI$1),'Risk assessment'!$R$12:$R$100,FALSE),1),""))</f>
        <v/>
      </c>
      <c r="CJ73" s="9" t="str">
        <f>IF($G73=0,"",IFERROR(INDEX('Risk assessment'!$B$12:$B$100,MATCH(CONCATENATE(Feuil1!$C73,Feuil1!$B73,Feuil1!CJ$1),'Risk assessment'!$R$12:$R$100,FALSE),1),""))</f>
        <v/>
      </c>
      <c r="CK73" s="9" t="str">
        <f>IF($G73=0,"",IFERROR(INDEX('Risk assessment'!$B$12:$B$100,MATCH(CONCATENATE(Feuil1!$C73,Feuil1!$B73,Feuil1!CK$1),'Risk assessment'!$R$12:$R$100,FALSE),1),""))</f>
        <v/>
      </c>
      <c r="CL73" s="9" t="str">
        <f>IF($G73=0,"",IFERROR(INDEX('Risk assessment'!$B$12:$B$100,MATCH(CONCATENATE(Feuil1!$C73,Feuil1!$B73,Feuil1!CL$1),'Risk assessment'!$R$12:$R$100,FALSE),1),""))</f>
        <v/>
      </c>
      <c r="CM73" s="9" t="str">
        <f>IF($G73=0,"",IFERROR(INDEX('Risk assessment'!$B$12:$B$100,MATCH(CONCATENATE(Feuil1!$C73,Feuil1!$B73,Feuil1!CM$1),'Risk assessment'!$R$12:$R$100,FALSE),1),""))</f>
        <v/>
      </c>
      <c r="CN73" s="9" t="str">
        <f>IF($G73=0,"",IFERROR(INDEX('Risk assessment'!$B$12:$B$100,MATCH(CONCATENATE(Feuil1!$C73,Feuil1!$B73,Feuil1!CN$1),'Risk assessment'!$R$12:$R$100,FALSE),1),""))</f>
        <v/>
      </c>
      <c r="CO73" s="9" t="str">
        <f>IF($G73=0,"",IFERROR(INDEX('Risk assessment'!$B$12:$B$100,MATCH(CONCATENATE(Feuil1!$C73,Feuil1!$B73,Feuil1!CO$1),'Risk assessment'!$R$12:$R$100,FALSE),1),""))</f>
        <v/>
      </c>
      <c r="CP73" s="9" t="str">
        <f>IF($G73=0,"",IFERROR(INDEX('Risk assessment'!$B$12:$B$100,MATCH(CONCATENATE(Feuil1!$C73,Feuil1!$B73,Feuil1!CP$1),'Risk assessment'!$R$12:$R$100,FALSE),1),""))</f>
        <v/>
      </c>
      <c r="CQ73" s="9" t="str">
        <f>IF($G73=0,"",IFERROR(INDEX('Risk assessment'!$B$12:$B$100,MATCH(CONCATENATE(Feuil1!$C73,Feuil1!$B73,Feuil1!CQ$1),'Risk assessment'!$R$12:$R$100,FALSE),1),""))</f>
        <v/>
      </c>
      <c r="CR73" s="9" t="str">
        <f>IF($G73=0,"",IFERROR(INDEX('Risk assessment'!$B$12:$B$100,MATCH(CONCATENATE(Feuil1!$C73,Feuil1!$B73,Feuil1!CR$1),'Risk assessment'!$R$12:$R$100,FALSE),1),""))</f>
        <v/>
      </c>
      <c r="CS73" s="9" t="str">
        <f>IF($G73=0,"",IFERROR(INDEX('Risk assessment'!$B$12:$B$100,MATCH(CONCATENATE(Feuil1!$C73,Feuil1!$B73,Feuil1!CS$1),'Risk assessment'!$R$12:$R$100,FALSE),1),""))</f>
        <v/>
      </c>
      <c r="CT73" s="9" t="str">
        <f>IF($G73=0,"",IFERROR(INDEX('Risk assessment'!$B$12:$B$100,MATCH(CONCATENATE(Feuil1!$C73,Feuil1!$B73,Feuil1!CT$1),'Risk assessment'!$R$12:$R$100,FALSE),1),""))</f>
        <v/>
      </c>
      <c r="CU73" s="9" t="str">
        <f>IF($G73=0,"",IFERROR(INDEX('Risk assessment'!$B$12:$B$100,MATCH(CONCATENATE(Feuil1!$C73,Feuil1!$B73,Feuil1!CU$1),'Risk assessment'!$R$12:$R$100,FALSE),1),""))</f>
        <v/>
      </c>
      <c r="CV73" s="9" t="str">
        <f>IF($G73=0,"",IFERROR(INDEX('Risk assessment'!$B$12:$B$100,MATCH(CONCATENATE(Feuil1!$C73,Feuil1!$B73,Feuil1!CV$1),'Risk assessment'!$R$12:$R$100,FALSE),1),""))</f>
        <v/>
      </c>
      <c r="CW73" s="9" t="str">
        <f>IF($G73=0,"",IFERROR(INDEX('Risk assessment'!$B$12:$B$100,MATCH(CONCATENATE(Feuil1!$C73,Feuil1!$B73,Feuil1!CW$1),'Risk assessment'!$R$12:$R$100,FALSE),1),""))</f>
        <v/>
      </c>
      <c r="CX73" s="9" t="str">
        <f>IF($G73=0,"",IFERROR(INDEX('Risk assessment'!$B$12:$B$100,MATCH(CONCATENATE(Feuil1!$C73,Feuil1!$B73,Feuil1!CX$1),'Risk assessment'!$R$12:$R$100,FALSE),1),""))</f>
        <v/>
      </c>
      <c r="CY73" s="9" t="str">
        <f>IF($G73=0,"",IFERROR(INDEX('Risk assessment'!$B$12:$B$100,MATCH(CONCATENATE(Feuil1!$C73,Feuil1!$B73,Feuil1!CY$1),'Risk assessment'!$R$12:$R$100,FALSE),1),""))</f>
        <v/>
      </c>
      <c r="CZ73" s="9" t="str">
        <f>IF($G73=0,"",IFERROR(INDEX('Risk assessment'!$B$12:$B$100,MATCH(CONCATENATE(Feuil1!$C73,Feuil1!$B73,Feuil1!CZ$1),'Risk assessment'!$R$12:$R$100,FALSE),1),""))</f>
        <v/>
      </c>
      <c r="DA73" s="9" t="str">
        <f>IF($G73=0,"",IFERROR(INDEX('Risk assessment'!$B$12:$B$100,MATCH(CONCATENATE(Feuil1!$C73,Feuil1!$B73,Feuil1!DA$1),'Risk assessment'!$R$12:$R$100,FALSE),1),""))</f>
        <v/>
      </c>
      <c r="DB73" s="9" t="str">
        <f>IF($G73=0,"",IFERROR(INDEX('Risk assessment'!$B$12:$B$100,MATCH(CONCATENATE(Feuil1!$C73,Feuil1!$B73,Feuil1!DB$1),'Risk assessment'!$R$12:$R$100,FALSE),1),""))</f>
        <v/>
      </c>
      <c r="DC73" s="9" t="str">
        <f>IF($G73=0,"",IFERROR(INDEX('Risk assessment'!$B$12:$B$100,MATCH(CONCATENATE(Feuil1!$C73,Feuil1!$B73,Feuil1!DC$1),'Risk assessment'!$R$12:$R$100,FALSE),1),""))</f>
        <v/>
      </c>
      <c r="DD73" s="9" t="str">
        <f>IF($G73=0,"",IFERROR(INDEX('Risk assessment'!$B$12:$B$100,MATCH(CONCATENATE(Feuil1!$C73,Feuil1!$B73,Feuil1!DD$1),'Risk assessment'!$R$12:$R$100,FALSE),1),""))</f>
        <v/>
      </c>
      <c r="DE73" s="9" t="str">
        <f>IF($G73=0,"",IFERROR(INDEX('Risk assessment'!$B$12:$B$100,MATCH(CONCATENATE(Feuil1!$C73,Feuil1!$B73,Feuil1!DE$1),'Risk assessment'!$R$12:$R$100,FALSE),1),""))</f>
        <v/>
      </c>
      <c r="DF73" s="9" t="str">
        <f>IF($G73=0,"",IFERROR(INDEX('Risk assessment'!$B$12:$B$100,MATCH(CONCATENATE(Feuil1!$C73,Feuil1!$B73,Feuil1!DF$1),'Risk assessment'!$R$12:$R$100,FALSE),1),""))</f>
        <v/>
      </c>
      <c r="DG73" s="9" t="str">
        <f>IF($G73=0,"",IFERROR(INDEX('Risk assessment'!$B$12:$B$100,MATCH(CONCATENATE(Feuil1!$C73,Feuil1!$B73,Feuil1!DG$1),'Risk assessment'!$R$12:$R$100,FALSE),1),""))</f>
        <v/>
      </c>
      <c r="DH73" s="9" t="str">
        <f>IF($G73=0,"",IFERROR(INDEX('Risk assessment'!$B$12:$B$100,MATCH(CONCATENATE(Feuil1!$C73,Feuil1!$B73,Feuil1!DH$1),'Risk assessment'!$R$12:$R$100,FALSE),1),""))</f>
        <v/>
      </c>
      <c r="DI73" s="9" t="str">
        <f>IF($G73=0,"",IFERROR(INDEX('Risk assessment'!$B$12:$B$100,MATCH(CONCATENATE(Feuil1!$C73,Feuil1!$B73,Feuil1!DI$1),'Risk assessment'!$R$12:$R$100,FALSE),1),""))</f>
        <v/>
      </c>
      <c r="DJ73" s="9" t="str">
        <f>IF($G73=0,"",IFERROR(INDEX('Risk assessment'!$B$12:$B$100,MATCH(CONCATENATE(Feuil1!$C73,Feuil1!$B73,Feuil1!DJ$1),'Risk assessment'!$R$12:$R$100,FALSE),1),""))</f>
        <v/>
      </c>
      <c r="DK73" s="9" t="str">
        <f>IF($G73=0,"",IFERROR(INDEX('Risk assessment'!$B$12:$B$100,MATCH(CONCATENATE(Feuil1!$C73,Feuil1!$B73,Feuil1!DK$1),'Risk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assessment'!D$12:D$100,Feuil1!C74,'Risk assessment'!E$12:E$100,B74)</f>
        <v>0</v>
      </c>
      <c r="H74" s="9" t="str">
        <f>IF($G74=0,"",IFERROR(CONCATENATE(INDEX('Risk assessment'!$B$12:$B$100,MATCH(CONCATENATE(Feuil1!$C74,"-",Feuil1!$B74,"-",Feuil1!H$1),'Risk assessment'!$R$12:$R$100,FALSE),1)," ;"),""))</f>
        <v/>
      </c>
      <c r="I74" s="9" t="str">
        <f>IF($G74=0,"",IFERROR(CONCATENATE(INDEX('Risk assessment'!$B$12:$B$100,MATCH(CONCATENATE(Feuil1!$C74,"-",Feuil1!$B74,"-",Feuil1!I$1),'Risk assessment'!$R$12:$R$100,FALSE),1)," ;"),""))</f>
        <v/>
      </c>
      <c r="J74" s="9" t="str">
        <f>IF($G74=0,"",IFERROR(CONCATENATE(INDEX('Risk assessment'!$B$12:$B$100,MATCH(CONCATENATE(Feuil1!$C74,"-",Feuil1!$B74,"-",Feuil1!J$1),'Risk assessment'!$R$12:$R$100,FALSE),1)," ;"),""))</f>
        <v/>
      </c>
      <c r="K74" s="9" t="str">
        <f>IF($G74=0,"",IFERROR(CONCATENATE(INDEX('Risk assessment'!$B$12:$B$100,MATCH(CONCATENATE(Feuil1!$C74,"-",Feuil1!$B74,"-",Feuil1!K$1),'Risk assessment'!$R$12:$R$100,FALSE),1)," ;"),""))</f>
        <v/>
      </c>
      <c r="L74" s="9" t="str">
        <f>IF($G74=0,"",IFERROR(CONCATENATE(INDEX('Risk assessment'!$B$12:$B$100,MATCH(CONCATENATE(Feuil1!$C74,"-",Feuil1!$B74,"-",Feuil1!L$1),'Risk assessment'!$R$12:$R$100,FALSE),1)," ;"),""))</f>
        <v/>
      </c>
      <c r="M74" s="9" t="str">
        <f>IF($G74=0,"",IFERROR(CONCATENATE(INDEX('Risk assessment'!$B$12:$B$100,MATCH(CONCATENATE(Feuil1!$C74,"-",Feuil1!$B74,"-",Feuil1!M$1),'Risk assessment'!$R$12:$R$100,FALSE),1)," ;"),""))</f>
        <v/>
      </c>
      <c r="N74" s="9" t="str">
        <f>IF($G74=0,"",IFERROR(CONCATENATE(INDEX('Risk assessment'!$B$12:$B$100,MATCH(CONCATENATE(Feuil1!$C74,"-",Feuil1!$B74,"-",Feuil1!N$1),'Risk assessment'!$R$12:$R$100,FALSE),1)," ;"),""))</f>
        <v/>
      </c>
      <c r="O74" s="9" t="str">
        <f>IF($G74=0,"",IFERROR(CONCATENATE(INDEX('Risk assessment'!$B$12:$B$100,MATCH(CONCATENATE(Feuil1!$C74,"-",Feuil1!$B74,"-",Feuil1!O$1),'Risk assessment'!$R$12:$R$100,FALSE),1)," ;"),""))</f>
        <v/>
      </c>
      <c r="P74" s="9" t="str">
        <f>IF($G74=0,"",IFERROR(CONCATENATE(INDEX('Risk assessment'!$B$12:$B$100,MATCH(CONCATENATE(Feuil1!$C74,"-",Feuil1!$B74,"-",Feuil1!P$1),'Risk assessment'!$R$12:$R$100,FALSE),1)," ;"),""))</f>
        <v/>
      </c>
      <c r="Q74" s="9" t="str">
        <f>IF($G74=0,"",IFERROR(CONCATENATE(INDEX('Risk assessment'!$B$12:$B$100,MATCH(CONCATENATE(Feuil1!$C74,"-",Feuil1!$B74,"-",Feuil1!Q$1),'Risk assessment'!$R$12:$R$100,FALSE),1)," ;"),""))</f>
        <v/>
      </c>
      <c r="R74" s="9" t="str">
        <f>IF($G74=0,"",IFERROR(CONCATENATE(INDEX('Risk assessment'!$B$12:$B$100,MATCH(CONCATENATE(Feuil1!$C74,"-",Feuil1!$B74,"-",Feuil1!R$1),'Risk assessment'!$R$12:$R$100,FALSE),1)," ;"),""))</f>
        <v/>
      </c>
      <c r="S74" s="9" t="str">
        <f>IF($G74=0,"",IFERROR(CONCATENATE(INDEX('Risk assessment'!$B$12:$B$100,MATCH(CONCATENATE(Feuil1!$C74,"-",Feuil1!$B74,"-",Feuil1!S$1),'Risk assessment'!$R$12:$R$100,FALSE),1)," ;"),""))</f>
        <v/>
      </c>
      <c r="T74" s="9" t="str">
        <f>IF($G74=0,"",IFERROR(CONCATENATE(INDEX('Risk assessment'!$B$12:$B$100,MATCH(CONCATENATE(Feuil1!$C74,"-",Feuil1!$B74,"-",Feuil1!T$1),'Risk assessment'!$R$12:$R$100,FALSE),1)," ;"),""))</f>
        <v/>
      </c>
      <c r="U74" s="9" t="str">
        <f>IF($G74=0,"",IFERROR(CONCATENATE(INDEX('Risk assessment'!$B$12:$B$100,MATCH(CONCATENATE(Feuil1!$C74,"-",Feuil1!$B74,"-",Feuil1!U$1),'Risk assessment'!$R$12:$R$100,FALSE),1)," ;"),""))</f>
        <v/>
      </c>
      <c r="V74" s="9" t="str">
        <f>IF($G74=0,"",IFERROR(CONCATENATE(INDEX('Risk assessment'!$B$12:$B$100,MATCH(CONCATENATE(Feuil1!$C74,"-",Feuil1!$B74,"-",Feuil1!V$1),'Risk assessment'!$R$12:$R$100,FALSE),1)," ;"),""))</f>
        <v/>
      </c>
      <c r="W74" s="9" t="str">
        <f>IF($G74=0,"",IFERROR(CONCATENATE(INDEX('Risk assessment'!$B$12:$B$100,MATCH(CONCATENATE(Feuil1!$C74,"-",Feuil1!$B74,"-",Feuil1!W$1),'Risk assessment'!$R$12:$R$100,FALSE),1)," ;"),""))</f>
        <v/>
      </c>
      <c r="X74" s="9" t="str">
        <f>IF($G74=0,"",IFERROR(CONCATENATE(INDEX('Risk assessment'!$B$12:$B$100,MATCH(CONCATENATE(Feuil1!$C74,"-",Feuil1!$B74,"-",Feuil1!X$1),'Risk assessment'!$R$12:$R$100,FALSE),1)," ;"),""))</f>
        <v/>
      </c>
      <c r="Y74" s="9" t="str">
        <f>IF($G74=0,"",IFERROR(CONCATENATE(INDEX('Risk assessment'!$B$12:$B$100,MATCH(CONCATENATE(Feuil1!$C74,"-",Feuil1!$B74,"-",Feuil1!Y$1),'Risk assessment'!$R$12:$R$100,FALSE),1)," ;"),""))</f>
        <v/>
      </c>
      <c r="Z74" s="9" t="str">
        <f>IF($G74=0,"",IFERROR(CONCATENATE(INDEX('Risk assessment'!$B$12:$B$100,MATCH(CONCATENATE(Feuil1!$C74,"-",Feuil1!$B74,"-",Feuil1!Z$1),'Risk assessment'!$R$12:$R$100,FALSE),1)," ;"),""))</f>
        <v/>
      </c>
      <c r="AA74" s="9" t="str">
        <f>IF($G74=0,"",IFERROR(CONCATENATE(INDEX('Risk assessment'!$B$12:$B$100,MATCH(CONCATENATE(Feuil1!$C74,"-",Feuil1!$B74,"-",Feuil1!AA$1),'Risk assessment'!$R$12:$R$100,FALSE),1)," ;"),""))</f>
        <v/>
      </c>
      <c r="AB74" s="9" t="str">
        <f>IF($G74=0,"",IFERROR(CONCATENATE(INDEX('Risk assessment'!$B$12:$B$100,MATCH(CONCATENATE(Feuil1!$C74,"-",Feuil1!$B74,"-",Feuil1!AB$1),'Risk assessment'!$R$12:$R$100,FALSE),1)," ;"),""))</f>
        <v/>
      </c>
      <c r="AC74" s="9" t="str">
        <f>IF($G74=0,"",IFERROR(CONCATENATE(INDEX('Risk assessment'!$B$12:$B$100,MATCH(CONCATENATE(Feuil1!$C74,"-",Feuil1!$B74,"-",Feuil1!AC$1),'Risk assessment'!$R$12:$R$100,FALSE),1)," ;"),""))</f>
        <v/>
      </c>
      <c r="AD74" s="9" t="str">
        <f>IF($G74=0,"",IFERROR(CONCATENATE(INDEX('Risk assessment'!$B$12:$B$100,MATCH(CONCATENATE(Feuil1!$C74,"-",Feuil1!$B74,"-",Feuil1!AD$1),'Risk assessment'!$R$12:$R$100,FALSE),1)," ;"),""))</f>
        <v/>
      </c>
      <c r="AE74" s="9" t="str">
        <f>IF($G74=0,"",IFERROR(CONCATENATE(INDEX('Risk assessment'!$B$12:$B$100,MATCH(CONCATENATE(Feuil1!$C74,"-",Feuil1!$B74,"-",Feuil1!AE$1),'Risk assessment'!$R$12:$R$100,FALSE),1)," ;"),""))</f>
        <v/>
      </c>
      <c r="AF74" s="9" t="str">
        <f>IF($G74=0,"",IFERROR(CONCATENATE(INDEX('Risk assessment'!$B$12:$B$100,MATCH(CONCATENATE(Feuil1!$C74,"-",Feuil1!$B74,"-",Feuil1!AF$1),'Risk assessment'!$R$12:$R$100,FALSE),1)," ;"),""))</f>
        <v/>
      </c>
      <c r="AG74" s="9" t="str">
        <f>IF($G74=0,"",IFERROR(CONCATENATE(INDEX('Risk assessment'!$B$12:$B$100,MATCH(CONCATENATE(Feuil1!$C74,"-",Feuil1!$B74,"-",Feuil1!AG$1),'Risk assessment'!$R$12:$R$100,FALSE),1)," ;"),""))</f>
        <v/>
      </c>
      <c r="AH74" s="9" t="str">
        <f>IF($G74=0,"",IFERROR(CONCATENATE(INDEX('Risk assessment'!$B$12:$B$100,MATCH(CONCATENATE(Feuil1!$C74,"-",Feuil1!$B74,"-",Feuil1!AH$1),'Risk assessment'!$R$12:$R$100,FALSE),1)," ;"),""))</f>
        <v/>
      </c>
      <c r="AI74" s="9" t="str">
        <f>IF($G74=0,"",IFERROR(CONCATENATE(INDEX('Risk assessment'!$B$12:$B$100,MATCH(CONCATENATE(Feuil1!$C74,"-",Feuil1!$B74,"-",Feuil1!AI$1),'Risk assessment'!$R$12:$R$100,FALSE),1)," ;"),""))</f>
        <v/>
      </c>
      <c r="AJ74" s="9" t="str">
        <f>IF($G74=0,"",IFERROR(CONCATENATE(INDEX('Risk assessment'!$B$12:$B$100,MATCH(CONCATENATE(Feuil1!$C74,"-",Feuil1!$B74,"-",Feuil1!AJ$1),'Risk assessment'!$R$12:$R$100,FALSE),1)," ;"),""))</f>
        <v/>
      </c>
      <c r="AK74" s="9" t="str">
        <f>IF($G74=0,"",IFERROR(CONCATENATE(INDEX('Risk assessment'!$B$12:$B$100,MATCH(CONCATENATE(Feuil1!$C74,"-",Feuil1!$B74,"-",Feuil1!AK$1),'Risk assessment'!$R$12:$R$100,FALSE),1)," ;"),""))</f>
        <v/>
      </c>
      <c r="AL74" s="9" t="str">
        <f>IF($G74=0,"",IFERROR(CONCATENATE(INDEX('Risk assessment'!$B$12:$B$100,MATCH(CONCATENATE(Feuil1!$C74,"-",Feuil1!$B74,"-",Feuil1!AL$1),'Risk assessment'!$R$12:$R$100,FALSE),1)," ;"),""))</f>
        <v/>
      </c>
      <c r="AM74" s="9" t="str">
        <f>IF($G74=0,"",IFERROR(CONCATENATE(INDEX('Risk assessment'!$B$12:$B$100,MATCH(CONCATENATE(Feuil1!$C74,"-",Feuil1!$B74,"-",Feuil1!AM$1),'Risk assessment'!$R$12:$R$100,FALSE),1)," ;"),""))</f>
        <v/>
      </c>
      <c r="AN74" s="9" t="str">
        <f>IF($G74=0,"",IFERROR(CONCATENATE(INDEX('Risk assessment'!$B$12:$B$100,MATCH(CONCATENATE(Feuil1!$C74,"-",Feuil1!$B74,"-",Feuil1!AN$1),'Risk assessment'!$R$12:$R$100,FALSE),1)," ;"),""))</f>
        <v/>
      </c>
      <c r="AO74" s="9" t="str">
        <f>IF($G74=0,"",IFERROR(CONCATENATE(INDEX('Risk assessment'!$B$12:$B$100,MATCH(CONCATENATE(Feuil1!$C74,"-",Feuil1!$B74,"-",Feuil1!AO$1),'Risk assessment'!$R$12:$R$100,FALSE),1)," ;"),""))</f>
        <v/>
      </c>
      <c r="AP74" s="9" t="str">
        <f>IF($G74=0,"",IFERROR(CONCATENATE(INDEX('Risk assessment'!$B$12:$B$100,MATCH(CONCATENATE(Feuil1!$C74,"-",Feuil1!$B74,"-",Feuil1!AP$1),'Risk assessment'!$R$12:$R$100,FALSE),1)," ;"),""))</f>
        <v/>
      </c>
      <c r="AQ74" s="9" t="str">
        <f>IF($G74=0,"",IFERROR(CONCATENATE(INDEX('Risk assessment'!$B$12:$B$100,MATCH(CONCATENATE(Feuil1!$C74,"-",Feuil1!$B74,"-",Feuil1!AQ$1),'Risk assessment'!$R$12:$R$100,FALSE),1)," ;"),""))</f>
        <v/>
      </c>
      <c r="AR74" s="9" t="str">
        <f>IF($G74=0,"",IFERROR(CONCATENATE(INDEX('Risk assessment'!$B$12:$B$100,MATCH(CONCATENATE(Feuil1!$C74,"-",Feuil1!$B74,"-",Feuil1!AR$1),'Risk assessment'!$R$12:$R$100,FALSE),1)," ;"),""))</f>
        <v/>
      </c>
      <c r="AS74" s="9" t="str">
        <f>IF($G74=0,"",IFERROR(CONCATENATE(INDEX('Risk assessment'!$B$12:$B$100,MATCH(CONCATENATE(Feuil1!$C74,"-",Feuil1!$B74,"-",Feuil1!AS$1),'Risk assessment'!$R$12:$R$100,FALSE),1)," ;"),""))</f>
        <v/>
      </c>
      <c r="AT74" s="9" t="str">
        <f>IF($G74=0,"",IFERROR(CONCATENATE(INDEX('Risk assessment'!$B$12:$B$100,MATCH(CONCATENATE(Feuil1!$C74,"-",Feuil1!$B74,"-",Feuil1!AT$1),'Risk assessment'!$R$12:$R$100,FALSE),1)," ;"),""))</f>
        <v/>
      </c>
      <c r="AU74" s="9" t="str">
        <f>IF($G74=0,"",IFERROR(CONCATENATE(INDEX('Risk assessment'!$B$12:$B$100,MATCH(CONCATENATE(Feuil1!$C74,"-",Feuil1!$B74,"-",Feuil1!AU$1),'Risk assessment'!$R$12:$R$100,FALSE),1)," ;"),""))</f>
        <v/>
      </c>
      <c r="AV74" s="9" t="str">
        <f>IF($G74=0,"",IFERROR(CONCATENATE(INDEX('Risk assessment'!$B$12:$B$100,MATCH(CONCATENATE(Feuil1!$C74,"-",Feuil1!$B74,"-",Feuil1!AV$1),'Risk assessment'!$R$12:$R$100,FALSE),1)," ;"),""))</f>
        <v/>
      </c>
      <c r="AW74" s="9" t="str">
        <f>IF($G74=0,"",IFERROR(CONCATENATE(INDEX('Risk assessment'!$B$12:$B$100,MATCH(CONCATENATE(Feuil1!$C74,"-",Feuil1!$B74,"-",Feuil1!AW$1),'Risk assessment'!$R$12:$R$100,FALSE),1)," ;"),""))</f>
        <v/>
      </c>
      <c r="AX74" s="9" t="str">
        <f>IF($G74=0,"",IFERROR(CONCATENATE(INDEX('Risk assessment'!$B$12:$B$100,MATCH(CONCATENATE(Feuil1!$C74,"-",Feuil1!$B74,"-",Feuil1!AX$1),'Risk assessment'!$R$12:$R$100,FALSE),1)," ;"),""))</f>
        <v/>
      </c>
      <c r="AY74" s="9" t="str">
        <f>IF($G74=0,"",IFERROR(CONCATENATE(INDEX('Risk assessment'!$B$12:$B$100,MATCH(CONCATENATE(Feuil1!$C74,"-",Feuil1!$B74,"-",Feuil1!AY$1),'Risk assessment'!$R$12:$R$100,FALSE),1)," ;"),""))</f>
        <v/>
      </c>
      <c r="AZ74" s="9" t="str">
        <f>IF($G74=0,"",IFERROR(CONCATENATE(INDEX('Risk assessment'!$B$12:$B$100,MATCH(CONCATENATE(Feuil1!$C74,"-",Feuil1!$B74,"-",Feuil1!AZ$1),'Risk assessment'!$R$12:$R$100,FALSE),1)," ;"),""))</f>
        <v/>
      </c>
      <c r="BA74" s="9" t="str">
        <f>IF($G74=0,"",IFERROR(CONCATENATE(INDEX('Risk assessment'!$B$12:$B$100,MATCH(CONCATENATE(Feuil1!$C74,"-",Feuil1!$B74,"-",Feuil1!BA$1),'Risk assessment'!$R$12:$R$100,FALSE),1)," ;"),""))</f>
        <v/>
      </c>
      <c r="BB74" s="9" t="str">
        <f>IF($G74=0,"",IFERROR(CONCATENATE(INDEX('Risk assessment'!$B$12:$B$100,MATCH(CONCATENATE(Feuil1!$C74,"-",Feuil1!$B74,"-",Feuil1!BB$1),'Risk assessment'!$R$12:$R$100,FALSE),1)," ;"),""))</f>
        <v/>
      </c>
      <c r="BC74" s="9" t="str">
        <f>IF($G74=0,"",IFERROR(CONCATENATE(INDEX('Risk assessment'!$B$12:$B$100,MATCH(CONCATENATE(Feuil1!$C74,"-",Feuil1!$B74,"-",Feuil1!BC$1),'Risk assessment'!$R$12:$R$100,FALSE),1)," ;"),""))</f>
        <v/>
      </c>
      <c r="BD74" s="9" t="str">
        <f>IF($G74=0,"",IFERROR(CONCATENATE(INDEX('Risk assessment'!$B$12:$B$100,MATCH(CONCATENATE(Feuil1!$C74,"-",Feuil1!$B74,"-",Feuil1!BD$1),'Risk assessment'!$R$12:$R$100,FALSE),1)," ;"),""))</f>
        <v/>
      </c>
      <c r="BE74" s="9" t="str">
        <f>IF($G74=0,"",IFERROR(CONCATENATE(INDEX('Risk assessment'!$B$12:$B$100,MATCH(CONCATENATE(Feuil1!$C74,"-",Feuil1!$B74,"-",Feuil1!BE$1),'Risk assessment'!$R$12:$R$100,FALSE),1)," ;"),""))</f>
        <v/>
      </c>
      <c r="BF74" s="9" t="str">
        <f>IF($G74=0,"",IFERROR(CONCATENATE(INDEX('Risk assessment'!$B$12:$B$100,MATCH(CONCATENATE(Feuil1!$C74,"-",Feuil1!$B74,"-",Feuil1!BF$1),'Risk assessment'!$R$12:$R$100,FALSE),1)," ;"),""))</f>
        <v/>
      </c>
      <c r="BG74" s="9" t="str">
        <f>IF($G74=0,"",IFERROR(CONCATENATE(INDEX('Risk assessment'!$B$12:$B$100,MATCH(CONCATENATE(Feuil1!$C74,"-",Feuil1!$B74,"-",Feuil1!BG$1),'Risk assessment'!$R$12:$R$100,FALSE),1)," ;"),""))</f>
        <v/>
      </c>
      <c r="BH74" s="9" t="str">
        <f>IF($G74=0,"",IFERROR(CONCATENATE(INDEX('Risk assessment'!$B$12:$B$100,MATCH(CONCATENATE(Feuil1!$C74,"-",Feuil1!$B74,"-",Feuil1!BH$1),'Risk assessment'!$R$12:$R$100,FALSE),1)," ;"),""))</f>
        <v/>
      </c>
      <c r="BI74" s="9" t="str">
        <f>IF($G74=0,"",IFERROR(CONCATENATE(INDEX('Risk assessment'!$B$12:$B$100,MATCH(CONCATENATE(Feuil1!$C74,"-",Feuil1!$B74,"-",Feuil1!BI$1),'Risk assessment'!$R$12:$R$100,FALSE),1)," ;"),""))</f>
        <v/>
      </c>
      <c r="BJ74" s="9" t="str">
        <f>IF($G74=0,"",IFERROR(CONCATENATE(INDEX('Risk assessment'!$B$12:$B$100,MATCH(CONCATENATE(Feuil1!$C74,"-",Feuil1!$B74,"-",Feuil1!BJ$1),'Risk assessment'!$R$12:$R$100,FALSE),1)," ;"),""))</f>
        <v/>
      </c>
      <c r="BK74" s="9" t="str">
        <f>IF($G74=0,"",IFERROR(CONCATENATE(INDEX('Risk assessment'!$B$12:$B$100,MATCH(CONCATENATE(Feuil1!$C74,"-",Feuil1!$B74,"-",Feuil1!BK$1),'Risk assessment'!$R$12:$R$100,FALSE),1)," ;"),""))</f>
        <v/>
      </c>
      <c r="BL74" s="9" t="str">
        <f>IF($G74=0,"",IFERROR(CONCATENATE(INDEX('Risk assessment'!$B$12:$B$100,MATCH(CONCATENATE(Feuil1!$C74,"-",Feuil1!$B74,"-",Feuil1!BL$1),'Risk assessment'!$R$12:$R$100,FALSE),1)," ;"),""))</f>
        <v/>
      </c>
      <c r="BM74" s="9" t="str">
        <f>IF($G74=0,"",IFERROR(CONCATENATE(INDEX('Risk assessment'!$B$12:$B$100,MATCH(CONCATENATE(Feuil1!$C74,"-",Feuil1!$B74,"-",Feuil1!BM$1),'Risk assessment'!$R$12:$R$100,FALSE),1)," ;"),""))</f>
        <v/>
      </c>
      <c r="BN74" s="9" t="str">
        <f>IF($G74=0,"",IFERROR(CONCATENATE(INDEX('Risk assessment'!$B$12:$B$100,MATCH(CONCATENATE(Feuil1!$C74,"-",Feuil1!$B74,"-",Feuil1!BN$1),'Risk assessment'!$R$12:$R$100,FALSE),1)," ;"),""))</f>
        <v/>
      </c>
      <c r="BO74" s="9" t="str">
        <f>IF($G74=0,"",IFERROR(CONCATENATE(INDEX('Risk assessment'!$B$12:$B$100,MATCH(CONCATENATE(Feuil1!$C74,"-",Feuil1!$B74,"-",Feuil1!BO$1),'Risk assessment'!$R$12:$R$100,FALSE),1)," ;"),""))</f>
        <v/>
      </c>
      <c r="BP74" s="9" t="str">
        <f>IF($G74=0,"",IFERROR(CONCATENATE(INDEX('Risk assessment'!$B$12:$B$100,MATCH(CONCATENATE(Feuil1!$C74,"-",Feuil1!$B74,"-",Feuil1!BP$1),'Risk assessment'!$R$12:$R$100,FALSE),1)," ;"),""))</f>
        <v/>
      </c>
      <c r="BQ74" s="9" t="str">
        <f>IF($G74=0,"",IFERROR(CONCATENATE(INDEX('Risk assessment'!$B$12:$B$100,MATCH(CONCATENATE(Feuil1!$C74,"-",Feuil1!$B74,"-",Feuil1!BQ$1),'Risk assessment'!$R$12:$R$100,FALSE),1)," ;"),""))</f>
        <v/>
      </c>
      <c r="BR74" s="9" t="str">
        <f>IF($G74=0,"",IFERROR(INDEX('Risk assessment'!$B$12:$B$100,MATCH(CONCATENATE(Feuil1!$C74,Feuil1!$B74,Feuil1!BR$1),'Risk assessment'!$R$12:$R$100,FALSE),1),""))</f>
        <v/>
      </c>
      <c r="BS74" s="9" t="str">
        <f>IF($G74=0,"",IFERROR(INDEX('Risk assessment'!$B$12:$B$100,MATCH(CONCATENATE(Feuil1!$C74,Feuil1!$B74,Feuil1!BS$1),'Risk assessment'!$R$12:$R$100,FALSE),1),""))</f>
        <v/>
      </c>
      <c r="BT74" s="9" t="str">
        <f>IF($G74=0,"",IFERROR(INDEX('Risk assessment'!$B$12:$B$100,MATCH(CONCATENATE(Feuil1!$C74,Feuil1!$B74,Feuil1!BT$1),'Risk assessment'!$R$12:$R$100,FALSE),1),""))</f>
        <v/>
      </c>
      <c r="BU74" s="9" t="str">
        <f>IF($G74=0,"",IFERROR(INDEX('Risk assessment'!$B$12:$B$100,MATCH(CONCATENATE(Feuil1!$C74,Feuil1!$B74,Feuil1!BU$1),'Risk assessment'!$R$12:$R$100,FALSE),1),""))</f>
        <v/>
      </c>
      <c r="BV74" s="9" t="str">
        <f>IF($G74=0,"",IFERROR(INDEX('Risk assessment'!$B$12:$B$100,MATCH(CONCATENATE(Feuil1!$C74,Feuil1!$B74,Feuil1!BV$1),'Risk assessment'!$R$12:$R$100,FALSE),1),""))</f>
        <v/>
      </c>
      <c r="BW74" s="9" t="str">
        <f>IF($G74=0,"",IFERROR(INDEX('Risk assessment'!$B$12:$B$100,MATCH(CONCATENATE(Feuil1!$C74,Feuil1!$B74,Feuil1!BW$1),'Risk assessment'!$R$12:$R$100,FALSE),1),""))</f>
        <v/>
      </c>
      <c r="BX74" s="9" t="str">
        <f>IF($G74=0,"",IFERROR(INDEX('Risk assessment'!$B$12:$B$100,MATCH(CONCATENATE(Feuil1!$C74,Feuil1!$B74,Feuil1!BX$1),'Risk assessment'!$R$12:$R$100,FALSE),1),""))</f>
        <v/>
      </c>
      <c r="BY74" s="9" t="str">
        <f>IF($G74=0,"",IFERROR(INDEX('Risk assessment'!$B$12:$B$100,MATCH(CONCATENATE(Feuil1!$C74,Feuil1!$B74,Feuil1!BY$1),'Risk assessment'!$R$12:$R$100,FALSE),1),""))</f>
        <v/>
      </c>
      <c r="BZ74" s="9" t="str">
        <f>IF($G74=0,"",IFERROR(INDEX('Risk assessment'!$B$12:$B$100,MATCH(CONCATENATE(Feuil1!$C74,Feuil1!$B74,Feuil1!BZ$1),'Risk assessment'!$R$12:$R$100,FALSE),1),""))</f>
        <v/>
      </c>
      <c r="CA74" s="9" t="str">
        <f>IF($G74=0,"",IFERROR(INDEX('Risk assessment'!$B$12:$B$100,MATCH(CONCATENATE(Feuil1!$C74,Feuil1!$B74,Feuil1!CA$1),'Risk assessment'!$R$12:$R$100,FALSE),1),""))</f>
        <v/>
      </c>
      <c r="CB74" s="9" t="str">
        <f>IF($G74=0,"",IFERROR(INDEX('Risk assessment'!$B$12:$B$100,MATCH(CONCATENATE(Feuil1!$C74,Feuil1!$B74,Feuil1!CB$1),'Risk assessment'!$R$12:$R$100,FALSE),1),""))</f>
        <v/>
      </c>
      <c r="CC74" s="9" t="str">
        <f>IF($G74=0,"",IFERROR(INDEX('Risk assessment'!$B$12:$B$100,MATCH(CONCATENATE(Feuil1!$C74,Feuil1!$B74,Feuil1!CC$1),'Risk assessment'!$R$12:$R$100,FALSE),1),""))</f>
        <v/>
      </c>
      <c r="CD74" s="9" t="str">
        <f>IF($G74=0,"",IFERROR(INDEX('Risk assessment'!$B$12:$B$100,MATCH(CONCATENATE(Feuil1!$C74,Feuil1!$B74,Feuil1!CD$1),'Risk assessment'!$R$12:$R$100,FALSE),1),""))</f>
        <v/>
      </c>
      <c r="CE74" s="9" t="str">
        <f>IF($G74=0,"",IFERROR(INDEX('Risk assessment'!$B$12:$B$100,MATCH(CONCATENATE(Feuil1!$C74,Feuil1!$B74,Feuil1!CE$1),'Risk assessment'!$R$12:$R$100,FALSE),1),""))</f>
        <v/>
      </c>
      <c r="CF74" s="9" t="str">
        <f>IF($G74=0,"",IFERROR(INDEX('Risk assessment'!$B$12:$B$100,MATCH(CONCATENATE(Feuil1!$C74,Feuil1!$B74,Feuil1!CF$1),'Risk assessment'!$R$12:$R$100,FALSE),1),""))</f>
        <v/>
      </c>
      <c r="CG74" s="9" t="str">
        <f>IF($G74=0,"",IFERROR(INDEX('Risk assessment'!$B$12:$B$100,MATCH(CONCATENATE(Feuil1!$C74,Feuil1!$B74,Feuil1!CG$1),'Risk assessment'!$R$12:$R$100,FALSE),1),""))</f>
        <v/>
      </c>
      <c r="CH74" s="9" t="str">
        <f>IF($G74=0,"",IFERROR(INDEX('Risk assessment'!$B$12:$B$100,MATCH(CONCATENATE(Feuil1!$C74,Feuil1!$B74,Feuil1!CH$1),'Risk assessment'!$R$12:$R$100,FALSE),1),""))</f>
        <v/>
      </c>
      <c r="CI74" s="9" t="str">
        <f>IF($G74=0,"",IFERROR(INDEX('Risk assessment'!$B$12:$B$100,MATCH(CONCATENATE(Feuil1!$C74,Feuil1!$B74,Feuil1!CI$1),'Risk assessment'!$R$12:$R$100,FALSE),1),""))</f>
        <v/>
      </c>
      <c r="CJ74" s="9" t="str">
        <f>IF($G74=0,"",IFERROR(INDEX('Risk assessment'!$B$12:$B$100,MATCH(CONCATENATE(Feuil1!$C74,Feuil1!$B74,Feuil1!CJ$1),'Risk assessment'!$R$12:$R$100,FALSE),1),""))</f>
        <v/>
      </c>
      <c r="CK74" s="9" t="str">
        <f>IF($G74=0,"",IFERROR(INDEX('Risk assessment'!$B$12:$B$100,MATCH(CONCATENATE(Feuil1!$C74,Feuil1!$B74,Feuil1!CK$1),'Risk assessment'!$R$12:$R$100,FALSE),1),""))</f>
        <v/>
      </c>
      <c r="CL74" s="9" t="str">
        <f>IF($G74=0,"",IFERROR(INDEX('Risk assessment'!$B$12:$B$100,MATCH(CONCATENATE(Feuil1!$C74,Feuil1!$B74,Feuil1!CL$1),'Risk assessment'!$R$12:$R$100,FALSE),1),""))</f>
        <v/>
      </c>
      <c r="CM74" s="9" t="str">
        <f>IF($G74=0,"",IFERROR(INDEX('Risk assessment'!$B$12:$B$100,MATCH(CONCATENATE(Feuil1!$C74,Feuil1!$B74,Feuil1!CM$1),'Risk assessment'!$R$12:$R$100,FALSE),1),""))</f>
        <v/>
      </c>
      <c r="CN74" s="9" t="str">
        <f>IF($G74=0,"",IFERROR(INDEX('Risk assessment'!$B$12:$B$100,MATCH(CONCATENATE(Feuil1!$C74,Feuil1!$B74,Feuil1!CN$1),'Risk assessment'!$R$12:$R$100,FALSE),1),""))</f>
        <v/>
      </c>
      <c r="CO74" s="9" t="str">
        <f>IF($G74=0,"",IFERROR(INDEX('Risk assessment'!$B$12:$B$100,MATCH(CONCATENATE(Feuil1!$C74,Feuil1!$B74,Feuil1!CO$1),'Risk assessment'!$R$12:$R$100,FALSE),1),""))</f>
        <v/>
      </c>
      <c r="CP74" s="9" t="str">
        <f>IF($G74=0,"",IFERROR(INDEX('Risk assessment'!$B$12:$B$100,MATCH(CONCATENATE(Feuil1!$C74,Feuil1!$B74,Feuil1!CP$1),'Risk assessment'!$R$12:$R$100,FALSE),1),""))</f>
        <v/>
      </c>
      <c r="CQ74" s="9" t="str">
        <f>IF($G74=0,"",IFERROR(INDEX('Risk assessment'!$B$12:$B$100,MATCH(CONCATENATE(Feuil1!$C74,Feuil1!$B74,Feuil1!CQ$1),'Risk assessment'!$R$12:$R$100,FALSE),1),""))</f>
        <v/>
      </c>
      <c r="CR74" s="9" t="str">
        <f>IF($G74=0,"",IFERROR(INDEX('Risk assessment'!$B$12:$B$100,MATCH(CONCATENATE(Feuil1!$C74,Feuil1!$B74,Feuil1!CR$1),'Risk assessment'!$R$12:$R$100,FALSE),1),""))</f>
        <v/>
      </c>
      <c r="CS74" s="9" t="str">
        <f>IF($G74=0,"",IFERROR(INDEX('Risk assessment'!$B$12:$B$100,MATCH(CONCATENATE(Feuil1!$C74,Feuil1!$B74,Feuil1!CS$1),'Risk assessment'!$R$12:$R$100,FALSE),1),""))</f>
        <v/>
      </c>
      <c r="CT74" s="9" t="str">
        <f>IF($G74=0,"",IFERROR(INDEX('Risk assessment'!$B$12:$B$100,MATCH(CONCATENATE(Feuil1!$C74,Feuil1!$B74,Feuil1!CT$1),'Risk assessment'!$R$12:$R$100,FALSE),1),""))</f>
        <v/>
      </c>
      <c r="CU74" s="9" t="str">
        <f>IF($G74=0,"",IFERROR(INDEX('Risk assessment'!$B$12:$B$100,MATCH(CONCATENATE(Feuil1!$C74,Feuil1!$B74,Feuil1!CU$1),'Risk assessment'!$R$12:$R$100,FALSE),1),""))</f>
        <v/>
      </c>
      <c r="CV74" s="9" t="str">
        <f>IF($G74=0,"",IFERROR(INDEX('Risk assessment'!$B$12:$B$100,MATCH(CONCATENATE(Feuil1!$C74,Feuil1!$B74,Feuil1!CV$1),'Risk assessment'!$R$12:$R$100,FALSE),1),""))</f>
        <v/>
      </c>
      <c r="CW74" s="9" t="str">
        <f>IF($G74=0,"",IFERROR(INDEX('Risk assessment'!$B$12:$B$100,MATCH(CONCATENATE(Feuil1!$C74,Feuil1!$B74,Feuil1!CW$1),'Risk assessment'!$R$12:$R$100,FALSE),1),""))</f>
        <v/>
      </c>
      <c r="CX74" s="9" t="str">
        <f>IF($G74=0,"",IFERROR(INDEX('Risk assessment'!$B$12:$B$100,MATCH(CONCATENATE(Feuil1!$C74,Feuil1!$B74,Feuil1!CX$1),'Risk assessment'!$R$12:$R$100,FALSE),1),""))</f>
        <v/>
      </c>
      <c r="CY74" s="9" t="str">
        <f>IF($G74=0,"",IFERROR(INDEX('Risk assessment'!$B$12:$B$100,MATCH(CONCATENATE(Feuil1!$C74,Feuil1!$B74,Feuil1!CY$1),'Risk assessment'!$R$12:$R$100,FALSE),1),""))</f>
        <v/>
      </c>
      <c r="CZ74" s="9" t="str">
        <f>IF($G74=0,"",IFERROR(INDEX('Risk assessment'!$B$12:$B$100,MATCH(CONCATENATE(Feuil1!$C74,Feuil1!$B74,Feuil1!CZ$1),'Risk assessment'!$R$12:$R$100,FALSE),1),""))</f>
        <v/>
      </c>
      <c r="DA74" s="9" t="str">
        <f>IF($G74=0,"",IFERROR(INDEX('Risk assessment'!$B$12:$B$100,MATCH(CONCATENATE(Feuil1!$C74,Feuil1!$B74,Feuil1!DA$1),'Risk assessment'!$R$12:$R$100,FALSE),1),""))</f>
        <v/>
      </c>
      <c r="DB74" s="9" t="str">
        <f>IF($G74=0,"",IFERROR(INDEX('Risk assessment'!$B$12:$B$100,MATCH(CONCATENATE(Feuil1!$C74,Feuil1!$B74,Feuil1!DB$1),'Risk assessment'!$R$12:$R$100,FALSE),1),""))</f>
        <v/>
      </c>
      <c r="DC74" s="9" t="str">
        <f>IF($G74=0,"",IFERROR(INDEX('Risk assessment'!$B$12:$B$100,MATCH(CONCATENATE(Feuil1!$C74,Feuil1!$B74,Feuil1!DC$1),'Risk assessment'!$R$12:$R$100,FALSE),1),""))</f>
        <v/>
      </c>
      <c r="DD74" s="9" t="str">
        <f>IF($G74=0,"",IFERROR(INDEX('Risk assessment'!$B$12:$B$100,MATCH(CONCATENATE(Feuil1!$C74,Feuil1!$B74,Feuil1!DD$1),'Risk assessment'!$R$12:$R$100,FALSE),1),""))</f>
        <v/>
      </c>
      <c r="DE74" s="9" t="str">
        <f>IF($G74=0,"",IFERROR(INDEX('Risk assessment'!$B$12:$B$100,MATCH(CONCATENATE(Feuil1!$C74,Feuil1!$B74,Feuil1!DE$1),'Risk assessment'!$R$12:$R$100,FALSE),1),""))</f>
        <v/>
      </c>
      <c r="DF74" s="9" t="str">
        <f>IF($G74=0,"",IFERROR(INDEX('Risk assessment'!$B$12:$B$100,MATCH(CONCATENATE(Feuil1!$C74,Feuil1!$B74,Feuil1!DF$1),'Risk assessment'!$R$12:$R$100,FALSE),1),""))</f>
        <v/>
      </c>
      <c r="DG74" s="9" t="str">
        <f>IF($G74=0,"",IFERROR(INDEX('Risk assessment'!$B$12:$B$100,MATCH(CONCATENATE(Feuil1!$C74,Feuil1!$B74,Feuil1!DG$1),'Risk assessment'!$R$12:$R$100,FALSE),1),""))</f>
        <v/>
      </c>
      <c r="DH74" s="9" t="str">
        <f>IF($G74=0,"",IFERROR(INDEX('Risk assessment'!$B$12:$B$100,MATCH(CONCATENATE(Feuil1!$C74,Feuil1!$B74,Feuil1!DH$1),'Risk assessment'!$R$12:$R$100,FALSE),1),""))</f>
        <v/>
      </c>
      <c r="DI74" s="9" t="str">
        <f>IF($G74=0,"",IFERROR(INDEX('Risk assessment'!$B$12:$B$100,MATCH(CONCATENATE(Feuil1!$C74,Feuil1!$B74,Feuil1!DI$1),'Risk assessment'!$R$12:$R$100,FALSE),1),""))</f>
        <v/>
      </c>
      <c r="DJ74" s="9" t="str">
        <f>IF($G74=0,"",IFERROR(INDEX('Risk assessment'!$B$12:$B$100,MATCH(CONCATENATE(Feuil1!$C74,Feuil1!$B74,Feuil1!DJ$1),'Risk assessment'!$R$12:$R$100,FALSE),1),""))</f>
        <v/>
      </c>
      <c r="DK74" s="9" t="str">
        <f>IF($G74=0,"",IFERROR(INDEX('Risk assessment'!$B$12:$B$100,MATCH(CONCATENATE(Feuil1!$C74,Feuil1!$B74,Feuil1!DK$1),'Risk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assessment'!D$12:D$100,Feuil1!C75,'Risk assessment'!E$12:E$100,B75)</f>
        <v>0</v>
      </c>
      <c r="H75" s="9" t="str">
        <f>IF($G75=0,"",IFERROR(CONCATENATE(INDEX('Risk assessment'!$B$12:$B$100,MATCH(CONCATENATE(Feuil1!$C75,"-",Feuil1!$B75,"-",Feuil1!H$1),'Risk assessment'!$R$12:$R$100,FALSE),1)," ;"),""))</f>
        <v/>
      </c>
      <c r="I75" s="9" t="str">
        <f>IF($G75=0,"",IFERROR(CONCATENATE(INDEX('Risk assessment'!$B$12:$B$100,MATCH(CONCATENATE(Feuil1!$C75,"-",Feuil1!$B75,"-",Feuil1!I$1),'Risk assessment'!$R$12:$R$100,FALSE),1)," ;"),""))</f>
        <v/>
      </c>
      <c r="J75" s="9" t="str">
        <f>IF($G75=0,"",IFERROR(CONCATENATE(INDEX('Risk assessment'!$B$12:$B$100,MATCH(CONCATENATE(Feuil1!$C75,"-",Feuil1!$B75,"-",Feuil1!J$1),'Risk assessment'!$R$12:$R$100,FALSE),1)," ;"),""))</f>
        <v/>
      </c>
      <c r="K75" s="9" t="str">
        <f>IF($G75=0,"",IFERROR(CONCATENATE(INDEX('Risk assessment'!$B$12:$B$100,MATCH(CONCATENATE(Feuil1!$C75,"-",Feuil1!$B75,"-",Feuil1!K$1),'Risk assessment'!$R$12:$R$100,FALSE),1)," ;"),""))</f>
        <v/>
      </c>
      <c r="L75" s="9" t="str">
        <f>IF($G75=0,"",IFERROR(CONCATENATE(INDEX('Risk assessment'!$B$12:$B$100,MATCH(CONCATENATE(Feuil1!$C75,"-",Feuil1!$B75,"-",Feuil1!L$1),'Risk assessment'!$R$12:$R$100,FALSE),1)," ;"),""))</f>
        <v/>
      </c>
      <c r="M75" s="9" t="str">
        <f>IF($G75=0,"",IFERROR(CONCATENATE(INDEX('Risk assessment'!$B$12:$B$100,MATCH(CONCATENATE(Feuil1!$C75,"-",Feuil1!$B75,"-",Feuil1!M$1),'Risk assessment'!$R$12:$R$100,FALSE),1)," ;"),""))</f>
        <v/>
      </c>
      <c r="N75" s="9" t="str">
        <f>IF($G75=0,"",IFERROR(CONCATENATE(INDEX('Risk assessment'!$B$12:$B$100,MATCH(CONCATENATE(Feuil1!$C75,"-",Feuil1!$B75,"-",Feuil1!N$1),'Risk assessment'!$R$12:$R$100,FALSE),1)," ;"),""))</f>
        <v/>
      </c>
      <c r="O75" s="9" t="str">
        <f>IF($G75=0,"",IFERROR(CONCATENATE(INDEX('Risk assessment'!$B$12:$B$100,MATCH(CONCATENATE(Feuil1!$C75,"-",Feuil1!$B75,"-",Feuil1!O$1),'Risk assessment'!$R$12:$R$100,FALSE),1)," ;"),""))</f>
        <v/>
      </c>
      <c r="P75" s="9" t="str">
        <f>IF($G75=0,"",IFERROR(CONCATENATE(INDEX('Risk assessment'!$B$12:$B$100,MATCH(CONCATENATE(Feuil1!$C75,"-",Feuil1!$B75,"-",Feuil1!P$1),'Risk assessment'!$R$12:$R$100,FALSE),1)," ;"),""))</f>
        <v/>
      </c>
      <c r="Q75" s="9" t="str">
        <f>IF($G75=0,"",IFERROR(CONCATENATE(INDEX('Risk assessment'!$B$12:$B$100,MATCH(CONCATENATE(Feuil1!$C75,"-",Feuil1!$B75,"-",Feuil1!Q$1),'Risk assessment'!$R$12:$R$100,FALSE),1)," ;"),""))</f>
        <v/>
      </c>
      <c r="R75" s="9" t="str">
        <f>IF($G75=0,"",IFERROR(CONCATENATE(INDEX('Risk assessment'!$B$12:$B$100,MATCH(CONCATENATE(Feuil1!$C75,"-",Feuil1!$B75,"-",Feuil1!R$1),'Risk assessment'!$R$12:$R$100,FALSE),1)," ;"),""))</f>
        <v/>
      </c>
      <c r="S75" s="9" t="str">
        <f>IF($G75=0,"",IFERROR(CONCATENATE(INDEX('Risk assessment'!$B$12:$B$100,MATCH(CONCATENATE(Feuil1!$C75,"-",Feuil1!$B75,"-",Feuil1!S$1),'Risk assessment'!$R$12:$R$100,FALSE),1)," ;"),""))</f>
        <v/>
      </c>
      <c r="T75" s="9" t="str">
        <f>IF($G75=0,"",IFERROR(CONCATENATE(INDEX('Risk assessment'!$B$12:$B$100,MATCH(CONCATENATE(Feuil1!$C75,"-",Feuil1!$B75,"-",Feuil1!T$1),'Risk assessment'!$R$12:$R$100,FALSE),1)," ;"),""))</f>
        <v/>
      </c>
      <c r="U75" s="9" t="str">
        <f>IF($G75=0,"",IFERROR(CONCATENATE(INDEX('Risk assessment'!$B$12:$B$100,MATCH(CONCATENATE(Feuil1!$C75,"-",Feuil1!$B75,"-",Feuil1!U$1),'Risk assessment'!$R$12:$R$100,FALSE),1)," ;"),""))</f>
        <v/>
      </c>
      <c r="V75" s="9" t="str">
        <f>IF($G75=0,"",IFERROR(CONCATENATE(INDEX('Risk assessment'!$B$12:$B$100,MATCH(CONCATENATE(Feuil1!$C75,"-",Feuil1!$B75,"-",Feuil1!V$1),'Risk assessment'!$R$12:$R$100,FALSE),1)," ;"),""))</f>
        <v/>
      </c>
      <c r="W75" s="9" t="str">
        <f>IF($G75=0,"",IFERROR(CONCATENATE(INDEX('Risk assessment'!$B$12:$B$100,MATCH(CONCATENATE(Feuil1!$C75,"-",Feuil1!$B75,"-",Feuil1!W$1),'Risk assessment'!$R$12:$R$100,FALSE),1)," ;"),""))</f>
        <v/>
      </c>
      <c r="X75" s="9" t="str">
        <f>IF($G75=0,"",IFERROR(CONCATENATE(INDEX('Risk assessment'!$B$12:$B$100,MATCH(CONCATENATE(Feuil1!$C75,"-",Feuil1!$B75,"-",Feuil1!X$1),'Risk assessment'!$R$12:$R$100,FALSE),1)," ;"),""))</f>
        <v/>
      </c>
      <c r="Y75" s="9" t="str">
        <f>IF($G75=0,"",IFERROR(CONCATENATE(INDEX('Risk assessment'!$B$12:$B$100,MATCH(CONCATENATE(Feuil1!$C75,"-",Feuil1!$B75,"-",Feuil1!Y$1),'Risk assessment'!$R$12:$R$100,FALSE),1)," ;"),""))</f>
        <v/>
      </c>
      <c r="Z75" s="9" t="str">
        <f>IF($G75=0,"",IFERROR(CONCATENATE(INDEX('Risk assessment'!$B$12:$B$100,MATCH(CONCATENATE(Feuil1!$C75,"-",Feuil1!$B75,"-",Feuil1!Z$1),'Risk assessment'!$R$12:$R$100,FALSE),1)," ;"),""))</f>
        <v/>
      </c>
      <c r="AA75" s="9" t="str">
        <f>IF($G75=0,"",IFERROR(CONCATENATE(INDEX('Risk assessment'!$B$12:$B$100,MATCH(CONCATENATE(Feuil1!$C75,"-",Feuil1!$B75,"-",Feuil1!AA$1),'Risk assessment'!$R$12:$R$100,FALSE),1)," ;"),""))</f>
        <v/>
      </c>
      <c r="AB75" s="9" t="str">
        <f>IF($G75=0,"",IFERROR(CONCATENATE(INDEX('Risk assessment'!$B$12:$B$100,MATCH(CONCATENATE(Feuil1!$C75,"-",Feuil1!$B75,"-",Feuil1!AB$1),'Risk assessment'!$R$12:$R$100,FALSE),1)," ;"),""))</f>
        <v/>
      </c>
      <c r="AC75" s="9" t="str">
        <f>IF($G75=0,"",IFERROR(CONCATENATE(INDEX('Risk assessment'!$B$12:$B$100,MATCH(CONCATENATE(Feuil1!$C75,"-",Feuil1!$B75,"-",Feuil1!AC$1),'Risk assessment'!$R$12:$R$100,FALSE),1)," ;"),""))</f>
        <v/>
      </c>
      <c r="AD75" s="9" t="str">
        <f>IF($G75=0,"",IFERROR(CONCATENATE(INDEX('Risk assessment'!$B$12:$B$100,MATCH(CONCATENATE(Feuil1!$C75,"-",Feuil1!$B75,"-",Feuil1!AD$1),'Risk assessment'!$R$12:$R$100,FALSE),1)," ;"),""))</f>
        <v/>
      </c>
      <c r="AE75" s="9" t="str">
        <f>IF($G75=0,"",IFERROR(CONCATENATE(INDEX('Risk assessment'!$B$12:$B$100,MATCH(CONCATENATE(Feuil1!$C75,"-",Feuil1!$B75,"-",Feuil1!AE$1),'Risk assessment'!$R$12:$R$100,FALSE),1)," ;"),""))</f>
        <v/>
      </c>
      <c r="AF75" s="9" t="str">
        <f>IF($G75=0,"",IFERROR(CONCATENATE(INDEX('Risk assessment'!$B$12:$B$100,MATCH(CONCATENATE(Feuil1!$C75,"-",Feuil1!$B75,"-",Feuil1!AF$1),'Risk assessment'!$R$12:$R$100,FALSE),1)," ;"),""))</f>
        <v/>
      </c>
      <c r="AG75" s="9" t="str">
        <f>IF($G75=0,"",IFERROR(CONCATENATE(INDEX('Risk assessment'!$B$12:$B$100,MATCH(CONCATENATE(Feuil1!$C75,"-",Feuil1!$B75,"-",Feuil1!AG$1),'Risk assessment'!$R$12:$R$100,FALSE),1)," ;"),""))</f>
        <v/>
      </c>
      <c r="AH75" s="9" t="str">
        <f>IF($G75=0,"",IFERROR(CONCATENATE(INDEX('Risk assessment'!$B$12:$B$100,MATCH(CONCATENATE(Feuil1!$C75,"-",Feuil1!$B75,"-",Feuil1!AH$1),'Risk assessment'!$R$12:$R$100,FALSE),1)," ;"),""))</f>
        <v/>
      </c>
      <c r="AI75" s="9" t="str">
        <f>IF($G75=0,"",IFERROR(CONCATENATE(INDEX('Risk assessment'!$B$12:$B$100,MATCH(CONCATENATE(Feuil1!$C75,"-",Feuil1!$B75,"-",Feuil1!AI$1),'Risk assessment'!$R$12:$R$100,FALSE),1)," ;"),""))</f>
        <v/>
      </c>
      <c r="AJ75" s="9" t="str">
        <f>IF($G75=0,"",IFERROR(CONCATENATE(INDEX('Risk assessment'!$B$12:$B$100,MATCH(CONCATENATE(Feuil1!$C75,"-",Feuil1!$B75,"-",Feuil1!AJ$1),'Risk assessment'!$R$12:$R$100,FALSE),1)," ;"),""))</f>
        <v/>
      </c>
      <c r="AK75" s="9" t="str">
        <f>IF($G75=0,"",IFERROR(CONCATENATE(INDEX('Risk assessment'!$B$12:$B$100,MATCH(CONCATENATE(Feuil1!$C75,"-",Feuil1!$B75,"-",Feuil1!AK$1),'Risk assessment'!$R$12:$R$100,FALSE),1)," ;"),""))</f>
        <v/>
      </c>
      <c r="AL75" s="9" t="str">
        <f>IF($G75=0,"",IFERROR(CONCATENATE(INDEX('Risk assessment'!$B$12:$B$100,MATCH(CONCATENATE(Feuil1!$C75,"-",Feuil1!$B75,"-",Feuil1!AL$1),'Risk assessment'!$R$12:$R$100,FALSE),1)," ;"),""))</f>
        <v/>
      </c>
      <c r="AM75" s="9" t="str">
        <f>IF($G75=0,"",IFERROR(CONCATENATE(INDEX('Risk assessment'!$B$12:$B$100,MATCH(CONCATENATE(Feuil1!$C75,"-",Feuil1!$B75,"-",Feuil1!AM$1),'Risk assessment'!$R$12:$R$100,FALSE),1)," ;"),""))</f>
        <v/>
      </c>
      <c r="AN75" s="9" t="str">
        <f>IF($G75=0,"",IFERROR(CONCATENATE(INDEX('Risk assessment'!$B$12:$B$100,MATCH(CONCATENATE(Feuil1!$C75,"-",Feuil1!$B75,"-",Feuil1!AN$1),'Risk assessment'!$R$12:$R$100,FALSE),1)," ;"),""))</f>
        <v/>
      </c>
      <c r="AO75" s="9" t="str">
        <f>IF($G75=0,"",IFERROR(CONCATENATE(INDEX('Risk assessment'!$B$12:$B$100,MATCH(CONCATENATE(Feuil1!$C75,"-",Feuil1!$B75,"-",Feuil1!AO$1),'Risk assessment'!$R$12:$R$100,FALSE),1)," ;"),""))</f>
        <v/>
      </c>
      <c r="AP75" s="9" t="str">
        <f>IF($G75=0,"",IFERROR(CONCATENATE(INDEX('Risk assessment'!$B$12:$B$100,MATCH(CONCATENATE(Feuil1!$C75,"-",Feuil1!$B75,"-",Feuil1!AP$1),'Risk assessment'!$R$12:$R$100,FALSE),1)," ;"),""))</f>
        <v/>
      </c>
      <c r="AQ75" s="9" t="str">
        <f>IF($G75=0,"",IFERROR(CONCATENATE(INDEX('Risk assessment'!$B$12:$B$100,MATCH(CONCATENATE(Feuil1!$C75,"-",Feuil1!$B75,"-",Feuil1!AQ$1),'Risk assessment'!$R$12:$R$100,FALSE),1)," ;"),""))</f>
        <v/>
      </c>
      <c r="AR75" s="9" t="str">
        <f>IF($G75=0,"",IFERROR(CONCATENATE(INDEX('Risk assessment'!$B$12:$B$100,MATCH(CONCATENATE(Feuil1!$C75,"-",Feuil1!$B75,"-",Feuil1!AR$1),'Risk assessment'!$R$12:$R$100,FALSE),1)," ;"),""))</f>
        <v/>
      </c>
      <c r="AS75" s="9" t="str">
        <f>IF($G75=0,"",IFERROR(CONCATENATE(INDEX('Risk assessment'!$B$12:$B$100,MATCH(CONCATENATE(Feuil1!$C75,"-",Feuil1!$B75,"-",Feuil1!AS$1),'Risk assessment'!$R$12:$R$100,FALSE),1)," ;"),""))</f>
        <v/>
      </c>
      <c r="AT75" s="9" t="str">
        <f>IF($G75=0,"",IFERROR(CONCATENATE(INDEX('Risk assessment'!$B$12:$B$100,MATCH(CONCATENATE(Feuil1!$C75,"-",Feuil1!$B75,"-",Feuil1!AT$1),'Risk assessment'!$R$12:$R$100,FALSE),1)," ;"),""))</f>
        <v/>
      </c>
      <c r="AU75" s="9" t="str">
        <f>IF($G75=0,"",IFERROR(CONCATENATE(INDEX('Risk assessment'!$B$12:$B$100,MATCH(CONCATENATE(Feuil1!$C75,"-",Feuil1!$B75,"-",Feuil1!AU$1),'Risk assessment'!$R$12:$R$100,FALSE),1)," ;"),""))</f>
        <v/>
      </c>
      <c r="AV75" s="9" t="str">
        <f>IF($G75=0,"",IFERROR(CONCATENATE(INDEX('Risk assessment'!$B$12:$B$100,MATCH(CONCATENATE(Feuil1!$C75,"-",Feuil1!$B75,"-",Feuil1!AV$1),'Risk assessment'!$R$12:$R$100,FALSE),1)," ;"),""))</f>
        <v/>
      </c>
      <c r="AW75" s="9" t="str">
        <f>IF($G75=0,"",IFERROR(CONCATENATE(INDEX('Risk assessment'!$B$12:$B$100,MATCH(CONCATENATE(Feuil1!$C75,"-",Feuil1!$B75,"-",Feuil1!AW$1),'Risk assessment'!$R$12:$R$100,FALSE),1)," ;"),""))</f>
        <v/>
      </c>
      <c r="AX75" s="9" t="str">
        <f>IF($G75=0,"",IFERROR(CONCATENATE(INDEX('Risk assessment'!$B$12:$B$100,MATCH(CONCATENATE(Feuil1!$C75,"-",Feuil1!$B75,"-",Feuil1!AX$1),'Risk assessment'!$R$12:$R$100,FALSE),1)," ;"),""))</f>
        <v/>
      </c>
      <c r="AY75" s="9" t="str">
        <f>IF($G75=0,"",IFERROR(CONCATENATE(INDEX('Risk assessment'!$B$12:$B$100,MATCH(CONCATENATE(Feuil1!$C75,"-",Feuil1!$B75,"-",Feuil1!AY$1),'Risk assessment'!$R$12:$R$100,FALSE),1)," ;"),""))</f>
        <v/>
      </c>
      <c r="AZ75" s="9" t="str">
        <f>IF($G75=0,"",IFERROR(CONCATENATE(INDEX('Risk assessment'!$B$12:$B$100,MATCH(CONCATENATE(Feuil1!$C75,"-",Feuil1!$B75,"-",Feuil1!AZ$1),'Risk assessment'!$R$12:$R$100,FALSE),1)," ;"),""))</f>
        <v/>
      </c>
      <c r="BA75" s="9" t="str">
        <f>IF($G75=0,"",IFERROR(CONCATENATE(INDEX('Risk assessment'!$B$12:$B$100,MATCH(CONCATENATE(Feuil1!$C75,"-",Feuil1!$B75,"-",Feuil1!BA$1),'Risk assessment'!$R$12:$R$100,FALSE),1)," ;"),""))</f>
        <v/>
      </c>
      <c r="BB75" s="9" t="str">
        <f>IF($G75=0,"",IFERROR(CONCATENATE(INDEX('Risk assessment'!$B$12:$B$100,MATCH(CONCATENATE(Feuil1!$C75,"-",Feuil1!$B75,"-",Feuil1!BB$1),'Risk assessment'!$R$12:$R$100,FALSE),1)," ;"),""))</f>
        <v/>
      </c>
      <c r="BC75" s="9" t="str">
        <f>IF($G75=0,"",IFERROR(CONCATENATE(INDEX('Risk assessment'!$B$12:$B$100,MATCH(CONCATENATE(Feuil1!$C75,"-",Feuil1!$B75,"-",Feuil1!BC$1),'Risk assessment'!$R$12:$R$100,FALSE),1)," ;"),""))</f>
        <v/>
      </c>
      <c r="BD75" s="9" t="str">
        <f>IF($G75=0,"",IFERROR(CONCATENATE(INDEX('Risk assessment'!$B$12:$B$100,MATCH(CONCATENATE(Feuil1!$C75,"-",Feuil1!$B75,"-",Feuil1!BD$1),'Risk assessment'!$R$12:$R$100,FALSE),1)," ;"),""))</f>
        <v/>
      </c>
      <c r="BE75" s="9" t="str">
        <f>IF($G75=0,"",IFERROR(CONCATENATE(INDEX('Risk assessment'!$B$12:$B$100,MATCH(CONCATENATE(Feuil1!$C75,"-",Feuil1!$B75,"-",Feuil1!BE$1),'Risk assessment'!$R$12:$R$100,FALSE),1)," ;"),""))</f>
        <v/>
      </c>
      <c r="BF75" s="9" t="str">
        <f>IF($G75=0,"",IFERROR(CONCATENATE(INDEX('Risk assessment'!$B$12:$B$100,MATCH(CONCATENATE(Feuil1!$C75,"-",Feuil1!$B75,"-",Feuil1!BF$1),'Risk assessment'!$R$12:$R$100,FALSE),1)," ;"),""))</f>
        <v/>
      </c>
      <c r="BG75" s="9" t="str">
        <f>IF($G75=0,"",IFERROR(CONCATENATE(INDEX('Risk assessment'!$B$12:$B$100,MATCH(CONCATENATE(Feuil1!$C75,"-",Feuil1!$B75,"-",Feuil1!BG$1),'Risk assessment'!$R$12:$R$100,FALSE),1)," ;"),""))</f>
        <v/>
      </c>
      <c r="BH75" s="9" t="str">
        <f>IF($G75=0,"",IFERROR(CONCATENATE(INDEX('Risk assessment'!$B$12:$B$100,MATCH(CONCATENATE(Feuil1!$C75,"-",Feuil1!$B75,"-",Feuil1!BH$1),'Risk assessment'!$R$12:$R$100,FALSE),1)," ;"),""))</f>
        <v/>
      </c>
      <c r="BI75" s="9" t="str">
        <f>IF($G75=0,"",IFERROR(CONCATENATE(INDEX('Risk assessment'!$B$12:$B$100,MATCH(CONCATENATE(Feuil1!$C75,"-",Feuil1!$B75,"-",Feuil1!BI$1),'Risk assessment'!$R$12:$R$100,FALSE),1)," ;"),""))</f>
        <v/>
      </c>
      <c r="BJ75" s="9" t="str">
        <f>IF($G75=0,"",IFERROR(CONCATENATE(INDEX('Risk assessment'!$B$12:$B$100,MATCH(CONCATENATE(Feuil1!$C75,"-",Feuil1!$B75,"-",Feuil1!BJ$1),'Risk assessment'!$R$12:$R$100,FALSE),1)," ;"),""))</f>
        <v/>
      </c>
      <c r="BK75" s="9" t="str">
        <f>IF($G75=0,"",IFERROR(CONCATENATE(INDEX('Risk assessment'!$B$12:$B$100,MATCH(CONCATENATE(Feuil1!$C75,"-",Feuil1!$B75,"-",Feuil1!BK$1),'Risk assessment'!$R$12:$R$100,FALSE),1)," ;"),""))</f>
        <v/>
      </c>
      <c r="BL75" s="9" t="str">
        <f>IF($G75=0,"",IFERROR(CONCATENATE(INDEX('Risk assessment'!$B$12:$B$100,MATCH(CONCATENATE(Feuil1!$C75,"-",Feuil1!$B75,"-",Feuil1!BL$1),'Risk assessment'!$R$12:$R$100,FALSE),1)," ;"),""))</f>
        <v/>
      </c>
      <c r="BM75" s="9" t="str">
        <f>IF($G75=0,"",IFERROR(CONCATENATE(INDEX('Risk assessment'!$B$12:$B$100,MATCH(CONCATENATE(Feuil1!$C75,"-",Feuil1!$B75,"-",Feuil1!BM$1),'Risk assessment'!$R$12:$R$100,FALSE),1)," ;"),""))</f>
        <v/>
      </c>
      <c r="BN75" s="9" t="str">
        <f>IF($G75=0,"",IFERROR(CONCATENATE(INDEX('Risk assessment'!$B$12:$B$100,MATCH(CONCATENATE(Feuil1!$C75,"-",Feuil1!$B75,"-",Feuil1!BN$1),'Risk assessment'!$R$12:$R$100,FALSE),1)," ;"),""))</f>
        <v/>
      </c>
      <c r="BO75" s="9" t="str">
        <f>IF($G75=0,"",IFERROR(CONCATENATE(INDEX('Risk assessment'!$B$12:$B$100,MATCH(CONCATENATE(Feuil1!$C75,"-",Feuil1!$B75,"-",Feuil1!BO$1),'Risk assessment'!$R$12:$R$100,FALSE),1)," ;"),""))</f>
        <v/>
      </c>
      <c r="BP75" s="9" t="str">
        <f>IF($G75=0,"",IFERROR(CONCATENATE(INDEX('Risk assessment'!$B$12:$B$100,MATCH(CONCATENATE(Feuil1!$C75,"-",Feuil1!$B75,"-",Feuil1!BP$1),'Risk assessment'!$R$12:$R$100,FALSE),1)," ;"),""))</f>
        <v/>
      </c>
      <c r="BQ75" s="9" t="str">
        <f>IF($G75=0,"",IFERROR(CONCATENATE(INDEX('Risk assessment'!$B$12:$B$100,MATCH(CONCATENATE(Feuil1!$C75,"-",Feuil1!$B75,"-",Feuil1!BQ$1),'Risk assessment'!$R$12:$R$100,FALSE),1)," ;"),""))</f>
        <v/>
      </c>
      <c r="BR75" s="9" t="str">
        <f>IF($G75=0,"",IFERROR(INDEX('Risk assessment'!$B$12:$B$100,MATCH(CONCATENATE(Feuil1!$C75,Feuil1!$B75,Feuil1!BR$1),'Risk assessment'!$R$12:$R$100,FALSE),1),""))</f>
        <v/>
      </c>
      <c r="BS75" s="9" t="str">
        <f>IF($G75=0,"",IFERROR(INDEX('Risk assessment'!$B$12:$B$100,MATCH(CONCATENATE(Feuil1!$C75,Feuil1!$B75,Feuil1!BS$1),'Risk assessment'!$R$12:$R$100,FALSE),1),""))</f>
        <v/>
      </c>
      <c r="BT75" s="9" t="str">
        <f>IF($G75=0,"",IFERROR(INDEX('Risk assessment'!$B$12:$B$100,MATCH(CONCATENATE(Feuil1!$C75,Feuil1!$B75,Feuil1!BT$1),'Risk assessment'!$R$12:$R$100,FALSE),1),""))</f>
        <v/>
      </c>
      <c r="BU75" s="9" t="str">
        <f>IF($G75=0,"",IFERROR(INDEX('Risk assessment'!$B$12:$B$100,MATCH(CONCATENATE(Feuil1!$C75,Feuil1!$B75,Feuil1!BU$1),'Risk assessment'!$R$12:$R$100,FALSE),1),""))</f>
        <v/>
      </c>
      <c r="BV75" s="9" t="str">
        <f>IF($G75=0,"",IFERROR(INDEX('Risk assessment'!$B$12:$B$100,MATCH(CONCATENATE(Feuil1!$C75,Feuil1!$B75,Feuil1!BV$1),'Risk assessment'!$R$12:$R$100,FALSE),1),""))</f>
        <v/>
      </c>
      <c r="BW75" s="9" t="str">
        <f>IF($G75=0,"",IFERROR(INDEX('Risk assessment'!$B$12:$B$100,MATCH(CONCATENATE(Feuil1!$C75,Feuil1!$B75,Feuil1!BW$1),'Risk assessment'!$R$12:$R$100,FALSE),1),""))</f>
        <v/>
      </c>
      <c r="BX75" s="9" t="str">
        <f>IF($G75=0,"",IFERROR(INDEX('Risk assessment'!$B$12:$B$100,MATCH(CONCATENATE(Feuil1!$C75,Feuil1!$B75,Feuil1!BX$1),'Risk assessment'!$R$12:$R$100,FALSE),1),""))</f>
        <v/>
      </c>
      <c r="BY75" s="9" t="str">
        <f>IF($G75=0,"",IFERROR(INDEX('Risk assessment'!$B$12:$B$100,MATCH(CONCATENATE(Feuil1!$C75,Feuil1!$B75,Feuil1!BY$1),'Risk assessment'!$R$12:$R$100,FALSE),1),""))</f>
        <v/>
      </c>
      <c r="BZ75" s="9" t="str">
        <f>IF($G75=0,"",IFERROR(INDEX('Risk assessment'!$B$12:$B$100,MATCH(CONCATENATE(Feuil1!$C75,Feuil1!$B75,Feuil1!BZ$1),'Risk assessment'!$R$12:$R$100,FALSE),1),""))</f>
        <v/>
      </c>
      <c r="CA75" s="9" t="str">
        <f>IF($G75=0,"",IFERROR(INDEX('Risk assessment'!$B$12:$B$100,MATCH(CONCATENATE(Feuil1!$C75,Feuil1!$B75,Feuil1!CA$1),'Risk assessment'!$R$12:$R$100,FALSE),1),""))</f>
        <v/>
      </c>
      <c r="CB75" s="9" t="str">
        <f>IF($G75=0,"",IFERROR(INDEX('Risk assessment'!$B$12:$B$100,MATCH(CONCATENATE(Feuil1!$C75,Feuil1!$B75,Feuil1!CB$1),'Risk assessment'!$R$12:$R$100,FALSE),1),""))</f>
        <v/>
      </c>
      <c r="CC75" s="9" t="str">
        <f>IF($G75=0,"",IFERROR(INDEX('Risk assessment'!$B$12:$B$100,MATCH(CONCATENATE(Feuil1!$C75,Feuil1!$B75,Feuil1!CC$1),'Risk assessment'!$R$12:$R$100,FALSE),1),""))</f>
        <v/>
      </c>
      <c r="CD75" s="9" t="str">
        <f>IF($G75=0,"",IFERROR(INDEX('Risk assessment'!$B$12:$B$100,MATCH(CONCATENATE(Feuil1!$C75,Feuil1!$B75,Feuil1!CD$1),'Risk assessment'!$R$12:$R$100,FALSE),1),""))</f>
        <v/>
      </c>
      <c r="CE75" s="9" t="str">
        <f>IF($G75=0,"",IFERROR(INDEX('Risk assessment'!$B$12:$B$100,MATCH(CONCATENATE(Feuil1!$C75,Feuil1!$B75,Feuil1!CE$1),'Risk assessment'!$R$12:$R$100,FALSE),1),""))</f>
        <v/>
      </c>
      <c r="CF75" s="9" t="str">
        <f>IF($G75=0,"",IFERROR(INDEX('Risk assessment'!$B$12:$B$100,MATCH(CONCATENATE(Feuil1!$C75,Feuil1!$B75,Feuil1!CF$1),'Risk assessment'!$R$12:$R$100,FALSE),1),""))</f>
        <v/>
      </c>
      <c r="CG75" s="9" t="str">
        <f>IF($G75=0,"",IFERROR(INDEX('Risk assessment'!$B$12:$B$100,MATCH(CONCATENATE(Feuil1!$C75,Feuil1!$B75,Feuil1!CG$1),'Risk assessment'!$R$12:$R$100,FALSE),1),""))</f>
        <v/>
      </c>
      <c r="CH75" s="9" t="str">
        <f>IF($G75=0,"",IFERROR(INDEX('Risk assessment'!$B$12:$B$100,MATCH(CONCATENATE(Feuil1!$C75,Feuil1!$B75,Feuil1!CH$1),'Risk assessment'!$R$12:$R$100,FALSE),1),""))</f>
        <v/>
      </c>
      <c r="CI75" s="9" t="str">
        <f>IF($G75=0,"",IFERROR(INDEX('Risk assessment'!$B$12:$B$100,MATCH(CONCATENATE(Feuil1!$C75,Feuil1!$B75,Feuil1!CI$1),'Risk assessment'!$R$12:$R$100,FALSE),1),""))</f>
        <v/>
      </c>
      <c r="CJ75" s="9" t="str">
        <f>IF($G75=0,"",IFERROR(INDEX('Risk assessment'!$B$12:$B$100,MATCH(CONCATENATE(Feuil1!$C75,Feuil1!$B75,Feuil1!CJ$1),'Risk assessment'!$R$12:$R$100,FALSE),1),""))</f>
        <v/>
      </c>
      <c r="CK75" s="9" t="str">
        <f>IF($G75=0,"",IFERROR(INDEX('Risk assessment'!$B$12:$B$100,MATCH(CONCATENATE(Feuil1!$C75,Feuil1!$B75,Feuil1!CK$1),'Risk assessment'!$R$12:$R$100,FALSE),1),""))</f>
        <v/>
      </c>
      <c r="CL75" s="9" t="str">
        <f>IF($G75=0,"",IFERROR(INDEX('Risk assessment'!$B$12:$B$100,MATCH(CONCATENATE(Feuil1!$C75,Feuil1!$B75,Feuil1!CL$1),'Risk assessment'!$R$12:$R$100,FALSE),1),""))</f>
        <v/>
      </c>
      <c r="CM75" s="9" t="str">
        <f>IF($G75=0,"",IFERROR(INDEX('Risk assessment'!$B$12:$B$100,MATCH(CONCATENATE(Feuil1!$C75,Feuil1!$B75,Feuil1!CM$1),'Risk assessment'!$R$12:$R$100,FALSE),1),""))</f>
        <v/>
      </c>
      <c r="CN75" s="9" t="str">
        <f>IF($G75=0,"",IFERROR(INDEX('Risk assessment'!$B$12:$B$100,MATCH(CONCATENATE(Feuil1!$C75,Feuil1!$B75,Feuil1!CN$1),'Risk assessment'!$R$12:$R$100,FALSE),1),""))</f>
        <v/>
      </c>
      <c r="CO75" s="9" t="str">
        <f>IF($G75=0,"",IFERROR(INDEX('Risk assessment'!$B$12:$B$100,MATCH(CONCATENATE(Feuil1!$C75,Feuil1!$B75,Feuil1!CO$1),'Risk assessment'!$R$12:$R$100,FALSE),1),""))</f>
        <v/>
      </c>
      <c r="CP75" s="9" t="str">
        <f>IF($G75=0,"",IFERROR(INDEX('Risk assessment'!$B$12:$B$100,MATCH(CONCATENATE(Feuil1!$C75,Feuil1!$B75,Feuil1!CP$1),'Risk assessment'!$R$12:$R$100,FALSE),1),""))</f>
        <v/>
      </c>
      <c r="CQ75" s="9" t="str">
        <f>IF($G75=0,"",IFERROR(INDEX('Risk assessment'!$B$12:$B$100,MATCH(CONCATENATE(Feuil1!$C75,Feuil1!$B75,Feuil1!CQ$1),'Risk assessment'!$R$12:$R$100,FALSE),1),""))</f>
        <v/>
      </c>
      <c r="CR75" s="9" t="str">
        <f>IF($G75=0,"",IFERROR(INDEX('Risk assessment'!$B$12:$B$100,MATCH(CONCATENATE(Feuil1!$C75,Feuil1!$B75,Feuil1!CR$1),'Risk assessment'!$R$12:$R$100,FALSE),1),""))</f>
        <v/>
      </c>
      <c r="CS75" s="9" t="str">
        <f>IF($G75=0,"",IFERROR(INDEX('Risk assessment'!$B$12:$B$100,MATCH(CONCATENATE(Feuil1!$C75,Feuil1!$B75,Feuil1!CS$1),'Risk assessment'!$R$12:$R$100,FALSE),1),""))</f>
        <v/>
      </c>
      <c r="CT75" s="9" t="str">
        <f>IF($G75=0,"",IFERROR(INDEX('Risk assessment'!$B$12:$B$100,MATCH(CONCATENATE(Feuil1!$C75,Feuil1!$B75,Feuil1!CT$1),'Risk assessment'!$R$12:$R$100,FALSE),1),""))</f>
        <v/>
      </c>
      <c r="CU75" s="9" t="str">
        <f>IF($G75=0,"",IFERROR(INDEX('Risk assessment'!$B$12:$B$100,MATCH(CONCATENATE(Feuil1!$C75,Feuil1!$B75,Feuil1!CU$1),'Risk assessment'!$R$12:$R$100,FALSE),1),""))</f>
        <v/>
      </c>
      <c r="CV75" s="9" t="str">
        <f>IF($G75=0,"",IFERROR(INDEX('Risk assessment'!$B$12:$B$100,MATCH(CONCATENATE(Feuil1!$C75,Feuil1!$B75,Feuil1!CV$1),'Risk assessment'!$R$12:$R$100,FALSE),1),""))</f>
        <v/>
      </c>
      <c r="CW75" s="9" t="str">
        <f>IF($G75=0,"",IFERROR(INDEX('Risk assessment'!$B$12:$B$100,MATCH(CONCATENATE(Feuil1!$C75,Feuil1!$B75,Feuil1!CW$1),'Risk assessment'!$R$12:$R$100,FALSE),1),""))</f>
        <v/>
      </c>
      <c r="CX75" s="9" t="str">
        <f>IF($G75=0,"",IFERROR(INDEX('Risk assessment'!$B$12:$B$100,MATCH(CONCATENATE(Feuil1!$C75,Feuil1!$B75,Feuil1!CX$1),'Risk assessment'!$R$12:$R$100,FALSE),1),""))</f>
        <v/>
      </c>
      <c r="CY75" s="9" t="str">
        <f>IF($G75=0,"",IFERROR(INDEX('Risk assessment'!$B$12:$B$100,MATCH(CONCATENATE(Feuil1!$C75,Feuil1!$B75,Feuil1!CY$1),'Risk assessment'!$R$12:$R$100,FALSE),1),""))</f>
        <v/>
      </c>
      <c r="CZ75" s="9" t="str">
        <f>IF($G75=0,"",IFERROR(INDEX('Risk assessment'!$B$12:$B$100,MATCH(CONCATENATE(Feuil1!$C75,Feuil1!$B75,Feuil1!CZ$1),'Risk assessment'!$R$12:$R$100,FALSE),1),""))</f>
        <v/>
      </c>
      <c r="DA75" s="9" t="str">
        <f>IF($G75=0,"",IFERROR(INDEX('Risk assessment'!$B$12:$B$100,MATCH(CONCATENATE(Feuil1!$C75,Feuil1!$B75,Feuil1!DA$1),'Risk assessment'!$R$12:$R$100,FALSE),1),""))</f>
        <v/>
      </c>
      <c r="DB75" s="9" t="str">
        <f>IF($G75=0,"",IFERROR(INDEX('Risk assessment'!$B$12:$B$100,MATCH(CONCATENATE(Feuil1!$C75,Feuil1!$B75,Feuil1!DB$1),'Risk assessment'!$R$12:$R$100,FALSE),1),""))</f>
        <v/>
      </c>
      <c r="DC75" s="9" t="str">
        <f>IF($G75=0,"",IFERROR(INDEX('Risk assessment'!$B$12:$B$100,MATCH(CONCATENATE(Feuil1!$C75,Feuil1!$B75,Feuil1!DC$1),'Risk assessment'!$R$12:$R$100,FALSE),1),""))</f>
        <v/>
      </c>
      <c r="DD75" s="9" t="str">
        <f>IF($G75=0,"",IFERROR(INDEX('Risk assessment'!$B$12:$B$100,MATCH(CONCATENATE(Feuil1!$C75,Feuil1!$B75,Feuil1!DD$1),'Risk assessment'!$R$12:$R$100,FALSE),1),""))</f>
        <v/>
      </c>
      <c r="DE75" s="9" t="str">
        <f>IF($G75=0,"",IFERROR(INDEX('Risk assessment'!$B$12:$B$100,MATCH(CONCATENATE(Feuil1!$C75,Feuil1!$B75,Feuil1!DE$1),'Risk assessment'!$R$12:$R$100,FALSE),1),""))</f>
        <v/>
      </c>
      <c r="DF75" s="9" t="str">
        <f>IF($G75=0,"",IFERROR(INDEX('Risk assessment'!$B$12:$B$100,MATCH(CONCATENATE(Feuil1!$C75,Feuil1!$B75,Feuil1!DF$1),'Risk assessment'!$R$12:$R$100,FALSE),1),""))</f>
        <v/>
      </c>
      <c r="DG75" s="9" t="str">
        <f>IF($G75=0,"",IFERROR(INDEX('Risk assessment'!$B$12:$B$100,MATCH(CONCATENATE(Feuil1!$C75,Feuil1!$B75,Feuil1!DG$1),'Risk assessment'!$R$12:$R$100,FALSE),1),""))</f>
        <v/>
      </c>
      <c r="DH75" s="9" t="str">
        <f>IF($G75=0,"",IFERROR(INDEX('Risk assessment'!$B$12:$B$100,MATCH(CONCATENATE(Feuil1!$C75,Feuil1!$B75,Feuil1!DH$1),'Risk assessment'!$R$12:$R$100,FALSE),1),""))</f>
        <v/>
      </c>
      <c r="DI75" s="9" t="str">
        <f>IF($G75=0,"",IFERROR(INDEX('Risk assessment'!$B$12:$B$100,MATCH(CONCATENATE(Feuil1!$C75,Feuil1!$B75,Feuil1!DI$1),'Risk assessment'!$R$12:$R$100,FALSE),1),""))</f>
        <v/>
      </c>
      <c r="DJ75" s="9" t="str">
        <f>IF($G75=0,"",IFERROR(INDEX('Risk assessment'!$B$12:$B$100,MATCH(CONCATENATE(Feuil1!$C75,Feuil1!$B75,Feuil1!DJ$1),'Risk assessment'!$R$12:$R$100,FALSE),1),""))</f>
        <v/>
      </c>
      <c r="DK75" s="9" t="str">
        <f>IF($G75=0,"",IFERROR(INDEX('Risk assessment'!$B$12:$B$100,MATCH(CONCATENATE(Feuil1!$C75,Feuil1!$B75,Feuil1!DK$1),'Risk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assessment'!D$12:D$100,Feuil1!C76,'Risk assessment'!E$12:E$100,B76)</f>
        <v>0</v>
      </c>
      <c r="H76" s="9" t="str">
        <f>IF($G76=0,"",IFERROR(CONCATENATE(INDEX('Risk assessment'!$B$12:$B$100,MATCH(CONCATENATE(Feuil1!$C76,"-",Feuil1!$B76,"-",Feuil1!H$1),'Risk assessment'!$R$12:$R$100,FALSE),1)," ;"),""))</f>
        <v/>
      </c>
      <c r="I76" s="9" t="str">
        <f>IF($G76=0,"",IFERROR(CONCATENATE(INDEX('Risk assessment'!$B$12:$B$100,MATCH(CONCATENATE(Feuil1!$C76,"-",Feuil1!$B76,"-",Feuil1!I$1),'Risk assessment'!$R$12:$R$100,FALSE),1)," ;"),""))</f>
        <v/>
      </c>
      <c r="J76" s="9" t="str">
        <f>IF($G76=0,"",IFERROR(CONCATENATE(INDEX('Risk assessment'!$B$12:$B$100,MATCH(CONCATENATE(Feuil1!$C76,"-",Feuil1!$B76,"-",Feuil1!J$1),'Risk assessment'!$R$12:$R$100,FALSE),1)," ;"),""))</f>
        <v/>
      </c>
      <c r="K76" s="9" t="str">
        <f>IF($G76=0,"",IFERROR(CONCATENATE(INDEX('Risk assessment'!$B$12:$B$100,MATCH(CONCATENATE(Feuil1!$C76,"-",Feuil1!$B76,"-",Feuil1!K$1),'Risk assessment'!$R$12:$R$100,FALSE),1)," ;"),""))</f>
        <v/>
      </c>
      <c r="L76" s="9" t="str">
        <f>IF($G76=0,"",IFERROR(CONCATENATE(INDEX('Risk assessment'!$B$12:$B$100,MATCH(CONCATENATE(Feuil1!$C76,"-",Feuil1!$B76,"-",Feuil1!L$1),'Risk assessment'!$R$12:$R$100,FALSE),1)," ;"),""))</f>
        <v/>
      </c>
      <c r="M76" s="9" t="str">
        <f>IF($G76=0,"",IFERROR(CONCATENATE(INDEX('Risk assessment'!$B$12:$B$100,MATCH(CONCATENATE(Feuil1!$C76,"-",Feuil1!$B76,"-",Feuil1!M$1),'Risk assessment'!$R$12:$R$100,FALSE),1)," ;"),""))</f>
        <v/>
      </c>
      <c r="N76" s="9" t="str">
        <f>IF($G76=0,"",IFERROR(CONCATENATE(INDEX('Risk assessment'!$B$12:$B$100,MATCH(CONCATENATE(Feuil1!$C76,"-",Feuil1!$B76,"-",Feuil1!N$1),'Risk assessment'!$R$12:$R$100,FALSE),1)," ;"),""))</f>
        <v/>
      </c>
      <c r="O76" s="9" t="str">
        <f>IF($G76=0,"",IFERROR(CONCATENATE(INDEX('Risk assessment'!$B$12:$B$100,MATCH(CONCATENATE(Feuil1!$C76,"-",Feuil1!$B76,"-",Feuil1!O$1),'Risk assessment'!$R$12:$R$100,FALSE),1)," ;"),""))</f>
        <v/>
      </c>
      <c r="P76" s="9" t="str">
        <f>IF($G76=0,"",IFERROR(CONCATENATE(INDEX('Risk assessment'!$B$12:$B$100,MATCH(CONCATENATE(Feuil1!$C76,"-",Feuil1!$B76,"-",Feuil1!P$1),'Risk assessment'!$R$12:$R$100,FALSE),1)," ;"),""))</f>
        <v/>
      </c>
      <c r="Q76" s="9" t="str">
        <f>IF($G76=0,"",IFERROR(CONCATENATE(INDEX('Risk assessment'!$B$12:$B$100,MATCH(CONCATENATE(Feuil1!$C76,"-",Feuil1!$B76,"-",Feuil1!Q$1),'Risk assessment'!$R$12:$R$100,FALSE),1)," ;"),""))</f>
        <v/>
      </c>
      <c r="R76" s="9" t="str">
        <f>IF($G76=0,"",IFERROR(CONCATENATE(INDEX('Risk assessment'!$B$12:$B$100,MATCH(CONCATENATE(Feuil1!$C76,"-",Feuil1!$B76,"-",Feuil1!R$1),'Risk assessment'!$R$12:$R$100,FALSE),1)," ;"),""))</f>
        <v/>
      </c>
      <c r="S76" s="9" t="str">
        <f>IF($G76=0,"",IFERROR(CONCATENATE(INDEX('Risk assessment'!$B$12:$B$100,MATCH(CONCATENATE(Feuil1!$C76,"-",Feuil1!$B76,"-",Feuil1!S$1),'Risk assessment'!$R$12:$R$100,FALSE),1)," ;"),""))</f>
        <v/>
      </c>
      <c r="T76" s="9" t="str">
        <f>IF($G76=0,"",IFERROR(CONCATENATE(INDEX('Risk assessment'!$B$12:$B$100,MATCH(CONCATENATE(Feuil1!$C76,"-",Feuil1!$B76,"-",Feuil1!T$1),'Risk assessment'!$R$12:$R$100,FALSE),1)," ;"),""))</f>
        <v/>
      </c>
      <c r="U76" s="9" t="str">
        <f>IF($G76=0,"",IFERROR(CONCATENATE(INDEX('Risk assessment'!$B$12:$B$100,MATCH(CONCATENATE(Feuil1!$C76,"-",Feuil1!$B76,"-",Feuil1!U$1),'Risk assessment'!$R$12:$R$100,FALSE),1)," ;"),""))</f>
        <v/>
      </c>
      <c r="V76" s="9" t="str">
        <f>IF($G76=0,"",IFERROR(CONCATENATE(INDEX('Risk assessment'!$B$12:$B$100,MATCH(CONCATENATE(Feuil1!$C76,"-",Feuil1!$B76,"-",Feuil1!V$1),'Risk assessment'!$R$12:$R$100,FALSE),1)," ;"),""))</f>
        <v/>
      </c>
      <c r="W76" s="9" t="str">
        <f>IF($G76=0,"",IFERROR(CONCATENATE(INDEX('Risk assessment'!$B$12:$B$100,MATCH(CONCATENATE(Feuil1!$C76,"-",Feuil1!$B76,"-",Feuil1!W$1),'Risk assessment'!$R$12:$R$100,FALSE),1)," ;"),""))</f>
        <v/>
      </c>
      <c r="X76" s="9" t="str">
        <f>IF($G76=0,"",IFERROR(CONCATENATE(INDEX('Risk assessment'!$B$12:$B$100,MATCH(CONCATENATE(Feuil1!$C76,"-",Feuil1!$B76,"-",Feuil1!X$1),'Risk assessment'!$R$12:$R$100,FALSE),1)," ;"),""))</f>
        <v/>
      </c>
      <c r="Y76" s="9" t="str">
        <f>IF($G76=0,"",IFERROR(CONCATENATE(INDEX('Risk assessment'!$B$12:$B$100,MATCH(CONCATENATE(Feuil1!$C76,"-",Feuil1!$B76,"-",Feuil1!Y$1),'Risk assessment'!$R$12:$R$100,FALSE),1)," ;"),""))</f>
        <v/>
      </c>
      <c r="Z76" s="9" t="str">
        <f>IF($G76=0,"",IFERROR(CONCATENATE(INDEX('Risk assessment'!$B$12:$B$100,MATCH(CONCATENATE(Feuil1!$C76,"-",Feuil1!$B76,"-",Feuil1!Z$1),'Risk assessment'!$R$12:$R$100,FALSE),1)," ;"),""))</f>
        <v/>
      </c>
      <c r="AA76" s="9" t="str">
        <f>IF($G76=0,"",IFERROR(CONCATENATE(INDEX('Risk assessment'!$B$12:$B$100,MATCH(CONCATENATE(Feuil1!$C76,"-",Feuil1!$B76,"-",Feuil1!AA$1),'Risk assessment'!$R$12:$R$100,FALSE),1)," ;"),""))</f>
        <v/>
      </c>
      <c r="AB76" s="9" t="str">
        <f>IF($G76=0,"",IFERROR(CONCATENATE(INDEX('Risk assessment'!$B$12:$B$100,MATCH(CONCATENATE(Feuil1!$C76,"-",Feuil1!$B76,"-",Feuil1!AB$1),'Risk assessment'!$R$12:$R$100,FALSE),1)," ;"),""))</f>
        <v/>
      </c>
      <c r="AC76" s="9" t="str">
        <f>IF($G76=0,"",IFERROR(CONCATENATE(INDEX('Risk assessment'!$B$12:$B$100,MATCH(CONCATENATE(Feuil1!$C76,"-",Feuil1!$B76,"-",Feuil1!AC$1),'Risk assessment'!$R$12:$R$100,FALSE),1)," ;"),""))</f>
        <v/>
      </c>
      <c r="AD76" s="9" t="str">
        <f>IF($G76=0,"",IFERROR(CONCATENATE(INDEX('Risk assessment'!$B$12:$B$100,MATCH(CONCATENATE(Feuil1!$C76,"-",Feuil1!$B76,"-",Feuil1!AD$1),'Risk assessment'!$R$12:$R$100,FALSE),1)," ;"),""))</f>
        <v/>
      </c>
      <c r="AE76" s="9" t="str">
        <f>IF($G76=0,"",IFERROR(CONCATENATE(INDEX('Risk assessment'!$B$12:$B$100,MATCH(CONCATENATE(Feuil1!$C76,"-",Feuil1!$B76,"-",Feuil1!AE$1),'Risk assessment'!$R$12:$R$100,FALSE),1)," ;"),""))</f>
        <v/>
      </c>
      <c r="AF76" s="9" t="str">
        <f>IF($G76=0,"",IFERROR(CONCATENATE(INDEX('Risk assessment'!$B$12:$B$100,MATCH(CONCATENATE(Feuil1!$C76,"-",Feuil1!$B76,"-",Feuil1!AF$1),'Risk assessment'!$R$12:$R$100,FALSE),1)," ;"),""))</f>
        <v/>
      </c>
      <c r="AG76" s="9" t="str">
        <f>IF($G76=0,"",IFERROR(CONCATENATE(INDEX('Risk assessment'!$B$12:$B$100,MATCH(CONCATENATE(Feuil1!$C76,"-",Feuil1!$B76,"-",Feuil1!AG$1),'Risk assessment'!$R$12:$R$100,FALSE),1)," ;"),""))</f>
        <v/>
      </c>
      <c r="AH76" s="9" t="str">
        <f>IF($G76=0,"",IFERROR(CONCATENATE(INDEX('Risk assessment'!$B$12:$B$100,MATCH(CONCATENATE(Feuil1!$C76,"-",Feuil1!$B76,"-",Feuil1!AH$1),'Risk assessment'!$R$12:$R$100,FALSE),1)," ;"),""))</f>
        <v/>
      </c>
      <c r="AI76" s="9" t="str">
        <f>IF($G76=0,"",IFERROR(CONCATENATE(INDEX('Risk assessment'!$B$12:$B$100,MATCH(CONCATENATE(Feuil1!$C76,"-",Feuil1!$B76,"-",Feuil1!AI$1),'Risk assessment'!$R$12:$R$100,FALSE),1)," ;"),""))</f>
        <v/>
      </c>
      <c r="AJ76" s="9" t="str">
        <f>IF($G76=0,"",IFERROR(CONCATENATE(INDEX('Risk assessment'!$B$12:$B$100,MATCH(CONCATENATE(Feuil1!$C76,"-",Feuil1!$B76,"-",Feuil1!AJ$1),'Risk assessment'!$R$12:$R$100,FALSE),1)," ;"),""))</f>
        <v/>
      </c>
      <c r="AK76" s="9" t="str">
        <f>IF($G76=0,"",IFERROR(CONCATENATE(INDEX('Risk assessment'!$B$12:$B$100,MATCH(CONCATENATE(Feuil1!$C76,"-",Feuil1!$B76,"-",Feuil1!AK$1),'Risk assessment'!$R$12:$R$100,FALSE),1)," ;"),""))</f>
        <v/>
      </c>
      <c r="AL76" s="9" t="str">
        <f>IF($G76=0,"",IFERROR(CONCATENATE(INDEX('Risk assessment'!$B$12:$B$100,MATCH(CONCATENATE(Feuil1!$C76,"-",Feuil1!$B76,"-",Feuil1!AL$1),'Risk assessment'!$R$12:$R$100,FALSE),1)," ;"),""))</f>
        <v/>
      </c>
      <c r="AM76" s="9" t="str">
        <f>IF($G76=0,"",IFERROR(CONCATENATE(INDEX('Risk assessment'!$B$12:$B$100,MATCH(CONCATENATE(Feuil1!$C76,"-",Feuil1!$B76,"-",Feuil1!AM$1),'Risk assessment'!$R$12:$R$100,FALSE),1)," ;"),""))</f>
        <v/>
      </c>
      <c r="AN76" s="9" t="str">
        <f>IF($G76=0,"",IFERROR(CONCATENATE(INDEX('Risk assessment'!$B$12:$B$100,MATCH(CONCATENATE(Feuil1!$C76,"-",Feuil1!$B76,"-",Feuil1!AN$1),'Risk assessment'!$R$12:$R$100,FALSE),1)," ;"),""))</f>
        <v/>
      </c>
      <c r="AO76" s="9" t="str">
        <f>IF($G76=0,"",IFERROR(CONCATENATE(INDEX('Risk assessment'!$B$12:$B$100,MATCH(CONCATENATE(Feuil1!$C76,"-",Feuil1!$B76,"-",Feuil1!AO$1),'Risk assessment'!$R$12:$R$100,FALSE),1)," ;"),""))</f>
        <v/>
      </c>
      <c r="AP76" s="9" t="str">
        <f>IF($G76=0,"",IFERROR(CONCATENATE(INDEX('Risk assessment'!$B$12:$B$100,MATCH(CONCATENATE(Feuil1!$C76,"-",Feuil1!$B76,"-",Feuil1!AP$1),'Risk assessment'!$R$12:$R$100,FALSE),1)," ;"),""))</f>
        <v/>
      </c>
      <c r="AQ76" s="9" t="str">
        <f>IF($G76=0,"",IFERROR(CONCATENATE(INDEX('Risk assessment'!$B$12:$B$100,MATCH(CONCATENATE(Feuil1!$C76,"-",Feuil1!$B76,"-",Feuil1!AQ$1),'Risk assessment'!$R$12:$R$100,FALSE),1)," ;"),""))</f>
        <v/>
      </c>
      <c r="AR76" s="9" t="str">
        <f>IF($G76=0,"",IFERROR(CONCATENATE(INDEX('Risk assessment'!$B$12:$B$100,MATCH(CONCATENATE(Feuil1!$C76,"-",Feuil1!$B76,"-",Feuil1!AR$1),'Risk assessment'!$R$12:$R$100,FALSE),1)," ;"),""))</f>
        <v/>
      </c>
      <c r="AS76" s="9" t="str">
        <f>IF($G76=0,"",IFERROR(CONCATENATE(INDEX('Risk assessment'!$B$12:$B$100,MATCH(CONCATENATE(Feuil1!$C76,"-",Feuil1!$B76,"-",Feuil1!AS$1),'Risk assessment'!$R$12:$R$100,FALSE),1)," ;"),""))</f>
        <v/>
      </c>
      <c r="AT76" s="9" t="str">
        <f>IF($G76=0,"",IFERROR(CONCATENATE(INDEX('Risk assessment'!$B$12:$B$100,MATCH(CONCATENATE(Feuil1!$C76,"-",Feuil1!$B76,"-",Feuil1!AT$1),'Risk assessment'!$R$12:$R$100,FALSE),1)," ;"),""))</f>
        <v/>
      </c>
      <c r="AU76" s="9" t="str">
        <f>IF($G76=0,"",IFERROR(CONCATENATE(INDEX('Risk assessment'!$B$12:$B$100,MATCH(CONCATENATE(Feuil1!$C76,"-",Feuil1!$B76,"-",Feuil1!AU$1),'Risk assessment'!$R$12:$R$100,FALSE),1)," ;"),""))</f>
        <v/>
      </c>
      <c r="AV76" s="9" t="str">
        <f>IF($G76=0,"",IFERROR(CONCATENATE(INDEX('Risk assessment'!$B$12:$B$100,MATCH(CONCATENATE(Feuil1!$C76,"-",Feuil1!$B76,"-",Feuil1!AV$1),'Risk assessment'!$R$12:$R$100,FALSE),1)," ;"),""))</f>
        <v/>
      </c>
      <c r="AW76" s="9" t="str">
        <f>IF($G76=0,"",IFERROR(CONCATENATE(INDEX('Risk assessment'!$B$12:$B$100,MATCH(CONCATENATE(Feuil1!$C76,"-",Feuil1!$B76,"-",Feuil1!AW$1),'Risk assessment'!$R$12:$R$100,FALSE),1)," ;"),""))</f>
        <v/>
      </c>
      <c r="AX76" s="9" t="str">
        <f>IF($G76=0,"",IFERROR(CONCATENATE(INDEX('Risk assessment'!$B$12:$B$100,MATCH(CONCATENATE(Feuil1!$C76,"-",Feuil1!$B76,"-",Feuil1!AX$1),'Risk assessment'!$R$12:$R$100,FALSE),1)," ;"),""))</f>
        <v/>
      </c>
      <c r="AY76" s="9" t="str">
        <f>IF($G76=0,"",IFERROR(CONCATENATE(INDEX('Risk assessment'!$B$12:$B$100,MATCH(CONCATENATE(Feuil1!$C76,"-",Feuil1!$B76,"-",Feuil1!AY$1),'Risk assessment'!$R$12:$R$100,FALSE),1)," ;"),""))</f>
        <v/>
      </c>
      <c r="AZ76" s="9" t="str">
        <f>IF($G76=0,"",IFERROR(CONCATENATE(INDEX('Risk assessment'!$B$12:$B$100,MATCH(CONCATENATE(Feuil1!$C76,"-",Feuil1!$B76,"-",Feuil1!AZ$1),'Risk assessment'!$R$12:$R$100,FALSE),1)," ;"),""))</f>
        <v/>
      </c>
      <c r="BA76" s="9" t="str">
        <f>IF($G76=0,"",IFERROR(CONCATENATE(INDEX('Risk assessment'!$B$12:$B$100,MATCH(CONCATENATE(Feuil1!$C76,"-",Feuil1!$B76,"-",Feuil1!BA$1),'Risk assessment'!$R$12:$R$100,FALSE),1)," ;"),""))</f>
        <v/>
      </c>
      <c r="BB76" s="9" t="str">
        <f>IF($G76=0,"",IFERROR(CONCATENATE(INDEX('Risk assessment'!$B$12:$B$100,MATCH(CONCATENATE(Feuil1!$C76,"-",Feuil1!$B76,"-",Feuil1!BB$1),'Risk assessment'!$R$12:$R$100,FALSE),1)," ;"),""))</f>
        <v/>
      </c>
      <c r="BC76" s="9" t="str">
        <f>IF($G76=0,"",IFERROR(CONCATENATE(INDEX('Risk assessment'!$B$12:$B$100,MATCH(CONCATENATE(Feuil1!$C76,"-",Feuil1!$B76,"-",Feuil1!BC$1),'Risk assessment'!$R$12:$R$100,FALSE),1)," ;"),""))</f>
        <v/>
      </c>
      <c r="BD76" s="9" t="str">
        <f>IF($G76=0,"",IFERROR(CONCATENATE(INDEX('Risk assessment'!$B$12:$B$100,MATCH(CONCATENATE(Feuil1!$C76,"-",Feuil1!$B76,"-",Feuil1!BD$1),'Risk assessment'!$R$12:$R$100,FALSE),1)," ;"),""))</f>
        <v/>
      </c>
      <c r="BE76" s="9" t="str">
        <f>IF($G76=0,"",IFERROR(CONCATENATE(INDEX('Risk assessment'!$B$12:$B$100,MATCH(CONCATENATE(Feuil1!$C76,"-",Feuil1!$B76,"-",Feuil1!BE$1),'Risk assessment'!$R$12:$R$100,FALSE),1)," ;"),""))</f>
        <v/>
      </c>
      <c r="BF76" s="9" t="str">
        <f>IF($G76=0,"",IFERROR(CONCATENATE(INDEX('Risk assessment'!$B$12:$B$100,MATCH(CONCATENATE(Feuil1!$C76,"-",Feuil1!$B76,"-",Feuil1!BF$1),'Risk assessment'!$R$12:$R$100,FALSE),1)," ;"),""))</f>
        <v/>
      </c>
      <c r="BG76" s="9" t="str">
        <f>IF($G76=0,"",IFERROR(CONCATENATE(INDEX('Risk assessment'!$B$12:$B$100,MATCH(CONCATENATE(Feuil1!$C76,"-",Feuil1!$B76,"-",Feuil1!BG$1),'Risk assessment'!$R$12:$R$100,FALSE),1)," ;"),""))</f>
        <v/>
      </c>
      <c r="BH76" s="9" t="str">
        <f>IF($G76=0,"",IFERROR(CONCATENATE(INDEX('Risk assessment'!$B$12:$B$100,MATCH(CONCATENATE(Feuil1!$C76,"-",Feuil1!$B76,"-",Feuil1!BH$1),'Risk assessment'!$R$12:$R$100,FALSE),1)," ;"),""))</f>
        <v/>
      </c>
      <c r="BI76" s="9" t="str">
        <f>IF($G76=0,"",IFERROR(CONCATENATE(INDEX('Risk assessment'!$B$12:$B$100,MATCH(CONCATENATE(Feuil1!$C76,"-",Feuil1!$B76,"-",Feuil1!BI$1),'Risk assessment'!$R$12:$R$100,FALSE),1)," ;"),""))</f>
        <v/>
      </c>
      <c r="BJ76" s="9" t="str">
        <f>IF($G76=0,"",IFERROR(CONCATENATE(INDEX('Risk assessment'!$B$12:$B$100,MATCH(CONCATENATE(Feuil1!$C76,"-",Feuil1!$B76,"-",Feuil1!BJ$1),'Risk assessment'!$R$12:$R$100,FALSE),1)," ;"),""))</f>
        <v/>
      </c>
      <c r="BK76" s="9" t="str">
        <f>IF($G76=0,"",IFERROR(CONCATENATE(INDEX('Risk assessment'!$B$12:$B$100,MATCH(CONCATENATE(Feuil1!$C76,"-",Feuil1!$B76,"-",Feuil1!BK$1),'Risk assessment'!$R$12:$R$100,FALSE),1)," ;"),""))</f>
        <v/>
      </c>
      <c r="BL76" s="9" t="str">
        <f>IF($G76=0,"",IFERROR(CONCATENATE(INDEX('Risk assessment'!$B$12:$B$100,MATCH(CONCATENATE(Feuil1!$C76,"-",Feuil1!$B76,"-",Feuil1!BL$1),'Risk assessment'!$R$12:$R$100,FALSE),1)," ;"),""))</f>
        <v/>
      </c>
      <c r="BM76" s="9" t="str">
        <f>IF($G76=0,"",IFERROR(CONCATENATE(INDEX('Risk assessment'!$B$12:$B$100,MATCH(CONCATENATE(Feuil1!$C76,"-",Feuil1!$B76,"-",Feuil1!BM$1),'Risk assessment'!$R$12:$R$100,FALSE),1)," ;"),""))</f>
        <v/>
      </c>
      <c r="BN76" s="9" t="str">
        <f>IF($G76=0,"",IFERROR(CONCATENATE(INDEX('Risk assessment'!$B$12:$B$100,MATCH(CONCATENATE(Feuil1!$C76,"-",Feuil1!$B76,"-",Feuil1!BN$1),'Risk assessment'!$R$12:$R$100,FALSE),1)," ;"),""))</f>
        <v/>
      </c>
      <c r="BO76" s="9" t="str">
        <f>IF($G76=0,"",IFERROR(CONCATENATE(INDEX('Risk assessment'!$B$12:$B$100,MATCH(CONCATENATE(Feuil1!$C76,"-",Feuil1!$B76,"-",Feuil1!BO$1),'Risk assessment'!$R$12:$R$100,FALSE),1)," ;"),""))</f>
        <v/>
      </c>
      <c r="BP76" s="9" t="str">
        <f>IF($G76=0,"",IFERROR(CONCATENATE(INDEX('Risk assessment'!$B$12:$B$100,MATCH(CONCATENATE(Feuil1!$C76,"-",Feuil1!$B76,"-",Feuil1!BP$1),'Risk assessment'!$R$12:$R$100,FALSE),1)," ;"),""))</f>
        <v/>
      </c>
      <c r="BQ76" s="9" t="str">
        <f>IF($G76=0,"",IFERROR(CONCATENATE(INDEX('Risk assessment'!$B$12:$B$100,MATCH(CONCATENATE(Feuil1!$C76,"-",Feuil1!$B76,"-",Feuil1!BQ$1),'Risk assessment'!$R$12:$R$100,FALSE),1)," ;"),""))</f>
        <v/>
      </c>
      <c r="BR76" s="9" t="str">
        <f>IF($G76=0,"",IFERROR(INDEX('Risk assessment'!$B$12:$B$100,MATCH(CONCATENATE(Feuil1!$C76,Feuil1!$B76,Feuil1!BR$1),'Risk assessment'!$R$12:$R$100,FALSE),1),""))</f>
        <v/>
      </c>
      <c r="BS76" s="9" t="str">
        <f>IF($G76=0,"",IFERROR(INDEX('Risk assessment'!$B$12:$B$100,MATCH(CONCATENATE(Feuil1!$C76,Feuil1!$B76,Feuil1!BS$1),'Risk assessment'!$R$12:$R$100,FALSE),1),""))</f>
        <v/>
      </c>
      <c r="BT76" s="9" t="str">
        <f>IF($G76=0,"",IFERROR(INDEX('Risk assessment'!$B$12:$B$100,MATCH(CONCATENATE(Feuil1!$C76,Feuil1!$B76,Feuil1!BT$1),'Risk assessment'!$R$12:$R$100,FALSE),1),""))</f>
        <v/>
      </c>
      <c r="BU76" s="9" t="str">
        <f>IF($G76=0,"",IFERROR(INDEX('Risk assessment'!$B$12:$B$100,MATCH(CONCATENATE(Feuil1!$C76,Feuil1!$B76,Feuil1!BU$1),'Risk assessment'!$R$12:$R$100,FALSE),1),""))</f>
        <v/>
      </c>
      <c r="BV76" s="9" t="str">
        <f>IF($G76=0,"",IFERROR(INDEX('Risk assessment'!$B$12:$B$100,MATCH(CONCATENATE(Feuil1!$C76,Feuil1!$B76,Feuil1!BV$1),'Risk assessment'!$R$12:$R$100,FALSE),1),""))</f>
        <v/>
      </c>
      <c r="BW76" s="9" t="str">
        <f>IF($G76=0,"",IFERROR(INDEX('Risk assessment'!$B$12:$B$100,MATCH(CONCATENATE(Feuil1!$C76,Feuil1!$B76,Feuil1!BW$1),'Risk assessment'!$R$12:$R$100,FALSE),1),""))</f>
        <v/>
      </c>
      <c r="BX76" s="9" t="str">
        <f>IF($G76=0,"",IFERROR(INDEX('Risk assessment'!$B$12:$B$100,MATCH(CONCATENATE(Feuil1!$C76,Feuil1!$B76,Feuil1!BX$1),'Risk assessment'!$R$12:$R$100,FALSE),1),""))</f>
        <v/>
      </c>
      <c r="BY76" s="9" t="str">
        <f>IF($G76=0,"",IFERROR(INDEX('Risk assessment'!$B$12:$B$100,MATCH(CONCATENATE(Feuil1!$C76,Feuil1!$B76,Feuil1!BY$1),'Risk assessment'!$R$12:$R$100,FALSE),1),""))</f>
        <v/>
      </c>
      <c r="BZ76" s="9" t="str">
        <f>IF($G76=0,"",IFERROR(INDEX('Risk assessment'!$B$12:$B$100,MATCH(CONCATENATE(Feuil1!$C76,Feuil1!$B76,Feuil1!BZ$1),'Risk assessment'!$R$12:$R$100,FALSE),1),""))</f>
        <v/>
      </c>
      <c r="CA76" s="9" t="str">
        <f>IF($G76=0,"",IFERROR(INDEX('Risk assessment'!$B$12:$B$100,MATCH(CONCATENATE(Feuil1!$C76,Feuil1!$B76,Feuil1!CA$1),'Risk assessment'!$R$12:$R$100,FALSE),1),""))</f>
        <v/>
      </c>
      <c r="CB76" s="9" t="str">
        <f>IF($G76=0,"",IFERROR(INDEX('Risk assessment'!$B$12:$B$100,MATCH(CONCATENATE(Feuil1!$C76,Feuil1!$B76,Feuil1!CB$1),'Risk assessment'!$R$12:$R$100,FALSE),1),""))</f>
        <v/>
      </c>
      <c r="CC76" s="9" t="str">
        <f>IF($G76=0,"",IFERROR(INDEX('Risk assessment'!$B$12:$B$100,MATCH(CONCATENATE(Feuil1!$C76,Feuil1!$B76,Feuil1!CC$1),'Risk assessment'!$R$12:$R$100,FALSE),1),""))</f>
        <v/>
      </c>
      <c r="CD76" s="9" t="str">
        <f>IF($G76=0,"",IFERROR(INDEX('Risk assessment'!$B$12:$B$100,MATCH(CONCATENATE(Feuil1!$C76,Feuil1!$B76,Feuil1!CD$1),'Risk assessment'!$R$12:$R$100,FALSE),1),""))</f>
        <v/>
      </c>
      <c r="CE76" s="9" t="str">
        <f>IF($G76=0,"",IFERROR(INDEX('Risk assessment'!$B$12:$B$100,MATCH(CONCATENATE(Feuil1!$C76,Feuil1!$B76,Feuil1!CE$1),'Risk assessment'!$R$12:$R$100,FALSE),1),""))</f>
        <v/>
      </c>
      <c r="CF76" s="9" t="str">
        <f>IF($G76=0,"",IFERROR(INDEX('Risk assessment'!$B$12:$B$100,MATCH(CONCATENATE(Feuil1!$C76,Feuil1!$B76,Feuil1!CF$1),'Risk assessment'!$R$12:$R$100,FALSE),1),""))</f>
        <v/>
      </c>
      <c r="CG76" s="9" t="str">
        <f>IF($G76=0,"",IFERROR(INDEX('Risk assessment'!$B$12:$B$100,MATCH(CONCATENATE(Feuil1!$C76,Feuil1!$B76,Feuil1!CG$1),'Risk assessment'!$R$12:$R$100,FALSE),1),""))</f>
        <v/>
      </c>
      <c r="CH76" s="9" t="str">
        <f>IF($G76=0,"",IFERROR(INDEX('Risk assessment'!$B$12:$B$100,MATCH(CONCATENATE(Feuil1!$C76,Feuil1!$B76,Feuil1!CH$1),'Risk assessment'!$R$12:$R$100,FALSE),1),""))</f>
        <v/>
      </c>
      <c r="CI76" s="9" t="str">
        <f>IF($G76=0,"",IFERROR(INDEX('Risk assessment'!$B$12:$B$100,MATCH(CONCATENATE(Feuil1!$C76,Feuil1!$B76,Feuil1!CI$1),'Risk assessment'!$R$12:$R$100,FALSE),1),""))</f>
        <v/>
      </c>
      <c r="CJ76" s="9" t="str">
        <f>IF($G76=0,"",IFERROR(INDEX('Risk assessment'!$B$12:$B$100,MATCH(CONCATENATE(Feuil1!$C76,Feuil1!$B76,Feuil1!CJ$1),'Risk assessment'!$R$12:$R$100,FALSE),1),""))</f>
        <v/>
      </c>
      <c r="CK76" s="9" t="str">
        <f>IF($G76=0,"",IFERROR(INDEX('Risk assessment'!$B$12:$B$100,MATCH(CONCATENATE(Feuil1!$C76,Feuil1!$B76,Feuil1!CK$1),'Risk assessment'!$R$12:$R$100,FALSE),1),""))</f>
        <v/>
      </c>
      <c r="CL76" s="9" t="str">
        <f>IF($G76=0,"",IFERROR(INDEX('Risk assessment'!$B$12:$B$100,MATCH(CONCATENATE(Feuil1!$C76,Feuil1!$B76,Feuil1!CL$1),'Risk assessment'!$R$12:$R$100,FALSE),1),""))</f>
        <v/>
      </c>
      <c r="CM76" s="9" t="str">
        <f>IF($G76=0,"",IFERROR(INDEX('Risk assessment'!$B$12:$B$100,MATCH(CONCATENATE(Feuil1!$C76,Feuil1!$B76,Feuil1!CM$1),'Risk assessment'!$R$12:$R$100,FALSE),1),""))</f>
        <v/>
      </c>
      <c r="CN76" s="9" t="str">
        <f>IF($G76=0,"",IFERROR(INDEX('Risk assessment'!$B$12:$B$100,MATCH(CONCATENATE(Feuil1!$C76,Feuil1!$B76,Feuil1!CN$1),'Risk assessment'!$R$12:$R$100,FALSE),1),""))</f>
        <v/>
      </c>
      <c r="CO76" s="9" t="str">
        <f>IF($G76=0,"",IFERROR(INDEX('Risk assessment'!$B$12:$B$100,MATCH(CONCATENATE(Feuil1!$C76,Feuil1!$B76,Feuil1!CO$1),'Risk assessment'!$R$12:$R$100,FALSE),1),""))</f>
        <v/>
      </c>
      <c r="CP76" s="9" t="str">
        <f>IF($G76=0,"",IFERROR(INDEX('Risk assessment'!$B$12:$B$100,MATCH(CONCATENATE(Feuil1!$C76,Feuil1!$B76,Feuil1!CP$1),'Risk assessment'!$R$12:$R$100,FALSE),1),""))</f>
        <v/>
      </c>
      <c r="CQ76" s="9" t="str">
        <f>IF($G76=0,"",IFERROR(INDEX('Risk assessment'!$B$12:$B$100,MATCH(CONCATENATE(Feuil1!$C76,Feuil1!$B76,Feuil1!CQ$1),'Risk assessment'!$R$12:$R$100,FALSE),1),""))</f>
        <v/>
      </c>
      <c r="CR76" s="9" t="str">
        <f>IF($G76=0,"",IFERROR(INDEX('Risk assessment'!$B$12:$B$100,MATCH(CONCATENATE(Feuil1!$C76,Feuil1!$B76,Feuil1!CR$1),'Risk assessment'!$R$12:$R$100,FALSE),1),""))</f>
        <v/>
      </c>
      <c r="CS76" s="9" t="str">
        <f>IF($G76=0,"",IFERROR(INDEX('Risk assessment'!$B$12:$B$100,MATCH(CONCATENATE(Feuil1!$C76,Feuil1!$B76,Feuil1!CS$1),'Risk assessment'!$R$12:$R$100,FALSE),1),""))</f>
        <v/>
      </c>
      <c r="CT76" s="9" t="str">
        <f>IF($G76=0,"",IFERROR(INDEX('Risk assessment'!$B$12:$B$100,MATCH(CONCATENATE(Feuil1!$C76,Feuil1!$B76,Feuil1!CT$1),'Risk assessment'!$R$12:$R$100,FALSE),1),""))</f>
        <v/>
      </c>
      <c r="CU76" s="9" t="str">
        <f>IF($G76=0,"",IFERROR(INDEX('Risk assessment'!$B$12:$B$100,MATCH(CONCATENATE(Feuil1!$C76,Feuil1!$B76,Feuil1!CU$1),'Risk assessment'!$R$12:$R$100,FALSE),1),""))</f>
        <v/>
      </c>
      <c r="CV76" s="9" t="str">
        <f>IF($G76=0,"",IFERROR(INDEX('Risk assessment'!$B$12:$B$100,MATCH(CONCATENATE(Feuil1!$C76,Feuil1!$B76,Feuil1!CV$1),'Risk assessment'!$R$12:$R$100,FALSE),1),""))</f>
        <v/>
      </c>
      <c r="CW76" s="9" t="str">
        <f>IF($G76=0,"",IFERROR(INDEX('Risk assessment'!$B$12:$B$100,MATCH(CONCATENATE(Feuil1!$C76,Feuil1!$B76,Feuil1!CW$1),'Risk assessment'!$R$12:$R$100,FALSE),1),""))</f>
        <v/>
      </c>
      <c r="CX76" s="9" t="str">
        <f>IF($G76=0,"",IFERROR(INDEX('Risk assessment'!$B$12:$B$100,MATCH(CONCATENATE(Feuil1!$C76,Feuil1!$B76,Feuil1!CX$1),'Risk assessment'!$R$12:$R$100,FALSE),1),""))</f>
        <v/>
      </c>
      <c r="CY76" s="9" t="str">
        <f>IF($G76=0,"",IFERROR(INDEX('Risk assessment'!$B$12:$B$100,MATCH(CONCATENATE(Feuil1!$C76,Feuil1!$B76,Feuil1!CY$1),'Risk assessment'!$R$12:$R$100,FALSE),1),""))</f>
        <v/>
      </c>
      <c r="CZ76" s="9" t="str">
        <f>IF($G76=0,"",IFERROR(INDEX('Risk assessment'!$B$12:$B$100,MATCH(CONCATENATE(Feuil1!$C76,Feuil1!$B76,Feuil1!CZ$1),'Risk assessment'!$R$12:$R$100,FALSE),1),""))</f>
        <v/>
      </c>
      <c r="DA76" s="9" t="str">
        <f>IF($G76=0,"",IFERROR(INDEX('Risk assessment'!$B$12:$B$100,MATCH(CONCATENATE(Feuil1!$C76,Feuil1!$B76,Feuil1!DA$1),'Risk assessment'!$R$12:$R$100,FALSE),1),""))</f>
        <v/>
      </c>
      <c r="DB76" s="9" t="str">
        <f>IF($G76=0,"",IFERROR(INDEX('Risk assessment'!$B$12:$B$100,MATCH(CONCATENATE(Feuil1!$C76,Feuil1!$B76,Feuil1!DB$1),'Risk assessment'!$R$12:$R$100,FALSE),1),""))</f>
        <v/>
      </c>
      <c r="DC76" s="9" t="str">
        <f>IF($G76=0,"",IFERROR(INDEX('Risk assessment'!$B$12:$B$100,MATCH(CONCATENATE(Feuil1!$C76,Feuil1!$B76,Feuil1!DC$1),'Risk assessment'!$R$12:$R$100,FALSE),1),""))</f>
        <v/>
      </c>
      <c r="DD76" s="9" t="str">
        <f>IF($G76=0,"",IFERROR(INDEX('Risk assessment'!$B$12:$B$100,MATCH(CONCATENATE(Feuil1!$C76,Feuil1!$B76,Feuil1!DD$1),'Risk assessment'!$R$12:$R$100,FALSE),1),""))</f>
        <v/>
      </c>
      <c r="DE76" s="9" t="str">
        <f>IF($G76=0,"",IFERROR(INDEX('Risk assessment'!$B$12:$B$100,MATCH(CONCATENATE(Feuil1!$C76,Feuil1!$B76,Feuil1!DE$1),'Risk assessment'!$R$12:$R$100,FALSE),1),""))</f>
        <v/>
      </c>
      <c r="DF76" s="9" t="str">
        <f>IF($G76=0,"",IFERROR(INDEX('Risk assessment'!$B$12:$B$100,MATCH(CONCATENATE(Feuil1!$C76,Feuil1!$B76,Feuil1!DF$1),'Risk assessment'!$R$12:$R$100,FALSE),1),""))</f>
        <v/>
      </c>
      <c r="DG76" s="9" t="str">
        <f>IF($G76=0,"",IFERROR(INDEX('Risk assessment'!$B$12:$B$100,MATCH(CONCATENATE(Feuil1!$C76,Feuil1!$B76,Feuil1!DG$1),'Risk assessment'!$R$12:$R$100,FALSE),1),""))</f>
        <v/>
      </c>
      <c r="DH76" s="9" t="str">
        <f>IF($G76=0,"",IFERROR(INDEX('Risk assessment'!$B$12:$B$100,MATCH(CONCATENATE(Feuil1!$C76,Feuil1!$B76,Feuil1!DH$1),'Risk assessment'!$R$12:$R$100,FALSE),1),""))</f>
        <v/>
      </c>
      <c r="DI76" s="9" t="str">
        <f>IF($G76=0,"",IFERROR(INDEX('Risk assessment'!$B$12:$B$100,MATCH(CONCATENATE(Feuil1!$C76,Feuil1!$B76,Feuil1!DI$1),'Risk assessment'!$R$12:$R$100,FALSE),1),""))</f>
        <v/>
      </c>
      <c r="DJ76" s="9" t="str">
        <f>IF($G76=0,"",IFERROR(INDEX('Risk assessment'!$B$12:$B$100,MATCH(CONCATENATE(Feuil1!$C76,Feuil1!$B76,Feuil1!DJ$1),'Risk assessment'!$R$12:$R$100,FALSE),1),""))</f>
        <v/>
      </c>
      <c r="DK76" s="9" t="str">
        <f>IF($G76=0,"",IFERROR(INDEX('Risk assessment'!$B$12:$B$100,MATCH(CONCATENATE(Feuil1!$C76,Feuil1!$B76,Feuil1!DK$1),'Risk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assessment'!D$12:D$100,Feuil1!C77,'Risk assessment'!E$12:E$100,B77)</f>
        <v>0</v>
      </c>
      <c r="H77" s="9" t="str">
        <f>IF($G77=0,"",IFERROR(CONCATENATE(INDEX('Risk assessment'!$B$12:$B$100,MATCH(CONCATENATE(Feuil1!$C77,"-",Feuil1!$B77,"-",Feuil1!H$1),'Risk assessment'!$R$12:$R$100,FALSE),1)," ;"),""))</f>
        <v/>
      </c>
      <c r="I77" s="9" t="str">
        <f>IF($G77=0,"",IFERROR(CONCATENATE(INDEX('Risk assessment'!$B$12:$B$100,MATCH(CONCATENATE(Feuil1!$C77,"-",Feuil1!$B77,"-",Feuil1!I$1),'Risk assessment'!$R$12:$R$100,FALSE),1)," ;"),""))</f>
        <v/>
      </c>
      <c r="J77" s="9" t="str">
        <f>IF($G77=0,"",IFERROR(CONCATENATE(INDEX('Risk assessment'!$B$12:$B$100,MATCH(CONCATENATE(Feuil1!$C77,"-",Feuil1!$B77,"-",Feuil1!J$1),'Risk assessment'!$R$12:$R$100,FALSE),1)," ;"),""))</f>
        <v/>
      </c>
      <c r="K77" s="9" t="str">
        <f>IF($G77=0,"",IFERROR(CONCATENATE(INDEX('Risk assessment'!$B$12:$B$100,MATCH(CONCATENATE(Feuil1!$C77,"-",Feuil1!$B77,"-",Feuil1!K$1),'Risk assessment'!$R$12:$R$100,FALSE),1)," ;"),""))</f>
        <v/>
      </c>
      <c r="L77" s="9" t="str">
        <f>IF($G77=0,"",IFERROR(CONCATENATE(INDEX('Risk assessment'!$B$12:$B$100,MATCH(CONCATENATE(Feuil1!$C77,"-",Feuil1!$B77,"-",Feuil1!L$1),'Risk assessment'!$R$12:$R$100,FALSE),1)," ;"),""))</f>
        <v/>
      </c>
      <c r="M77" s="9" t="str">
        <f>IF($G77=0,"",IFERROR(CONCATENATE(INDEX('Risk assessment'!$B$12:$B$100,MATCH(CONCATENATE(Feuil1!$C77,"-",Feuil1!$B77,"-",Feuil1!M$1),'Risk assessment'!$R$12:$R$100,FALSE),1)," ;"),""))</f>
        <v/>
      </c>
      <c r="N77" s="9" t="str">
        <f>IF($G77=0,"",IFERROR(CONCATENATE(INDEX('Risk assessment'!$B$12:$B$100,MATCH(CONCATENATE(Feuil1!$C77,"-",Feuil1!$B77,"-",Feuil1!N$1),'Risk assessment'!$R$12:$R$100,FALSE),1)," ;"),""))</f>
        <v/>
      </c>
      <c r="O77" s="9" t="str">
        <f>IF($G77=0,"",IFERROR(CONCATENATE(INDEX('Risk assessment'!$B$12:$B$100,MATCH(CONCATENATE(Feuil1!$C77,"-",Feuil1!$B77,"-",Feuil1!O$1),'Risk assessment'!$R$12:$R$100,FALSE),1)," ;"),""))</f>
        <v/>
      </c>
      <c r="P77" s="9" t="str">
        <f>IF($G77=0,"",IFERROR(CONCATENATE(INDEX('Risk assessment'!$B$12:$B$100,MATCH(CONCATENATE(Feuil1!$C77,"-",Feuil1!$B77,"-",Feuil1!P$1),'Risk assessment'!$R$12:$R$100,FALSE),1)," ;"),""))</f>
        <v/>
      </c>
      <c r="Q77" s="9" t="str">
        <f>IF($G77=0,"",IFERROR(CONCATENATE(INDEX('Risk assessment'!$B$12:$B$100,MATCH(CONCATENATE(Feuil1!$C77,"-",Feuil1!$B77,"-",Feuil1!Q$1),'Risk assessment'!$R$12:$R$100,FALSE),1)," ;"),""))</f>
        <v/>
      </c>
      <c r="R77" s="9" t="str">
        <f>IF($G77=0,"",IFERROR(CONCATENATE(INDEX('Risk assessment'!$B$12:$B$100,MATCH(CONCATENATE(Feuil1!$C77,"-",Feuil1!$B77,"-",Feuil1!R$1),'Risk assessment'!$R$12:$R$100,FALSE),1)," ;"),""))</f>
        <v/>
      </c>
      <c r="S77" s="9" t="str">
        <f>IF($G77=0,"",IFERROR(CONCATENATE(INDEX('Risk assessment'!$B$12:$B$100,MATCH(CONCATENATE(Feuil1!$C77,"-",Feuil1!$B77,"-",Feuil1!S$1),'Risk assessment'!$R$12:$R$100,FALSE),1)," ;"),""))</f>
        <v/>
      </c>
      <c r="T77" s="9" t="str">
        <f>IF($G77=0,"",IFERROR(CONCATENATE(INDEX('Risk assessment'!$B$12:$B$100,MATCH(CONCATENATE(Feuil1!$C77,"-",Feuil1!$B77,"-",Feuil1!T$1),'Risk assessment'!$R$12:$R$100,FALSE),1)," ;"),""))</f>
        <v/>
      </c>
      <c r="U77" s="9" t="str">
        <f>IF($G77=0,"",IFERROR(CONCATENATE(INDEX('Risk assessment'!$B$12:$B$100,MATCH(CONCATENATE(Feuil1!$C77,"-",Feuil1!$B77,"-",Feuil1!U$1),'Risk assessment'!$R$12:$R$100,FALSE),1)," ;"),""))</f>
        <v/>
      </c>
      <c r="V77" s="9" t="str">
        <f>IF($G77=0,"",IFERROR(CONCATENATE(INDEX('Risk assessment'!$B$12:$B$100,MATCH(CONCATENATE(Feuil1!$C77,"-",Feuil1!$B77,"-",Feuil1!V$1),'Risk assessment'!$R$12:$R$100,FALSE),1)," ;"),""))</f>
        <v/>
      </c>
      <c r="W77" s="9" t="str">
        <f>IF($G77=0,"",IFERROR(CONCATENATE(INDEX('Risk assessment'!$B$12:$B$100,MATCH(CONCATENATE(Feuil1!$C77,"-",Feuil1!$B77,"-",Feuil1!W$1),'Risk assessment'!$R$12:$R$100,FALSE),1)," ;"),""))</f>
        <v/>
      </c>
      <c r="X77" s="9" t="str">
        <f>IF($G77=0,"",IFERROR(CONCATENATE(INDEX('Risk assessment'!$B$12:$B$100,MATCH(CONCATENATE(Feuil1!$C77,"-",Feuil1!$B77,"-",Feuil1!X$1),'Risk assessment'!$R$12:$R$100,FALSE),1)," ;"),""))</f>
        <v/>
      </c>
      <c r="Y77" s="9" t="str">
        <f>IF($G77=0,"",IFERROR(CONCATENATE(INDEX('Risk assessment'!$B$12:$B$100,MATCH(CONCATENATE(Feuil1!$C77,"-",Feuil1!$B77,"-",Feuil1!Y$1),'Risk assessment'!$R$12:$R$100,FALSE),1)," ;"),""))</f>
        <v/>
      </c>
      <c r="Z77" s="9" t="str">
        <f>IF($G77=0,"",IFERROR(CONCATENATE(INDEX('Risk assessment'!$B$12:$B$100,MATCH(CONCATENATE(Feuil1!$C77,"-",Feuil1!$B77,"-",Feuil1!Z$1),'Risk assessment'!$R$12:$R$100,FALSE),1)," ;"),""))</f>
        <v/>
      </c>
      <c r="AA77" s="9" t="str">
        <f>IF($G77=0,"",IFERROR(CONCATENATE(INDEX('Risk assessment'!$B$12:$B$100,MATCH(CONCATENATE(Feuil1!$C77,"-",Feuil1!$B77,"-",Feuil1!AA$1),'Risk assessment'!$R$12:$R$100,FALSE),1)," ;"),""))</f>
        <v/>
      </c>
      <c r="AB77" s="9" t="str">
        <f>IF($G77=0,"",IFERROR(CONCATENATE(INDEX('Risk assessment'!$B$12:$B$100,MATCH(CONCATENATE(Feuil1!$C77,"-",Feuil1!$B77,"-",Feuil1!AB$1),'Risk assessment'!$R$12:$R$100,FALSE),1)," ;"),""))</f>
        <v/>
      </c>
      <c r="AC77" s="9" t="str">
        <f>IF($G77=0,"",IFERROR(CONCATENATE(INDEX('Risk assessment'!$B$12:$B$100,MATCH(CONCATENATE(Feuil1!$C77,"-",Feuil1!$B77,"-",Feuil1!AC$1),'Risk assessment'!$R$12:$R$100,FALSE),1)," ;"),""))</f>
        <v/>
      </c>
      <c r="AD77" s="9" t="str">
        <f>IF($G77=0,"",IFERROR(CONCATENATE(INDEX('Risk assessment'!$B$12:$B$100,MATCH(CONCATENATE(Feuil1!$C77,"-",Feuil1!$B77,"-",Feuil1!AD$1),'Risk assessment'!$R$12:$R$100,FALSE),1)," ;"),""))</f>
        <v/>
      </c>
      <c r="AE77" s="9" t="str">
        <f>IF($G77=0,"",IFERROR(CONCATENATE(INDEX('Risk assessment'!$B$12:$B$100,MATCH(CONCATENATE(Feuil1!$C77,"-",Feuil1!$B77,"-",Feuil1!AE$1),'Risk assessment'!$R$12:$R$100,FALSE),1)," ;"),""))</f>
        <v/>
      </c>
      <c r="AF77" s="9" t="str">
        <f>IF($G77=0,"",IFERROR(CONCATENATE(INDEX('Risk assessment'!$B$12:$B$100,MATCH(CONCATENATE(Feuil1!$C77,"-",Feuil1!$B77,"-",Feuil1!AF$1),'Risk assessment'!$R$12:$R$100,FALSE),1)," ;"),""))</f>
        <v/>
      </c>
      <c r="AG77" s="9" t="str">
        <f>IF($G77=0,"",IFERROR(CONCATENATE(INDEX('Risk assessment'!$B$12:$B$100,MATCH(CONCATENATE(Feuil1!$C77,"-",Feuil1!$B77,"-",Feuil1!AG$1),'Risk assessment'!$R$12:$R$100,FALSE),1)," ;"),""))</f>
        <v/>
      </c>
      <c r="AH77" s="9" t="str">
        <f>IF($G77=0,"",IFERROR(CONCATENATE(INDEX('Risk assessment'!$B$12:$B$100,MATCH(CONCATENATE(Feuil1!$C77,"-",Feuil1!$B77,"-",Feuil1!AH$1),'Risk assessment'!$R$12:$R$100,FALSE),1)," ;"),""))</f>
        <v/>
      </c>
      <c r="AI77" s="9" t="str">
        <f>IF($G77=0,"",IFERROR(CONCATENATE(INDEX('Risk assessment'!$B$12:$B$100,MATCH(CONCATENATE(Feuil1!$C77,"-",Feuil1!$B77,"-",Feuil1!AI$1),'Risk assessment'!$R$12:$R$100,FALSE),1)," ;"),""))</f>
        <v/>
      </c>
      <c r="AJ77" s="9" t="str">
        <f>IF($G77=0,"",IFERROR(CONCATENATE(INDEX('Risk assessment'!$B$12:$B$100,MATCH(CONCATENATE(Feuil1!$C77,"-",Feuil1!$B77,"-",Feuil1!AJ$1),'Risk assessment'!$R$12:$R$100,FALSE),1)," ;"),""))</f>
        <v/>
      </c>
      <c r="AK77" s="9" t="str">
        <f>IF($G77=0,"",IFERROR(CONCATENATE(INDEX('Risk assessment'!$B$12:$B$100,MATCH(CONCATENATE(Feuil1!$C77,"-",Feuil1!$B77,"-",Feuil1!AK$1),'Risk assessment'!$R$12:$R$100,FALSE),1)," ;"),""))</f>
        <v/>
      </c>
      <c r="AL77" s="9" t="str">
        <f>IF($G77=0,"",IFERROR(CONCATENATE(INDEX('Risk assessment'!$B$12:$B$100,MATCH(CONCATENATE(Feuil1!$C77,"-",Feuil1!$B77,"-",Feuil1!AL$1),'Risk assessment'!$R$12:$R$100,FALSE),1)," ;"),""))</f>
        <v/>
      </c>
      <c r="AM77" s="9" t="str">
        <f>IF($G77=0,"",IFERROR(CONCATENATE(INDEX('Risk assessment'!$B$12:$B$100,MATCH(CONCATENATE(Feuil1!$C77,"-",Feuil1!$B77,"-",Feuil1!AM$1),'Risk assessment'!$R$12:$R$100,FALSE),1)," ;"),""))</f>
        <v/>
      </c>
      <c r="AN77" s="9" t="str">
        <f>IF($G77=0,"",IFERROR(CONCATENATE(INDEX('Risk assessment'!$B$12:$B$100,MATCH(CONCATENATE(Feuil1!$C77,"-",Feuil1!$B77,"-",Feuil1!AN$1),'Risk assessment'!$R$12:$R$100,FALSE),1)," ;"),""))</f>
        <v/>
      </c>
      <c r="AO77" s="9" t="str">
        <f>IF($G77=0,"",IFERROR(CONCATENATE(INDEX('Risk assessment'!$B$12:$B$100,MATCH(CONCATENATE(Feuil1!$C77,"-",Feuil1!$B77,"-",Feuil1!AO$1),'Risk assessment'!$R$12:$R$100,FALSE),1)," ;"),""))</f>
        <v/>
      </c>
      <c r="AP77" s="9" t="str">
        <f>IF($G77=0,"",IFERROR(CONCATENATE(INDEX('Risk assessment'!$B$12:$B$100,MATCH(CONCATENATE(Feuil1!$C77,"-",Feuil1!$B77,"-",Feuil1!AP$1),'Risk assessment'!$R$12:$R$100,FALSE),1)," ;"),""))</f>
        <v/>
      </c>
      <c r="AQ77" s="9" t="str">
        <f>IF($G77=0,"",IFERROR(CONCATENATE(INDEX('Risk assessment'!$B$12:$B$100,MATCH(CONCATENATE(Feuil1!$C77,"-",Feuil1!$B77,"-",Feuil1!AQ$1),'Risk assessment'!$R$12:$R$100,FALSE),1)," ;"),""))</f>
        <v/>
      </c>
      <c r="AR77" s="9" t="str">
        <f>IF($G77=0,"",IFERROR(CONCATENATE(INDEX('Risk assessment'!$B$12:$B$100,MATCH(CONCATENATE(Feuil1!$C77,"-",Feuil1!$B77,"-",Feuil1!AR$1),'Risk assessment'!$R$12:$R$100,FALSE),1)," ;"),""))</f>
        <v/>
      </c>
      <c r="AS77" s="9" t="str">
        <f>IF($G77=0,"",IFERROR(CONCATENATE(INDEX('Risk assessment'!$B$12:$B$100,MATCH(CONCATENATE(Feuil1!$C77,"-",Feuil1!$B77,"-",Feuil1!AS$1),'Risk assessment'!$R$12:$R$100,FALSE),1)," ;"),""))</f>
        <v/>
      </c>
      <c r="AT77" s="9" t="str">
        <f>IF($G77=0,"",IFERROR(CONCATENATE(INDEX('Risk assessment'!$B$12:$B$100,MATCH(CONCATENATE(Feuil1!$C77,"-",Feuil1!$B77,"-",Feuil1!AT$1),'Risk assessment'!$R$12:$R$100,FALSE),1)," ;"),""))</f>
        <v/>
      </c>
      <c r="AU77" s="9" t="str">
        <f>IF($G77=0,"",IFERROR(CONCATENATE(INDEX('Risk assessment'!$B$12:$B$100,MATCH(CONCATENATE(Feuil1!$C77,"-",Feuil1!$B77,"-",Feuil1!AU$1),'Risk assessment'!$R$12:$R$100,FALSE),1)," ;"),""))</f>
        <v/>
      </c>
      <c r="AV77" s="9" t="str">
        <f>IF($G77=0,"",IFERROR(CONCATENATE(INDEX('Risk assessment'!$B$12:$B$100,MATCH(CONCATENATE(Feuil1!$C77,"-",Feuil1!$B77,"-",Feuil1!AV$1),'Risk assessment'!$R$12:$R$100,FALSE),1)," ;"),""))</f>
        <v/>
      </c>
      <c r="AW77" s="9" t="str">
        <f>IF($G77=0,"",IFERROR(CONCATENATE(INDEX('Risk assessment'!$B$12:$B$100,MATCH(CONCATENATE(Feuil1!$C77,"-",Feuil1!$B77,"-",Feuil1!AW$1),'Risk assessment'!$R$12:$R$100,FALSE),1)," ;"),""))</f>
        <v/>
      </c>
      <c r="AX77" s="9" t="str">
        <f>IF($G77=0,"",IFERROR(CONCATENATE(INDEX('Risk assessment'!$B$12:$B$100,MATCH(CONCATENATE(Feuil1!$C77,"-",Feuil1!$B77,"-",Feuil1!AX$1),'Risk assessment'!$R$12:$R$100,FALSE),1)," ;"),""))</f>
        <v/>
      </c>
      <c r="AY77" s="9" t="str">
        <f>IF($G77=0,"",IFERROR(CONCATENATE(INDEX('Risk assessment'!$B$12:$B$100,MATCH(CONCATENATE(Feuil1!$C77,"-",Feuil1!$B77,"-",Feuil1!AY$1),'Risk assessment'!$R$12:$R$100,FALSE),1)," ;"),""))</f>
        <v/>
      </c>
      <c r="AZ77" s="9" t="str">
        <f>IF($G77=0,"",IFERROR(CONCATENATE(INDEX('Risk assessment'!$B$12:$B$100,MATCH(CONCATENATE(Feuil1!$C77,"-",Feuil1!$B77,"-",Feuil1!AZ$1),'Risk assessment'!$R$12:$R$100,FALSE),1)," ;"),""))</f>
        <v/>
      </c>
      <c r="BA77" s="9" t="str">
        <f>IF($G77=0,"",IFERROR(CONCATENATE(INDEX('Risk assessment'!$B$12:$B$100,MATCH(CONCATENATE(Feuil1!$C77,"-",Feuil1!$B77,"-",Feuil1!BA$1),'Risk assessment'!$R$12:$R$100,FALSE),1)," ;"),""))</f>
        <v/>
      </c>
      <c r="BB77" s="9" t="str">
        <f>IF($G77=0,"",IFERROR(CONCATENATE(INDEX('Risk assessment'!$B$12:$B$100,MATCH(CONCATENATE(Feuil1!$C77,"-",Feuil1!$B77,"-",Feuil1!BB$1),'Risk assessment'!$R$12:$R$100,FALSE),1)," ;"),""))</f>
        <v/>
      </c>
      <c r="BC77" s="9" t="str">
        <f>IF($G77=0,"",IFERROR(CONCATENATE(INDEX('Risk assessment'!$B$12:$B$100,MATCH(CONCATENATE(Feuil1!$C77,"-",Feuil1!$B77,"-",Feuil1!BC$1),'Risk assessment'!$R$12:$R$100,FALSE),1)," ;"),""))</f>
        <v/>
      </c>
      <c r="BD77" s="9" t="str">
        <f>IF($G77=0,"",IFERROR(CONCATENATE(INDEX('Risk assessment'!$B$12:$B$100,MATCH(CONCATENATE(Feuil1!$C77,"-",Feuil1!$B77,"-",Feuil1!BD$1),'Risk assessment'!$R$12:$R$100,FALSE),1)," ;"),""))</f>
        <v/>
      </c>
      <c r="BE77" s="9" t="str">
        <f>IF($G77=0,"",IFERROR(CONCATENATE(INDEX('Risk assessment'!$B$12:$B$100,MATCH(CONCATENATE(Feuil1!$C77,"-",Feuil1!$B77,"-",Feuil1!BE$1),'Risk assessment'!$R$12:$R$100,FALSE),1)," ;"),""))</f>
        <v/>
      </c>
      <c r="BF77" s="9" t="str">
        <f>IF($G77=0,"",IFERROR(CONCATENATE(INDEX('Risk assessment'!$B$12:$B$100,MATCH(CONCATENATE(Feuil1!$C77,"-",Feuil1!$B77,"-",Feuil1!BF$1),'Risk assessment'!$R$12:$R$100,FALSE),1)," ;"),""))</f>
        <v/>
      </c>
      <c r="BG77" s="9" t="str">
        <f>IF($G77=0,"",IFERROR(CONCATENATE(INDEX('Risk assessment'!$B$12:$B$100,MATCH(CONCATENATE(Feuil1!$C77,"-",Feuil1!$B77,"-",Feuil1!BG$1),'Risk assessment'!$R$12:$R$100,FALSE),1)," ;"),""))</f>
        <v/>
      </c>
      <c r="BH77" s="9" t="str">
        <f>IF($G77=0,"",IFERROR(CONCATENATE(INDEX('Risk assessment'!$B$12:$B$100,MATCH(CONCATENATE(Feuil1!$C77,"-",Feuil1!$B77,"-",Feuil1!BH$1),'Risk assessment'!$R$12:$R$100,FALSE),1)," ;"),""))</f>
        <v/>
      </c>
      <c r="BI77" s="9" t="str">
        <f>IF($G77=0,"",IFERROR(CONCATENATE(INDEX('Risk assessment'!$B$12:$B$100,MATCH(CONCATENATE(Feuil1!$C77,"-",Feuil1!$B77,"-",Feuil1!BI$1),'Risk assessment'!$R$12:$R$100,FALSE),1)," ;"),""))</f>
        <v/>
      </c>
      <c r="BJ77" s="9" t="str">
        <f>IF($G77=0,"",IFERROR(CONCATENATE(INDEX('Risk assessment'!$B$12:$B$100,MATCH(CONCATENATE(Feuil1!$C77,"-",Feuil1!$B77,"-",Feuil1!BJ$1),'Risk assessment'!$R$12:$R$100,FALSE),1)," ;"),""))</f>
        <v/>
      </c>
      <c r="BK77" s="9" t="str">
        <f>IF($G77=0,"",IFERROR(CONCATENATE(INDEX('Risk assessment'!$B$12:$B$100,MATCH(CONCATENATE(Feuil1!$C77,"-",Feuil1!$B77,"-",Feuil1!BK$1),'Risk assessment'!$R$12:$R$100,FALSE),1)," ;"),""))</f>
        <v/>
      </c>
      <c r="BL77" s="9" t="str">
        <f>IF($G77=0,"",IFERROR(CONCATENATE(INDEX('Risk assessment'!$B$12:$B$100,MATCH(CONCATENATE(Feuil1!$C77,"-",Feuil1!$B77,"-",Feuil1!BL$1),'Risk assessment'!$R$12:$R$100,FALSE),1)," ;"),""))</f>
        <v/>
      </c>
      <c r="BM77" s="9" t="str">
        <f>IF($G77=0,"",IFERROR(CONCATENATE(INDEX('Risk assessment'!$B$12:$B$100,MATCH(CONCATENATE(Feuil1!$C77,"-",Feuil1!$B77,"-",Feuil1!BM$1),'Risk assessment'!$R$12:$R$100,FALSE),1)," ;"),""))</f>
        <v/>
      </c>
      <c r="BN77" s="9" t="str">
        <f>IF($G77=0,"",IFERROR(CONCATENATE(INDEX('Risk assessment'!$B$12:$B$100,MATCH(CONCATENATE(Feuil1!$C77,"-",Feuil1!$B77,"-",Feuil1!BN$1),'Risk assessment'!$R$12:$R$100,FALSE),1)," ;"),""))</f>
        <v/>
      </c>
      <c r="BO77" s="9" t="str">
        <f>IF($G77=0,"",IFERROR(CONCATENATE(INDEX('Risk assessment'!$B$12:$B$100,MATCH(CONCATENATE(Feuil1!$C77,"-",Feuil1!$B77,"-",Feuil1!BO$1),'Risk assessment'!$R$12:$R$100,FALSE),1)," ;"),""))</f>
        <v/>
      </c>
      <c r="BP77" s="9" t="str">
        <f>IF($G77=0,"",IFERROR(CONCATENATE(INDEX('Risk assessment'!$B$12:$B$100,MATCH(CONCATENATE(Feuil1!$C77,"-",Feuil1!$B77,"-",Feuil1!BP$1),'Risk assessment'!$R$12:$R$100,FALSE),1)," ;"),""))</f>
        <v/>
      </c>
      <c r="BQ77" s="9" t="str">
        <f>IF($G77=0,"",IFERROR(CONCATENATE(INDEX('Risk assessment'!$B$12:$B$100,MATCH(CONCATENATE(Feuil1!$C77,"-",Feuil1!$B77,"-",Feuil1!BQ$1),'Risk assessment'!$R$12:$R$100,FALSE),1)," ;"),""))</f>
        <v/>
      </c>
      <c r="BR77" s="9" t="str">
        <f>IF($G77=0,"",IFERROR(INDEX('Risk assessment'!$B$12:$B$100,MATCH(CONCATENATE(Feuil1!$C77,Feuil1!$B77,Feuil1!BR$1),'Risk assessment'!$R$12:$R$100,FALSE),1),""))</f>
        <v/>
      </c>
      <c r="BS77" s="9" t="str">
        <f>IF($G77=0,"",IFERROR(INDEX('Risk assessment'!$B$12:$B$100,MATCH(CONCATENATE(Feuil1!$C77,Feuil1!$B77,Feuil1!BS$1),'Risk assessment'!$R$12:$R$100,FALSE),1),""))</f>
        <v/>
      </c>
      <c r="BT77" s="9" t="str">
        <f>IF($G77=0,"",IFERROR(INDEX('Risk assessment'!$B$12:$B$100,MATCH(CONCATENATE(Feuil1!$C77,Feuil1!$B77,Feuil1!BT$1),'Risk assessment'!$R$12:$R$100,FALSE),1),""))</f>
        <v/>
      </c>
      <c r="BU77" s="9" t="str">
        <f>IF($G77=0,"",IFERROR(INDEX('Risk assessment'!$B$12:$B$100,MATCH(CONCATENATE(Feuil1!$C77,Feuil1!$B77,Feuil1!BU$1),'Risk assessment'!$R$12:$R$100,FALSE),1),""))</f>
        <v/>
      </c>
      <c r="BV77" s="9" t="str">
        <f>IF($G77=0,"",IFERROR(INDEX('Risk assessment'!$B$12:$B$100,MATCH(CONCATENATE(Feuil1!$C77,Feuil1!$B77,Feuil1!BV$1),'Risk assessment'!$R$12:$R$100,FALSE),1),""))</f>
        <v/>
      </c>
      <c r="BW77" s="9" t="str">
        <f>IF($G77=0,"",IFERROR(INDEX('Risk assessment'!$B$12:$B$100,MATCH(CONCATENATE(Feuil1!$C77,Feuil1!$B77,Feuil1!BW$1),'Risk assessment'!$R$12:$R$100,FALSE),1),""))</f>
        <v/>
      </c>
      <c r="BX77" s="9" t="str">
        <f>IF($G77=0,"",IFERROR(INDEX('Risk assessment'!$B$12:$B$100,MATCH(CONCATENATE(Feuil1!$C77,Feuil1!$B77,Feuil1!BX$1),'Risk assessment'!$R$12:$R$100,FALSE),1),""))</f>
        <v/>
      </c>
      <c r="BY77" s="9" t="str">
        <f>IF($G77=0,"",IFERROR(INDEX('Risk assessment'!$B$12:$B$100,MATCH(CONCATENATE(Feuil1!$C77,Feuil1!$B77,Feuil1!BY$1),'Risk assessment'!$R$12:$R$100,FALSE),1),""))</f>
        <v/>
      </c>
      <c r="BZ77" s="9" t="str">
        <f>IF($G77=0,"",IFERROR(INDEX('Risk assessment'!$B$12:$B$100,MATCH(CONCATENATE(Feuil1!$C77,Feuil1!$B77,Feuil1!BZ$1),'Risk assessment'!$R$12:$R$100,FALSE),1),""))</f>
        <v/>
      </c>
      <c r="CA77" s="9" t="str">
        <f>IF($G77=0,"",IFERROR(INDEX('Risk assessment'!$B$12:$B$100,MATCH(CONCATENATE(Feuil1!$C77,Feuil1!$B77,Feuil1!CA$1),'Risk assessment'!$R$12:$R$100,FALSE),1),""))</f>
        <v/>
      </c>
      <c r="CB77" s="9" t="str">
        <f>IF($G77=0,"",IFERROR(INDEX('Risk assessment'!$B$12:$B$100,MATCH(CONCATENATE(Feuil1!$C77,Feuil1!$B77,Feuil1!CB$1),'Risk assessment'!$R$12:$R$100,FALSE),1),""))</f>
        <v/>
      </c>
      <c r="CC77" s="9" t="str">
        <f>IF($G77=0,"",IFERROR(INDEX('Risk assessment'!$B$12:$B$100,MATCH(CONCATENATE(Feuil1!$C77,Feuil1!$B77,Feuil1!CC$1),'Risk assessment'!$R$12:$R$100,FALSE),1),""))</f>
        <v/>
      </c>
      <c r="CD77" s="9" t="str">
        <f>IF($G77=0,"",IFERROR(INDEX('Risk assessment'!$B$12:$B$100,MATCH(CONCATENATE(Feuil1!$C77,Feuil1!$B77,Feuil1!CD$1),'Risk assessment'!$R$12:$R$100,FALSE),1),""))</f>
        <v/>
      </c>
      <c r="CE77" s="9" t="str">
        <f>IF($G77=0,"",IFERROR(INDEX('Risk assessment'!$B$12:$B$100,MATCH(CONCATENATE(Feuil1!$C77,Feuil1!$B77,Feuil1!CE$1),'Risk assessment'!$R$12:$R$100,FALSE),1),""))</f>
        <v/>
      </c>
      <c r="CF77" s="9" t="str">
        <f>IF($G77=0,"",IFERROR(INDEX('Risk assessment'!$B$12:$B$100,MATCH(CONCATENATE(Feuil1!$C77,Feuil1!$B77,Feuil1!CF$1),'Risk assessment'!$R$12:$R$100,FALSE),1),""))</f>
        <v/>
      </c>
      <c r="CG77" s="9" t="str">
        <f>IF($G77=0,"",IFERROR(INDEX('Risk assessment'!$B$12:$B$100,MATCH(CONCATENATE(Feuil1!$C77,Feuil1!$B77,Feuil1!CG$1),'Risk assessment'!$R$12:$R$100,FALSE),1),""))</f>
        <v/>
      </c>
      <c r="CH77" s="9" t="str">
        <f>IF($G77=0,"",IFERROR(INDEX('Risk assessment'!$B$12:$B$100,MATCH(CONCATENATE(Feuil1!$C77,Feuil1!$B77,Feuil1!CH$1),'Risk assessment'!$R$12:$R$100,FALSE),1),""))</f>
        <v/>
      </c>
      <c r="CI77" s="9" t="str">
        <f>IF($G77=0,"",IFERROR(INDEX('Risk assessment'!$B$12:$B$100,MATCH(CONCATENATE(Feuil1!$C77,Feuil1!$B77,Feuil1!CI$1),'Risk assessment'!$R$12:$R$100,FALSE),1),""))</f>
        <v/>
      </c>
      <c r="CJ77" s="9" t="str">
        <f>IF($G77=0,"",IFERROR(INDEX('Risk assessment'!$B$12:$B$100,MATCH(CONCATENATE(Feuil1!$C77,Feuil1!$B77,Feuil1!CJ$1),'Risk assessment'!$R$12:$R$100,FALSE),1),""))</f>
        <v/>
      </c>
      <c r="CK77" s="9" t="str">
        <f>IF($G77=0,"",IFERROR(INDEX('Risk assessment'!$B$12:$B$100,MATCH(CONCATENATE(Feuil1!$C77,Feuil1!$B77,Feuil1!CK$1),'Risk assessment'!$R$12:$R$100,FALSE),1),""))</f>
        <v/>
      </c>
      <c r="CL77" s="9" t="str">
        <f>IF($G77=0,"",IFERROR(INDEX('Risk assessment'!$B$12:$B$100,MATCH(CONCATENATE(Feuil1!$C77,Feuil1!$B77,Feuil1!CL$1),'Risk assessment'!$R$12:$R$100,FALSE),1),""))</f>
        <v/>
      </c>
      <c r="CM77" s="9" t="str">
        <f>IF($G77=0,"",IFERROR(INDEX('Risk assessment'!$B$12:$B$100,MATCH(CONCATENATE(Feuil1!$C77,Feuil1!$B77,Feuil1!CM$1),'Risk assessment'!$R$12:$R$100,FALSE),1),""))</f>
        <v/>
      </c>
      <c r="CN77" s="9" t="str">
        <f>IF($G77=0,"",IFERROR(INDEX('Risk assessment'!$B$12:$B$100,MATCH(CONCATENATE(Feuil1!$C77,Feuil1!$B77,Feuil1!CN$1),'Risk assessment'!$R$12:$R$100,FALSE),1),""))</f>
        <v/>
      </c>
      <c r="CO77" s="9" t="str">
        <f>IF($G77=0,"",IFERROR(INDEX('Risk assessment'!$B$12:$B$100,MATCH(CONCATENATE(Feuil1!$C77,Feuil1!$B77,Feuil1!CO$1),'Risk assessment'!$R$12:$R$100,FALSE),1),""))</f>
        <v/>
      </c>
      <c r="CP77" s="9" t="str">
        <f>IF($G77=0,"",IFERROR(INDEX('Risk assessment'!$B$12:$B$100,MATCH(CONCATENATE(Feuil1!$C77,Feuil1!$B77,Feuil1!CP$1),'Risk assessment'!$R$12:$R$100,FALSE),1),""))</f>
        <v/>
      </c>
      <c r="CQ77" s="9" t="str">
        <f>IF($G77=0,"",IFERROR(INDEX('Risk assessment'!$B$12:$B$100,MATCH(CONCATENATE(Feuil1!$C77,Feuil1!$B77,Feuil1!CQ$1),'Risk assessment'!$R$12:$R$100,FALSE),1),""))</f>
        <v/>
      </c>
      <c r="CR77" s="9" t="str">
        <f>IF($G77=0,"",IFERROR(INDEX('Risk assessment'!$B$12:$B$100,MATCH(CONCATENATE(Feuil1!$C77,Feuil1!$B77,Feuil1!CR$1),'Risk assessment'!$R$12:$R$100,FALSE),1),""))</f>
        <v/>
      </c>
      <c r="CS77" s="9" t="str">
        <f>IF($G77=0,"",IFERROR(INDEX('Risk assessment'!$B$12:$B$100,MATCH(CONCATENATE(Feuil1!$C77,Feuil1!$B77,Feuil1!CS$1),'Risk assessment'!$R$12:$R$100,FALSE),1),""))</f>
        <v/>
      </c>
      <c r="CT77" s="9" t="str">
        <f>IF($G77=0,"",IFERROR(INDEX('Risk assessment'!$B$12:$B$100,MATCH(CONCATENATE(Feuil1!$C77,Feuil1!$B77,Feuil1!CT$1),'Risk assessment'!$R$12:$R$100,FALSE),1),""))</f>
        <v/>
      </c>
      <c r="CU77" s="9" t="str">
        <f>IF($G77=0,"",IFERROR(INDEX('Risk assessment'!$B$12:$B$100,MATCH(CONCATENATE(Feuil1!$C77,Feuil1!$B77,Feuil1!CU$1),'Risk assessment'!$R$12:$R$100,FALSE),1),""))</f>
        <v/>
      </c>
      <c r="CV77" s="9" t="str">
        <f>IF($G77=0,"",IFERROR(INDEX('Risk assessment'!$B$12:$B$100,MATCH(CONCATENATE(Feuil1!$C77,Feuil1!$B77,Feuil1!CV$1),'Risk assessment'!$R$12:$R$100,FALSE),1),""))</f>
        <v/>
      </c>
      <c r="CW77" s="9" t="str">
        <f>IF($G77=0,"",IFERROR(INDEX('Risk assessment'!$B$12:$B$100,MATCH(CONCATENATE(Feuil1!$C77,Feuil1!$B77,Feuil1!CW$1),'Risk assessment'!$R$12:$R$100,FALSE),1),""))</f>
        <v/>
      </c>
      <c r="CX77" s="9" t="str">
        <f>IF($G77=0,"",IFERROR(INDEX('Risk assessment'!$B$12:$B$100,MATCH(CONCATENATE(Feuil1!$C77,Feuil1!$B77,Feuil1!CX$1),'Risk assessment'!$R$12:$R$100,FALSE),1),""))</f>
        <v/>
      </c>
      <c r="CY77" s="9" t="str">
        <f>IF($G77=0,"",IFERROR(INDEX('Risk assessment'!$B$12:$B$100,MATCH(CONCATENATE(Feuil1!$C77,Feuil1!$B77,Feuil1!CY$1),'Risk assessment'!$R$12:$R$100,FALSE),1),""))</f>
        <v/>
      </c>
      <c r="CZ77" s="9" t="str">
        <f>IF($G77=0,"",IFERROR(INDEX('Risk assessment'!$B$12:$B$100,MATCH(CONCATENATE(Feuil1!$C77,Feuil1!$B77,Feuil1!CZ$1),'Risk assessment'!$R$12:$R$100,FALSE),1),""))</f>
        <v/>
      </c>
      <c r="DA77" s="9" t="str">
        <f>IF($G77=0,"",IFERROR(INDEX('Risk assessment'!$B$12:$B$100,MATCH(CONCATENATE(Feuil1!$C77,Feuil1!$B77,Feuil1!DA$1),'Risk assessment'!$R$12:$R$100,FALSE),1),""))</f>
        <v/>
      </c>
      <c r="DB77" s="9" t="str">
        <f>IF($G77=0,"",IFERROR(INDEX('Risk assessment'!$B$12:$B$100,MATCH(CONCATENATE(Feuil1!$C77,Feuil1!$B77,Feuil1!DB$1),'Risk assessment'!$R$12:$R$100,FALSE),1),""))</f>
        <v/>
      </c>
      <c r="DC77" s="9" t="str">
        <f>IF($G77=0,"",IFERROR(INDEX('Risk assessment'!$B$12:$B$100,MATCH(CONCATENATE(Feuil1!$C77,Feuil1!$B77,Feuil1!DC$1),'Risk assessment'!$R$12:$R$100,FALSE),1),""))</f>
        <v/>
      </c>
      <c r="DD77" s="9" t="str">
        <f>IF($G77=0,"",IFERROR(INDEX('Risk assessment'!$B$12:$B$100,MATCH(CONCATENATE(Feuil1!$C77,Feuil1!$B77,Feuil1!DD$1),'Risk assessment'!$R$12:$R$100,FALSE),1),""))</f>
        <v/>
      </c>
      <c r="DE77" s="9" t="str">
        <f>IF($G77=0,"",IFERROR(INDEX('Risk assessment'!$B$12:$B$100,MATCH(CONCATENATE(Feuil1!$C77,Feuil1!$B77,Feuil1!DE$1),'Risk assessment'!$R$12:$R$100,FALSE),1),""))</f>
        <v/>
      </c>
      <c r="DF77" s="9" t="str">
        <f>IF($G77=0,"",IFERROR(INDEX('Risk assessment'!$B$12:$B$100,MATCH(CONCATENATE(Feuil1!$C77,Feuil1!$B77,Feuil1!DF$1),'Risk assessment'!$R$12:$R$100,FALSE),1),""))</f>
        <v/>
      </c>
      <c r="DG77" s="9" t="str">
        <f>IF($G77=0,"",IFERROR(INDEX('Risk assessment'!$B$12:$B$100,MATCH(CONCATENATE(Feuil1!$C77,Feuil1!$B77,Feuil1!DG$1),'Risk assessment'!$R$12:$R$100,FALSE),1),""))</f>
        <v/>
      </c>
      <c r="DH77" s="9" t="str">
        <f>IF($G77=0,"",IFERROR(INDEX('Risk assessment'!$B$12:$B$100,MATCH(CONCATENATE(Feuil1!$C77,Feuil1!$B77,Feuil1!DH$1),'Risk assessment'!$R$12:$R$100,FALSE),1),""))</f>
        <v/>
      </c>
      <c r="DI77" s="9" t="str">
        <f>IF($G77=0,"",IFERROR(INDEX('Risk assessment'!$B$12:$B$100,MATCH(CONCATENATE(Feuil1!$C77,Feuil1!$B77,Feuil1!DI$1),'Risk assessment'!$R$12:$R$100,FALSE),1),""))</f>
        <v/>
      </c>
      <c r="DJ77" s="9" t="str">
        <f>IF($G77=0,"",IFERROR(INDEX('Risk assessment'!$B$12:$B$100,MATCH(CONCATENATE(Feuil1!$C77,Feuil1!$B77,Feuil1!DJ$1),'Risk assessment'!$R$12:$R$100,FALSE),1),""))</f>
        <v/>
      </c>
      <c r="DK77" s="9" t="str">
        <f>IF($G77=0,"",IFERROR(INDEX('Risk assessment'!$B$12:$B$100,MATCH(CONCATENATE(Feuil1!$C77,Feuil1!$B77,Feuil1!DK$1),'Risk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assessment'!D$12:D$100,Feuil1!C78,'Risk assessment'!E$12:E$100,B78)</f>
        <v>0</v>
      </c>
      <c r="H78" s="9" t="str">
        <f>IF($G78=0,"",IFERROR(CONCATENATE(INDEX('Risk assessment'!$B$12:$B$100,MATCH(CONCATENATE(Feuil1!$C78,"-",Feuil1!$B78,"-",Feuil1!H$1),'Risk assessment'!$R$12:$R$100,FALSE),1)," ;"),""))</f>
        <v/>
      </c>
      <c r="I78" s="9" t="str">
        <f>IF($G78=0,"",IFERROR(CONCATENATE(INDEX('Risk assessment'!$B$12:$B$100,MATCH(CONCATENATE(Feuil1!$C78,"-",Feuil1!$B78,"-",Feuil1!I$1),'Risk assessment'!$R$12:$R$100,FALSE),1)," ;"),""))</f>
        <v/>
      </c>
      <c r="J78" s="9" t="str">
        <f>IF($G78=0,"",IFERROR(CONCATENATE(INDEX('Risk assessment'!$B$12:$B$100,MATCH(CONCATENATE(Feuil1!$C78,"-",Feuil1!$B78,"-",Feuil1!J$1),'Risk assessment'!$R$12:$R$100,FALSE),1)," ;"),""))</f>
        <v/>
      </c>
      <c r="K78" s="9" t="str">
        <f>IF($G78=0,"",IFERROR(CONCATENATE(INDEX('Risk assessment'!$B$12:$B$100,MATCH(CONCATENATE(Feuil1!$C78,"-",Feuil1!$B78,"-",Feuil1!K$1),'Risk assessment'!$R$12:$R$100,FALSE),1)," ;"),""))</f>
        <v/>
      </c>
      <c r="L78" s="9" t="str">
        <f>IF($G78=0,"",IFERROR(CONCATENATE(INDEX('Risk assessment'!$B$12:$B$100,MATCH(CONCATENATE(Feuil1!$C78,"-",Feuil1!$B78,"-",Feuil1!L$1),'Risk assessment'!$R$12:$R$100,FALSE),1)," ;"),""))</f>
        <v/>
      </c>
      <c r="M78" s="9" t="str">
        <f>IF($G78=0,"",IFERROR(CONCATENATE(INDEX('Risk assessment'!$B$12:$B$100,MATCH(CONCATENATE(Feuil1!$C78,"-",Feuil1!$B78,"-",Feuil1!M$1),'Risk assessment'!$R$12:$R$100,FALSE),1)," ;"),""))</f>
        <v/>
      </c>
      <c r="N78" s="9" t="str">
        <f>IF($G78=0,"",IFERROR(CONCATENATE(INDEX('Risk assessment'!$B$12:$B$100,MATCH(CONCATENATE(Feuil1!$C78,"-",Feuil1!$B78,"-",Feuil1!N$1),'Risk assessment'!$R$12:$R$100,FALSE),1)," ;"),""))</f>
        <v/>
      </c>
      <c r="O78" s="9" t="str">
        <f>IF($G78=0,"",IFERROR(CONCATENATE(INDEX('Risk assessment'!$B$12:$B$100,MATCH(CONCATENATE(Feuil1!$C78,"-",Feuil1!$B78,"-",Feuil1!O$1),'Risk assessment'!$R$12:$R$100,FALSE),1)," ;"),""))</f>
        <v/>
      </c>
      <c r="P78" s="9" t="str">
        <f>IF($G78=0,"",IFERROR(CONCATENATE(INDEX('Risk assessment'!$B$12:$B$100,MATCH(CONCATENATE(Feuil1!$C78,"-",Feuil1!$B78,"-",Feuil1!P$1),'Risk assessment'!$R$12:$R$100,FALSE),1)," ;"),""))</f>
        <v/>
      </c>
      <c r="Q78" s="9" t="str">
        <f>IF($G78=0,"",IFERROR(CONCATENATE(INDEX('Risk assessment'!$B$12:$B$100,MATCH(CONCATENATE(Feuil1!$C78,"-",Feuil1!$B78,"-",Feuil1!Q$1),'Risk assessment'!$R$12:$R$100,FALSE),1)," ;"),""))</f>
        <v/>
      </c>
      <c r="R78" s="9" t="str">
        <f>IF($G78=0,"",IFERROR(CONCATENATE(INDEX('Risk assessment'!$B$12:$B$100,MATCH(CONCATENATE(Feuil1!$C78,"-",Feuil1!$B78,"-",Feuil1!R$1),'Risk assessment'!$R$12:$R$100,FALSE),1)," ;"),""))</f>
        <v/>
      </c>
      <c r="S78" s="9" t="str">
        <f>IF($G78=0,"",IFERROR(CONCATENATE(INDEX('Risk assessment'!$B$12:$B$100,MATCH(CONCATENATE(Feuil1!$C78,"-",Feuil1!$B78,"-",Feuil1!S$1),'Risk assessment'!$R$12:$R$100,FALSE),1)," ;"),""))</f>
        <v/>
      </c>
      <c r="T78" s="9" t="str">
        <f>IF($G78=0,"",IFERROR(CONCATENATE(INDEX('Risk assessment'!$B$12:$B$100,MATCH(CONCATENATE(Feuil1!$C78,"-",Feuil1!$B78,"-",Feuil1!T$1),'Risk assessment'!$R$12:$R$100,FALSE),1)," ;"),""))</f>
        <v/>
      </c>
      <c r="U78" s="9" t="str">
        <f>IF($G78=0,"",IFERROR(CONCATENATE(INDEX('Risk assessment'!$B$12:$B$100,MATCH(CONCATENATE(Feuil1!$C78,"-",Feuil1!$B78,"-",Feuil1!U$1),'Risk assessment'!$R$12:$R$100,FALSE),1)," ;"),""))</f>
        <v/>
      </c>
      <c r="V78" s="9" t="str">
        <f>IF($G78=0,"",IFERROR(CONCATENATE(INDEX('Risk assessment'!$B$12:$B$100,MATCH(CONCATENATE(Feuil1!$C78,"-",Feuil1!$B78,"-",Feuil1!V$1),'Risk assessment'!$R$12:$R$100,FALSE),1)," ;"),""))</f>
        <v/>
      </c>
      <c r="W78" s="9" t="str">
        <f>IF($G78=0,"",IFERROR(CONCATENATE(INDEX('Risk assessment'!$B$12:$B$100,MATCH(CONCATENATE(Feuil1!$C78,"-",Feuil1!$B78,"-",Feuil1!W$1),'Risk assessment'!$R$12:$R$100,FALSE),1)," ;"),""))</f>
        <v/>
      </c>
      <c r="X78" s="9" t="str">
        <f>IF($G78=0,"",IFERROR(CONCATENATE(INDEX('Risk assessment'!$B$12:$B$100,MATCH(CONCATENATE(Feuil1!$C78,"-",Feuil1!$B78,"-",Feuil1!X$1),'Risk assessment'!$R$12:$R$100,FALSE),1)," ;"),""))</f>
        <v/>
      </c>
      <c r="Y78" s="9" t="str">
        <f>IF($G78=0,"",IFERROR(CONCATENATE(INDEX('Risk assessment'!$B$12:$B$100,MATCH(CONCATENATE(Feuil1!$C78,"-",Feuil1!$B78,"-",Feuil1!Y$1),'Risk assessment'!$R$12:$R$100,FALSE),1)," ;"),""))</f>
        <v/>
      </c>
      <c r="Z78" s="9" t="str">
        <f>IF($G78=0,"",IFERROR(CONCATENATE(INDEX('Risk assessment'!$B$12:$B$100,MATCH(CONCATENATE(Feuil1!$C78,"-",Feuil1!$B78,"-",Feuil1!Z$1),'Risk assessment'!$R$12:$R$100,FALSE),1)," ;"),""))</f>
        <v/>
      </c>
      <c r="AA78" s="9" t="str">
        <f>IF($G78=0,"",IFERROR(CONCATENATE(INDEX('Risk assessment'!$B$12:$B$100,MATCH(CONCATENATE(Feuil1!$C78,"-",Feuil1!$B78,"-",Feuil1!AA$1),'Risk assessment'!$R$12:$R$100,FALSE),1)," ;"),""))</f>
        <v/>
      </c>
      <c r="AB78" s="9" t="str">
        <f>IF($G78=0,"",IFERROR(CONCATENATE(INDEX('Risk assessment'!$B$12:$B$100,MATCH(CONCATENATE(Feuil1!$C78,"-",Feuil1!$B78,"-",Feuil1!AB$1),'Risk assessment'!$R$12:$R$100,FALSE),1)," ;"),""))</f>
        <v/>
      </c>
      <c r="AC78" s="9" t="str">
        <f>IF($G78=0,"",IFERROR(CONCATENATE(INDEX('Risk assessment'!$B$12:$B$100,MATCH(CONCATENATE(Feuil1!$C78,"-",Feuil1!$B78,"-",Feuil1!AC$1),'Risk assessment'!$R$12:$R$100,FALSE),1)," ;"),""))</f>
        <v/>
      </c>
      <c r="AD78" s="9" t="str">
        <f>IF($G78=0,"",IFERROR(CONCATENATE(INDEX('Risk assessment'!$B$12:$B$100,MATCH(CONCATENATE(Feuil1!$C78,"-",Feuil1!$B78,"-",Feuil1!AD$1),'Risk assessment'!$R$12:$R$100,FALSE),1)," ;"),""))</f>
        <v/>
      </c>
      <c r="AE78" s="9" t="str">
        <f>IF($G78=0,"",IFERROR(CONCATENATE(INDEX('Risk assessment'!$B$12:$B$100,MATCH(CONCATENATE(Feuil1!$C78,"-",Feuil1!$B78,"-",Feuil1!AE$1),'Risk assessment'!$R$12:$R$100,FALSE),1)," ;"),""))</f>
        <v/>
      </c>
      <c r="AF78" s="9" t="str">
        <f>IF($G78=0,"",IFERROR(CONCATENATE(INDEX('Risk assessment'!$B$12:$B$100,MATCH(CONCATENATE(Feuil1!$C78,"-",Feuil1!$B78,"-",Feuil1!AF$1),'Risk assessment'!$R$12:$R$100,FALSE),1)," ;"),""))</f>
        <v/>
      </c>
      <c r="AG78" s="9" t="str">
        <f>IF($G78=0,"",IFERROR(CONCATENATE(INDEX('Risk assessment'!$B$12:$B$100,MATCH(CONCATENATE(Feuil1!$C78,"-",Feuil1!$B78,"-",Feuil1!AG$1),'Risk assessment'!$R$12:$R$100,FALSE),1)," ;"),""))</f>
        <v/>
      </c>
      <c r="AH78" s="9" t="str">
        <f>IF($G78=0,"",IFERROR(CONCATENATE(INDEX('Risk assessment'!$B$12:$B$100,MATCH(CONCATENATE(Feuil1!$C78,"-",Feuil1!$B78,"-",Feuil1!AH$1),'Risk assessment'!$R$12:$R$100,FALSE),1)," ;"),""))</f>
        <v/>
      </c>
      <c r="AI78" s="9" t="str">
        <f>IF($G78=0,"",IFERROR(CONCATENATE(INDEX('Risk assessment'!$B$12:$B$100,MATCH(CONCATENATE(Feuil1!$C78,"-",Feuil1!$B78,"-",Feuil1!AI$1),'Risk assessment'!$R$12:$R$100,FALSE),1)," ;"),""))</f>
        <v/>
      </c>
      <c r="AJ78" s="9" t="str">
        <f>IF($G78=0,"",IFERROR(CONCATENATE(INDEX('Risk assessment'!$B$12:$B$100,MATCH(CONCATENATE(Feuil1!$C78,"-",Feuil1!$B78,"-",Feuil1!AJ$1),'Risk assessment'!$R$12:$R$100,FALSE),1)," ;"),""))</f>
        <v/>
      </c>
      <c r="AK78" s="9" t="str">
        <f>IF($G78=0,"",IFERROR(CONCATENATE(INDEX('Risk assessment'!$B$12:$B$100,MATCH(CONCATENATE(Feuil1!$C78,"-",Feuil1!$B78,"-",Feuil1!AK$1),'Risk assessment'!$R$12:$R$100,FALSE),1)," ;"),""))</f>
        <v/>
      </c>
      <c r="AL78" s="9" t="str">
        <f>IF($G78=0,"",IFERROR(CONCATENATE(INDEX('Risk assessment'!$B$12:$B$100,MATCH(CONCATENATE(Feuil1!$C78,"-",Feuil1!$B78,"-",Feuil1!AL$1),'Risk assessment'!$R$12:$R$100,FALSE),1)," ;"),""))</f>
        <v/>
      </c>
      <c r="AM78" s="9" t="str">
        <f>IF($G78=0,"",IFERROR(CONCATENATE(INDEX('Risk assessment'!$B$12:$B$100,MATCH(CONCATENATE(Feuil1!$C78,"-",Feuil1!$B78,"-",Feuil1!AM$1),'Risk assessment'!$R$12:$R$100,FALSE),1)," ;"),""))</f>
        <v/>
      </c>
      <c r="AN78" s="9" t="str">
        <f>IF($G78=0,"",IFERROR(CONCATENATE(INDEX('Risk assessment'!$B$12:$B$100,MATCH(CONCATENATE(Feuil1!$C78,"-",Feuil1!$B78,"-",Feuil1!AN$1),'Risk assessment'!$R$12:$R$100,FALSE),1)," ;"),""))</f>
        <v/>
      </c>
      <c r="AO78" s="9" t="str">
        <f>IF($G78=0,"",IFERROR(CONCATENATE(INDEX('Risk assessment'!$B$12:$B$100,MATCH(CONCATENATE(Feuil1!$C78,"-",Feuil1!$B78,"-",Feuil1!AO$1),'Risk assessment'!$R$12:$R$100,FALSE),1)," ;"),""))</f>
        <v/>
      </c>
      <c r="AP78" s="9" t="str">
        <f>IF($G78=0,"",IFERROR(CONCATENATE(INDEX('Risk assessment'!$B$12:$B$100,MATCH(CONCATENATE(Feuil1!$C78,"-",Feuil1!$B78,"-",Feuil1!AP$1),'Risk assessment'!$R$12:$R$100,FALSE),1)," ;"),""))</f>
        <v/>
      </c>
      <c r="AQ78" s="9" t="str">
        <f>IF($G78=0,"",IFERROR(CONCATENATE(INDEX('Risk assessment'!$B$12:$B$100,MATCH(CONCATENATE(Feuil1!$C78,"-",Feuil1!$B78,"-",Feuil1!AQ$1),'Risk assessment'!$R$12:$R$100,FALSE),1)," ;"),""))</f>
        <v/>
      </c>
      <c r="AR78" s="9" t="str">
        <f>IF($G78=0,"",IFERROR(CONCATENATE(INDEX('Risk assessment'!$B$12:$B$100,MATCH(CONCATENATE(Feuil1!$C78,"-",Feuil1!$B78,"-",Feuil1!AR$1),'Risk assessment'!$R$12:$R$100,FALSE),1)," ;"),""))</f>
        <v/>
      </c>
      <c r="AS78" s="9" t="str">
        <f>IF($G78=0,"",IFERROR(CONCATENATE(INDEX('Risk assessment'!$B$12:$B$100,MATCH(CONCATENATE(Feuil1!$C78,"-",Feuil1!$B78,"-",Feuil1!AS$1),'Risk assessment'!$R$12:$R$100,FALSE),1)," ;"),""))</f>
        <v/>
      </c>
      <c r="AT78" s="9" t="str">
        <f>IF($G78=0,"",IFERROR(CONCATENATE(INDEX('Risk assessment'!$B$12:$B$100,MATCH(CONCATENATE(Feuil1!$C78,"-",Feuil1!$B78,"-",Feuil1!AT$1),'Risk assessment'!$R$12:$R$100,FALSE),1)," ;"),""))</f>
        <v/>
      </c>
      <c r="AU78" s="9" t="str">
        <f>IF($G78=0,"",IFERROR(CONCATENATE(INDEX('Risk assessment'!$B$12:$B$100,MATCH(CONCATENATE(Feuil1!$C78,"-",Feuil1!$B78,"-",Feuil1!AU$1),'Risk assessment'!$R$12:$R$100,FALSE),1)," ;"),""))</f>
        <v/>
      </c>
      <c r="AV78" s="9" t="str">
        <f>IF($G78=0,"",IFERROR(CONCATENATE(INDEX('Risk assessment'!$B$12:$B$100,MATCH(CONCATENATE(Feuil1!$C78,"-",Feuil1!$B78,"-",Feuil1!AV$1),'Risk assessment'!$R$12:$R$100,FALSE),1)," ;"),""))</f>
        <v/>
      </c>
      <c r="AW78" s="9" t="str">
        <f>IF($G78=0,"",IFERROR(CONCATENATE(INDEX('Risk assessment'!$B$12:$B$100,MATCH(CONCATENATE(Feuil1!$C78,"-",Feuil1!$B78,"-",Feuil1!AW$1),'Risk assessment'!$R$12:$R$100,FALSE),1)," ;"),""))</f>
        <v/>
      </c>
      <c r="AX78" s="9" t="str">
        <f>IF($G78=0,"",IFERROR(CONCATENATE(INDEX('Risk assessment'!$B$12:$B$100,MATCH(CONCATENATE(Feuil1!$C78,"-",Feuil1!$B78,"-",Feuil1!AX$1),'Risk assessment'!$R$12:$R$100,FALSE),1)," ;"),""))</f>
        <v/>
      </c>
      <c r="AY78" s="9" t="str">
        <f>IF($G78=0,"",IFERROR(CONCATENATE(INDEX('Risk assessment'!$B$12:$B$100,MATCH(CONCATENATE(Feuil1!$C78,"-",Feuil1!$B78,"-",Feuil1!AY$1),'Risk assessment'!$R$12:$R$100,FALSE),1)," ;"),""))</f>
        <v/>
      </c>
      <c r="AZ78" s="9" t="str">
        <f>IF($G78=0,"",IFERROR(CONCATENATE(INDEX('Risk assessment'!$B$12:$B$100,MATCH(CONCATENATE(Feuil1!$C78,"-",Feuil1!$B78,"-",Feuil1!AZ$1),'Risk assessment'!$R$12:$R$100,FALSE),1)," ;"),""))</f>
        <v/>
      </c>
      <c r="BA78" s="9" t="str">
        <f>IF($G78=0,"",IFERROR(CONCATENATE(INDEX('Risk assessment'!$B$12:$B$100,MATCH(CONCATENATE(Feuil1!$C78,"-",Feuil1!$B78,"-",Feuil1!BA$1),'Risk assessment'!$R$12:$R$100,FALSE),1)," ;"),""))</f>
        <v/>
      </c>
      <c r="BB78" s="9" t="str">
        <f>IF($G78=0,"",IFERROR(CONCATENATE(INDEX('Risk assessment'!$B$12:$B$100,MATCH(CONCATENATE(Feuil1!$C78,"-",Feuil1!$B78,"-",Feuil1!BB$1),'Risk assessment'!$R$12:$R$100,FALSE),1)," ;"),""))</f>
        <v/>
      </c>
      <c r="BC78" s="9" t="str">
        <f>IF($G78=0,"",IFERROR(CONCATENATE(INDEX('Risk assessment'!$B$12:$B$100,MATCH(CONCATENATE(Feuil1!$C78,"-",Feuil1!$B78,"-",Feuil1!BC$1),'Risk assessment'!$R$12:$R$100,FALSE),1)," ;"),""))</f>
        <v/>
      </c>
      <c r="BD78" s="9" t="str">
        <f>IF($G78=0,"",IFERROR(CONCATENATE(INDEX('Risk assessment'!$B$12:$B$100,MATCH(CONCATENATE(Feuil1!$C78,"-",Feuil1!$B78,"-",Feuil1!BD$1),'Risk assessment'!$R$12:$R$100,FALSE),1)," ;"),""))</f>
        <v/>
      </c>
      <c r="BE78" s="9" t="str">
        <f>IF($G78=0,"",IFERROR(CONCATENATE(INDEX('Risk assessment'!$B$12:$B$100,MATCH(CONCATENATE(Feuil1!$C78,"-",Feuil1!$B78,"-",Feuil1!BE$1),'Risk assessment'!$R$12:$R$100,FALSE),1)," ;"),""))</f>
        <v/>
      </c>
      <c r="BF78" s="9" t="str">
        <f>IF($G78=0,"",IFERROR(CONCATENATE(INDEX('Risk assessment'!$B$12:$B$100,MATCH(CONCATENATE(Feuil1!$C78,"-",Feuil1!$B78,"-",Feuil1!BF$1),'Risk assessment'!$R$12:$R$100,FALSE),1)," ;"),""))</f>
        <v/>
      </c>
      <c r="BG78" s="9" t="str">
        <f>IF($G78=0,"",IFERROR(CONCATENATE(INDEX('Risk assessment'!$B$12:$B$100,MATCH(CONCATENATE(Feuil1!$C78,"-",Feuil1!$B78,"-",Feuil1!BG$1),'Risk assessment'!$R$12:$R$100,FALSE),1)," ;"),""))</f>
        <v/>
      </c>
      <c r="BH78" s="9" t="str">
        <f>IF($G78=0,"",IFERROR(CONCATENATE(INDEX('Risk assessment'!$B$12:$B$100,MATCH(CONCATENATE(Feuil1!$C78,"-",Feuil1!$B78,"-",Feuil1!BH$1),'Risk assessment'!$R$12:$R$100,FALSE),1)," ;"),""))</f>
        <v/>
      </c>
      <c r="BI78" s="9" t="str">
        <f>IF($G78=0,"",IFERROR(CONCATENATE(INDEX('Risk assessment'!$B$12:$B$100,MATCH(CONCATENATE(Feuil1!$C78,"-",Feuil1!$B78,"-",Feuil1!BI$1),'Risk assessment'!$R$12:$R$100,FALSE),1)," ;"),""))</f>
        <v/>
      </c>
      <c r="BJ78" s="9" t="str">
        <f>IF($G78=0,"",IFERROR(CONCATENATE(INDEX('Risk assessment'!$B$12:$B$100,MATCH(CONCATENATE(Feuil1!$C78,"-",Feuil1!$B78,"-",Feuil1!BJ$1),'Risk assessment'!$R$12:$R$100,FALSE),1)," ;"),""))</f>
        <v/>
      </c>
      <c r="BK78" s="9" t="str">
        <f>IF($G78=0,"",IFERROR(CONCATENATE(INDEX('Risk assessment'!$B$12:$B$100,MATCH(CONCATENATE(Feuil1!$C78,"-",Feuil1!$B78,"-",Feuil1!BK$1),'Risk assessment'!$R$12:$R$100,FALSE),1)," ;"),""))</f>
        <v/>
      </c>
      <c r="BL78" s="9" t="str">
        <f>IF($G78=0,"",IFERROR(CONCATENATE(INDEX('Risk assessment'!$B$12:$B$100,MATCH(CONCATENATE(Feuil1!$C78,"-",Feuil1!$B78,"-",Feuil1!BL$1),'Risk assessment'!$R$12:$R$100,FALSE),1)," ;"),""))</f>
        <v/>
      </c>
      <c r="BM78" s="9" t="str">
        <f>IF($G78=0,"",IFERROR(CONCATENATE(INDEX('Risk assessment'!$B$12:$B$100,MATCH(CONCATENATE(Feuil1!$C78,"-",Feuil1!$B78,"-",Feuil1!BM$1),'Risk assessment'!$R$12:$R$100,FALSE),1)," ;"),""))</f>
        <v/>
      </c>
      <c r="BN78" s="9" t="str">
        <f>IF($G78=0,"",IFERROR(CONCATENATE(INDEX('Risk assessment'!$B$12:$B$100,MATCH(CONCATENATE(Feuil1!$C78,"-",Feuil1!$B78,"-",Feuil1!BN$1),'Risk assessment'!$R$12:$R$100,FALSE),1)," ;"),""))</f>
        <v/>
      </c>
      <c r="BO78" s="9" t="str">
        <f>IF($G78=0,"",IFERROR(CONCATENATE(INDEX('Risk assessment'!$B$12:$B$100,MATCH(CONCATENATE(Feuil1!$C78,"-",Feuil1!$B78,"-",Feuil1!BO$1),'Risk assessment'!$R$12:$R$100,FALSE),1)," ;"),""))</f>
        <v/>
      </c>
      <c r="BP78" s="9" t="str">
        <f>IF($G78=0,"",IFERROR(CONCATENATE(INDEX('Risk assessment'!$B$12:$B$100,MATCH(CONCATENATE(Feuil1!$C78,"-",Feuil1!$B78,"-",Feuil1!BP$1),'Risk assessment'!$R$12:$R$100,FALSE),1)," ;"),""))</f>
        <v/>
      </c>
      <c r="BQ78" s="9" t="str">
        <f>IF($G78=0,"",IFERROR(CONCATENATE(INDEX('Risk assessment'!$B$12:$B$100,MATCH(CONCATENATE(Feuil1!$C78,"-",Feuil1!$B78,"-",Feuil1!BQ$1),'Risk assessment'!$R$12:$R$100,FALSE),1)," ;"),""))</f>
        <v/>
      </c>
      <c r="BR78" s="9" t="str">
        <f>IF($G78=0,"",IFERROR(INDEX('Risk assessment'!$B$12:$B$100,MATCH(CONCATENATE(Feuil1!$C78,Feuil1!$B78,Feuil1!BR$1),'Risk assessment'!$R$12:$R$100,FALSE),1),""))</f>
        <v/>
      </c>
      <c r="BS78" s="9" t="str">
        <f>IF($G78=0,"",IFERROR(INDEX('Risk assessment'!$B$12:$B$100,MATCH(CONCATENATE(Feuil1!$C78,Feuil1!$B78,Feuil1!BS$1),'Risk assessment'!$R$12:$R$100,FALSE),1),""))</f>
        <v/>
      </c>
      <c r="BT78" s="9" t="str">
        <f>IF($G78=0,"",IFERROR(INDEX('Risk assessment'!$B$12:$B$100,MATCH(CONCATENATE(Feuil1!$C78,Feuil1!$B78,Feuil1!BT$1),'Risk assessment'!$R$12:$R$100,FALSE),1),""))</f>
        <v/>
      </c>
      <c r="BU78" s="9" t="str">
        <f>IF($G78=0,"",IFERROR(INDEX('Risk assessment'!$B$12:$B$100,MATCH(CONCATENATE(Feuil1!$C78,Feuil1!$B78,Feuil1!BU$1),'Risk assessment'!$R$12:$R$100,FALSE),1),""))</f>
        <v/>
      </c>
      <c r="BV78" s="9" t="str">
        <f>IF($G78=0,"",IFERROR(INDEX('Risk assessment'!$B$12:$B$100,MATCH(CONCATENATE(Feuil1!$C78,Feuil1!$B78,Feuil1!BV$1),'Risk assessment'!$R$12:$R$100,FALSE),1),""))</f>
        <v/>
      </c>
      <c r="BW78" s="9" t="str">
        <f>IF($G78=0,"",IFERROR(INDEX('Risk assessment'!$B$12:$B$100,MATCH(CONCATENATE(Feuil1!$C78,Feuil1!$B78,Feuil1!BW$1),'Risk assessment'!$R$12:$R$100,FALSE),1),""))</f>
        <v/>
      </c>
      <c r="BX78" s="9" t="str">
        <f>IF($G78=0,"",IFERROR(INDEX('Risk assessment'!$B$12:$B$100,MATCH(CONCATENATE(Feuil1!$C78,Feuil1!$B78,Feuil1!BX$1),'Risk assessment'!$R$12:$R$100,FALSE),1),""))</f>
        <v/>
      </c>
      <c r="BY78" s="9" t="str">
        <f>IF($G78=0,"",IFERROR(INDEX('Risk assessment'!$B$12:$B$100,MATCH(CONCATENATE(Feuil1!$C78,Feuil1!$B78,Feuil1!BY$1),'Risk assessment'!$R$12:$R$100,FALSE),1),""))</f>
        <v/>
      </c>
      <c r="BZ78" s="9" t="str">
        <f>IF($G78=0,"",IFERROR(INDEX('Risk assessment'!$B$12:$B$100,MATCH(CONCATENATE(Feuil1!$C78,Feuil1!$B78,Feuil1!BZ$1),'Risk assessment'!$R$12:$R$100,FALSE),1),""))</f>
        <v/>
      </c>
      <c r="CA78" s="9" t="str">
        <f>IF($G78=0,"",IFERROR(INDEX('Risk assessment'!$B$12:$B$100,MATCH(CONCATENATE(Feuil1!$C78,Feuil1!$B78,Feuil1!CA$1),'Risk assessment'!$R$12:$R$100,FALSE),1),""))</f>
        <v/>
      </c>
      <c r="CB78" s="9" t="str">
        <f>IF($G78=0,"",IFERROR(INDEX('Risk assessment'!$B$12:$B$100,MATCH(CONCATENATE(Feuil1!$C78,Feuil1!$B78,Feuil1!CB$1),'Risk assessment'!$R$12:$R$100,FALSE),1),""))</f>
        <v/>
      </c>
      <c r="CC78" s="9" t="str">
        <f>IF($G78=0,"",IFERROR(INDEX('Risk assessment'!$B$12:$B$100,MATCH(CONCATENATE(Feuil1!$C78,Feuil1!$B78,Feuil1!CC$1),'Risk assessment'!$R$12:$R$100,FALSE),1),""))</f>
        <v/>
      </c>
      <c r="CD78" s="9" t="str">
        <f>IF($G78=0,"",IFERROR(INDEX('Risk assessment'!$B$12:$B$100,MATCH(CONCATENATE(Feuil1!$C78,Feuil1!$B78,Feuil1!CD$1),'Risk assessment'!$R$12:$R$100,FALSE),1),""))</f>
        <v/>
      </c>
      <c r="CE78" s="9" t="str">
        <f>IF($G78=0,"",IFERROR(INDEX('Risk assessment'!$B$12:$B$100,MATCH(CONCATENATE(Feuil1!$C78,Feuil1!$B78,Feuil1!CE$1),'Risk assessment'!$R$12:$R$100,FALSE),1),""))</f>
        <v/>
      </c>
      <c r="CF78" s="9" t="str">
        <f>IF($G78=0,"",IFERROR(INDEX('Risk assessment'!$B$12:$B$100,MATCH(CONCATENATE(Feuil1!$C78,Feuil1!$B78,Feuil1!CF$1),'Risk assessment'!$R$12:$R$100,FALSE),1),""))</f>
        <v/>
      </c>
      <c r="CG78" s="9" t="str">
        <f>IF($G78=0,"",IFERROR(INDEX('Risk assessment'!$B$12:$B$100,MATCH(CONCATENATE(Feuil1!$C78,Feuil1!$B78,Feuil1!CG$1),'Risk assessment'!$R$12:$R$100,FALSE),1),""))</f>
        <v/>
      </c>
      <c r="CH78" s="9" t="str">
        <f>IF($G78=0,"",IFERROR(INDEX('Risk assessment'!$B$12:$B$100,MATCH(CONCATENATE(Feuil1!$C78,Feuil1!$B78,Feuil1!CH$1),'Risk assessment'!$R$12:$R$100,FALSE),1),""))</f>
        <v/>
      </c>
      <c r="CI78" s="9" t="str">
        <f>IF($G78=0,"",IFERROR(INDEX('Risk assessment'!$B$12:$B$100,MATCH(CONCATENATE(Feuil1!$C78,Feuil1!$B78,Feuil1!CI$1),'Risk assessment'!$R$12:$R$100,FALSE),1),""))</f>
        <v/>
      </c>
      <c r="CJ78" s="9" t="str">
        <f>IF($G78=0,"",IFERROR(INDEX('Risk assessment'!$B$12:$B$100,MATCH(CONCATENATE(Feuil1!$C78,Feuil1!$B78,Feuil1!CJ$1),'Risk assessment'!$R$12:$R$100,FALSE),1),""))</f>
        <v/>
      </c>
      <c r="CK78" s="9" t="str">
        <f>IF($G78=0,"",IFERROR(INDEX('Risk assessment'!$B$12:$B$100,MATCH(CONCATENATE(Feuil1!$C78,Feuil1!$B78,Feuil1!CK$1),'Risk assessment'!$R$12:$R$100,FALSE),1),""))</f>
        <v/>
      </c>
      <c r="CL78" s="9" t="str">
        <f>IF($G78=0,"",IFERROR(INDEX('Risk assessment'!$B$12:$B$100,MATCH(CONCATENATE(Feuil1!$C78,Feuil1!$B78,Feuil1!CL$1),'Risk assessment'!$R$12:$R$100,FALSE),1),""))</f>
        <v/>
      </c>
      <c r="CM78" s="9" t="str">
        <f>IF($G78=0,"",IFERROR(INDEX('Risk assessment'!$B$12:$B$100,MATCH(CONCATENATE(Feuil1!$C78,Feuil1!$B78,Feuil1!CM$1),'Risk assessment'!$R$12:$R$100,FALSE),1),""))</f>
        <v/>
      </c>
      <c r="CN78" s="9" t="str">
        <f>IF($G78=0,"",IFERROR(INDEX('Risk assessment'!$B$12:$B$100,MATCH(CONCATENATE(Feuil1!$C78,Feuil1!$B78,Feuil1!CN$1),'Risk assessment'!$R$12:$R$100,FALSE),1),""))</f>
        <v/>
      </c>
      <c r="CO78" s="9" t="str">
        <f>IF($G78=0,"",IFERROR(INDEX('Risk assessment'!$B$12:$B$100,MATCH(CONCATENATE(Feuil1!$C78,Feuil1!$B78,Feuil1!CO$1),'Risk assessment'!$R$12:$R$100,FALSE),1),""))</f>
        <v/>
      </c>
      <c r="CP78" s="9" t="str">
        <f>IF($G78=0,"",IFERROR(INDEX('Risk assessment'!$B$12:$B$100,MATCH(CONCATENATE(Feuil1!$C78,Feuil1!$B78,Feuil1!CP$1),'Risk assessment'!$R$12:$R$100,FALSE),1),""))</f>
        <v/>
      </c>
      <c r="CQ78" s="9" t="str">
        <f>IF($G78=0,"",IFERROR(INDEX('Risk assessment'!$B$12:$B$100,MATCH(CONCATENATE(Feuil1!$C78,Feuil1!$B78,Feuil1!CQ$1),'Risk assessment'!$R$12:$R$100,FALSE),1),""))</f>
        <v/>
      </c>
      <c r="CR78" s="9" t="str">
        <f>IF($G78=0,"",IFERROR(INDEX('Risk assessment'!$B$12:$B$100,MATCH(CONCATENATE(Feuil1!$C78,Feuil1!$B78,Feuil1!CR$1),'Risk assessment'!$R$12:$R$100,FALSE),1),""))</f>
        <v/>
      </c>
      <c r="CS78" s="9" t="str">
        <f>IF($G78=0,"",IFERROR(INDEX('Risk assessment'!$B$12:$B$100,MATCH(CONCATENATE(Feuil1!$C78,Feuil1!$B78,Feuil1!CS$1),'Risk assessment'!$R$12:$R$100,FALSE),1),""))</f>
        <v/>
      </c>
      <c r="CT78" s="9" t="str">
        <f>IF($G78=0,"",IFERROR(INDEX('Risk assessment'!$B$12:$B$100,MATCH(CONCATENATE(Feuil1!$C78,Feuil1!$B78,Feuil1!CT$1),'Risk assessment'!$R$12:$R$100,FALSE),1),""))</f>
        <v/>
      </c>
      <c r="CU78" s="9" t="str">
        <f>IF($G78=0,"",IFERROR(INDEX('Risk assessment'!$B$12:$B$100,MATCH(CONCATENATE(Feuil1!$C78,Feuil1!$B78,Feuil1!CU$1),'Risk assessment'!$R$12:$R$100,FALSE),1),""))</f>
        <v/>
      </c>
      <c r="CV78" s="9" t="str">
        <f>IF($G78=0,"",IFERROR(INDEX('Risk assessment'!$B$12:$B$100,MATCH(CONCATENATE(Feuil1!$C78,Feuil1!$B78,Feuil1!CV$1),'Risk assessment'!$R$12:$R$100,FALSE),1),""))</f>
        <v/>
      </c>
      <c r="CW78" s="9" t="str">
        <f>IF($G78=0,"",IFERROR(INDEX('Risk assessment'!$B$12:$B$100,MATCH(CONCATENATE(Feuil1!$C78,Feuil1!$B78,Feuil1!CW$1),'Risk assessment'!$R$12:$R$100,FALSE),1),""))</f>
        <v/>
      </c>
      <c r="CX78" s="9" t="str">
        <f>IF($G78=0,"",IFERROR(INDEX('Risk assessment'!$B$12:$B$100,MATCH(CONCATENATE(Feuil1!$C78,Feuil1!$B78,Feuil1!CX$1),'Risk assessment'!$R$12:$R$100,FALSE),1),""))</f>
        <v/>
      </c>
      <c r="CY78" s="9" t="str">
        <f>IF($G78=0,"",IFERROR(INDEX('Risk assessment'!$B$12:$B$100,MATCH(CONCATENATE(Feuil1!$C78,Feuil1!$B78,Feuil1!CY$1),'Risk assessment'!$R$12:$R$100,FALSE),1),""))</f>
        <v/>
      </c>
      <c r="CZ78" s="9" t="str">
        <f>IF($G78=0,"",IFERROR(INDEX('Risk assessment'!$B$12:$B$100,MATCH(CONCATENATE(Feuil1!$C78,Feuil1!$B78,Feuil1!CZ$1),'Risk assessment'!$R$12:$R$100,FALSE),1),""))</f>
        <v/>
      </c>
      <c r="DA78" s="9" t="str">
        <f>IF($G78=0,"",IFERROR(INDEX('Risk assessment'!$B$12:$B$100,MATCH(CONCATENATE(Feuil1!$C78,Feuil1!$B78,Feuil1!DA$1),'Risk assessment'!$R$12:$R$100,FALSE),1),""))</f>
        <v/>
      </c>
      <c r="DB78" s="9" t="str">
        <f>IF($G78=0,"",IFERROR(INDEX('Risk assessment'!$B$12:$B$100,MATCH(CONCATENATE(Feuil1!$C78,Feuil1!$B78,Feuil1!DB$1),'Risk assessment'!$R$12:$R$100,FALSE),1),""))</f>
        <v/>
      </c>
      <c r="DC78" s="9" t="str">
        <f>IF($G78=0,"",IFERROR(INDEX('Risk assessment'!$B$12:$B$100,MATCH(CONCATENATE(Feuil1!$C78,Feuil1!$B78,Feuil1!DC$1),'Risk assessment'!$R$12:$R$100,FALSE),1),""))</f>
        <v/>
      </c>
      <c r="DD78" s="9" t="str">
        <f>IF($G78=0,"",IFERROR(INDEX('Risk assessment'!$B$12:$B$100,MATCH(CONCATENATE(Feuil1!$C78,Feuil1!$B78,Feuil1!DD$1),'Risk assessment'!$R$12:$R$100,FALSE),1),""))</f>
        <v/>
      </c>
      <c r="DE78" s="9" t="str">
        <f>IF($G78=0,"",IFERROR(INDEX('Risk assessment'!$B$12:$B$100,MATCH(CONCATENATE(Feuil1!$C78,Feuil1!$B78,Feuil1!DE$1),'Risk assessment'!$R$12:$R$100,FALSE),1),""))</f>
        <v/>
      </c>
      <c r="DF78" s="9" t="str">
        <f>IF($G78=0,"",IFERROR(INDEX('Risk assessment'!$B$12:$B$100,MATCH(CONCATENATE(Feuil1!$C78,Feuil1!$B78,Feuil1!DF$1),'Risk assessment'!$R$12:$R$100,FALSE),1),""))</f>
        <v/>
      </c>
      <c r="DG78" s="9" t="str">
        <f>IF($G78=0,"",IFERROR(INDEX('Risk assessment'!$B$12:$B$100,MATCH(CONCATENATE(Feuil1!$C78,Feuil1!$B78,Feuil1!DG$1),'Risk assessment'!$R$12:$R$100,FALSE),1),""))</f>
        <v/>
      </c>
      <c r="DH78" s="9" t="str">
        <f>IF($G78=0,"",IFERROR(INDEX('Risk assessment'!$B$12:$B$100,MATCH(CONCATENATE(Feuil1!$C78,Feuil1!$B78,Feuil1!DH$1),'Risk assessment'!$R$12:$R$100,FALSE),1),""))</f>
        <v/>
      </c>
      <c r="DI78" s="9" t="str">
        <f>IF($G78=0,"",IFERROR(INDEX('Risk assessment'!$B$12:$B$100,MATCH(CONCATENATE(Feuil1!$C78,Feuil1!$B78,Feuil1!DI$1),'Risk assessment'!$R$12:$R$100,FALSE),1),""))</f>
        <v/>
      </c>
      <c r="DJ78" s="9" t="str">
        <f>IF($G78=0,"",IFERROR(INDEX('Risk assessment'!$B$12:$B$100,MATCH(CONCATENATE(Feuil1!$C78,Feuil1!$B78,Feuil1!DJ$1),'Risk assessment'!$R$12:$R$100,FALSE),1),""))</f>
        <v/>
      </c>
      <c r="DK78" s="9" t="str">
        <f>IF($G78=0,"",IFERROR(INDEX('Risk assessment'!$B$12:$B$100,MATCH(CONCATENATE(Feuil1!$C78,Feuil1!$B78,Feuil1!DK$1),'Risk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assessment'!D$12:D$100,Feuil1!C79,'Risk assessment'!E$12:E$100,B79)</f>
        <v>0</v>
      </c>
      <c r="H79" s="9" t="str">
        <f>IF($G79=0,"",IFERROR(CONCATENATE(INDEX('Risk assessment'!$B$12:$B$100,MATCH(CONCATENATE(Feuil1!$C79,"-",Feuil1!$B79,"-",Feuil1!H$1),'Risk assessment'!$R$12:$R$100,FALSE),1)," ;"),""))</f>
        <v/>
      </c>
      <c r="I79" s="9" t="str">
        <f>IF($G79=0,"",IFERROR(CONCATENATE(INDEX('Risk assessment'!$B$12:$B$100,MATCH(CONCATENATE(Feuil1!$C79,"-",Feuil1!$B79,"-",Feuil1!I$1),'Risk assessment'!$R$12:$R$100,FALSE),1)," ;"),""))</f>
        <v/>
      </c>
      <c r="J79" s="9" t="str">
        <f>IF($G79=0,"",IFERROR(CONCATENATE(INDEX('Risk assessment'!$B$12:$B$100,MATCH(CONCATENATE(Feuil1!$C79,"-",Feuil1!$B79,"-",Feuil1!J$1),'Risk assessment'!$R$12:$R$100,FALSE),1)," ;"),""))</f>
        <v/>
      </c>
      <c r="K79" s="9" t="str">
        <f>IF($G79=0,"",IFERROR(CONCATENATE(INDEX('Risk assessment'!$B$12:$B$100,MATCH(CONCATENATE(Feuil1!$C79,"-",Feuil1!$B79,"-",Feuil1!K$1),'Risk assessment'!$R$12:$R$100,FALSE),1)," ;"),""))</f>
        <v/>
      </c>
      <c r="L79" s="9" t="str">
        <f>IF($G79=0,"",IFERROR(CONCATENATE(INDEX('Risk assessment'!$B$12:$B$100,MATCH(CONCATENATE(Feuil1!$C79,"-",Feuil1!$B79,"-",Feuil1!L$1),'Risk assessment'!$R$12:$R$100,FALSE),1)," ;"),""))</f>
        <v/>
      </c>
      <c r="M79" s="9" t="str">
        <f>IF($G79=0,"",IFERROR(CONCATENATE(INDEX('Risk assessment'!$B$12:$B$100,MATCH(CONCATENATE(Feuil1!$C79,"-",Feuil1!$B79,"-",Feuil1!M$1),'Risk assessment'!$R$12:$R$100,FALSE),1)," ;"),""))</f>
        <v/>
      </c>
      <c r="N79" s="9" t="str">
        <f>IF($G79=0,"",IFERROR(CONCATENATE(INDEX('Risk assessment'!$B$12:$B$100,MATCH(CONCATENATE(Feuil1!$C79,"-",Feuil1!$B79,"-",Feuil1!N$1),'Risk assessment'!$R$12:$R$100,FALSE),1)," ;"),""))</f>
        <v/>
      </c>
      <c r="O79" s="9" t="str">
        <f>IF($G79=0,"",IFERROR(CONCATENATE(INDEX('Risk assessment'!$B$12:$B$100,MATCH(CONCATENATE(Feuil1!$C79,"-",Feuil1!$B79,"-",Feuil1!O$1),'Risk assessment'!$R$12:$R$100,FALSE),1)," ;"),""))</f>
        <v/>
      </c>
      <c r="P79" s="9" t="str">
        <f>IF($G79=0,"",IFERROR(CONCATENATE(INDEX('Risk assessment'!$B$12:$B$100,MATCH(CONCATENATE(Feuil1!$C79,"-",Feuil1!$B79,"-",Feuil1!P$1),'Risk assessment'!$R$12:$R$100,FALSE),1)," ;"),""))</f>
        <v/>
      </c>
      <c r="Q79" s="9" t="str">
        <f>IF($G79=0,"",IFERROR(CONCATENATE(INDEX('Risk assessment'!$B$12:$B$100,MATCH(CONCATENATE(Feuil1!$C79,"-",Feuil1!$B79,"-",Feuil1!Q$1),'Risk assessment'!$R$12:$R$100,FALSE),1)," ;"),""))</f>
        <v/>
      </c>
      <c r="R79" s="9" t="str">
        <f>IF($G79=0,"",IFERROR(CONCATENATE(INDEX('Risk assessment'!$B$12:$B$100,MATCH(CONCATENATE(Feuil1!$C79,"-",Feuil1!$B79,"-",Feuil1!R$1),'Risk assessment'!$R$12:$R$100,FALSE),1)," ;"),""))</f>
        <v/>
      </c>
      <c r="S79" s="9" t="str">
        <f>IF($G79=0,"",IFERROR(CONCATENATE(INDEX('Risk assessment'!$B$12:$B$100,MATCH(CONCATENATE(Feuil1!$C79,"-",Feuil1!$B79,"-",Feuil1!S$1),'Risk assessment'!$R$12:$R$100,FALSE),1)," ;"),""))</f>
        <v/>
      </c>
      <c r="T79" s="9" t="str">
        <f>IF($G79=0,"",IFERROR(CONCATENATE(INDEX('Risk assessment'!$B$12:$B$100,MATCH(CONCATENATE(Feuil1!$C79,"-",Feuil1!$B79,"-",Feuil1!T$1),'Risk assessment'!$R$12:$R$100,FALSE),1)," ;"),""))</f>
        <v/>
      </c>
      <c r="U79" s="9" t="str">
        <f>IF($G79=0,"",IFERROR(CONCATENATE(INDEX('Risk assessment'!$B$12:$B$100,MATCH(CONCATENATE(Feuil1!$C79,"-",Feuil1!$B79,"-",Feuil1!U$1),'Risk assessment'!$R$12:$R$100,FALSE),1)," ;"),""))</f>
        <v/>
      </c>
      <c r="V79" s="9" t="str">
        <f>IF($G79=0,"",IFERROR(CONCATENATE(INDEX('Risk assessment'!$B$12:$B$100,MATCH(CONCATENATE(Feuil1!$C79,"-",Feuil1!$B79,"-",Feuil1!V$1),'Risk assessment'!$R$12:$R$100,FALSE),1)," ;"),""))</f>
        <v/>
      </c>
      <c r="W79" s="9" t="str">
        <f>IF($G79=0,"",IFERROR(CONCATENATE(INDEX('Risk assessment'!$B$12:$B$100,MATCH(CONCATENATE(Feuil1!$C79,"-",Feuil1!$B79,"-",Feuil1!W$1),'Risk assessment'!$R$12:$R$100,FALSE),1)," ;"),""))</f>
        <v/>
      </c>
      <c r="X79" s="9" t="str">
        <f>IF($G79=0,"",IFERROR(CONCATENATE(INDEX('Risk assessment'!$B$12:$B$100,MATCH(CONCATENATE(Feuil1!$C79,"-",Feuil1!$B79,"-",Feuil1!X$1),'Risk assessment'!$R$12:$R$100,FALSE),1)," ;"),""))</f>
        <v/>
      </c>
      <c r="Y79" s="9" t="str">
        <f>IF($G79=0,"",IFERROR(CONCATENATE(INDEX('Risk assessment'!$B$12:$B$100,MATCH(CONCATENATE(Feuil1!$C79,"-",Feuil1!$B79,"-",Feuil1!Y$1),'Risk assessment'!$R$12:$R$100,FALSE),1)," ;"),""))</f>
        <v/>
      </c>
      <c r="Z79" s="9" t="str">
        <f>IF($G79=0,"",IFERROR(CONCATENATE(INDEX('Risk assessment'!$B$12:$B$100,MATCH(CONCATENATE(Feuil1!$C79,"-",Feuil1!$B79,"-",Feuil1!Z$1),'Risk assessment'!$R$12:$R$100,FALSE),1)," ;"),""))</f>
        <v/>
      </c>
      <c r="AA79" s="9" t="str">
        <f>IF($G79=0,"",IFERROR(CONCATENATE(INDEX('Risk assessment'!$B$12:$B$100,MATCH(CONCATENATE(Feuil1!$C79,"-",Feuil1!$B79,"-",Feuil1!AA$1),'Risk assessment'!$R$12:$R$100,FALSE),1)," ;"),""))</f>
        <v/>
      </c>
      <c r="AB79" s="9" t="str">
        <f>IF($G79=0,"",IFERROR(CONCATENATE(INDEX('Risk assessment'!$B$12:$B$100,MATCH(CONCATENATE(Feuil1!$C79,"-",Feuil1!$B79,"-",Feuil1!AB$1),'Risk assessment'!$R$12:$R$100,FALSE),1)," ;"),""))</f>
        <v/>
      </c>
      <c r="AC79" s="9" t="str">
        <f>IF($G79=0,"",IFERROR(CONCATENATE(INDEX('Risk assessment'!$B$12:$B$100,MATCH(CONCATENATE(Feuil1!$C79,"-",Feuil1!$B79,"-",Feuil1!AC$1),'Risk assessment'!$R$12:$R$100,FALSE),1)," ;"),""))</f>
        <v/>
      </c>
      <c r="AD79" s="9" t="str">
        <f>IF($G79=0,"",IFERROR(CONCATENATE(INDEX('Risk assessment'!$B$12:$B$100,MATCH(CONCATENATE(Feuil1!$C79,"-",Feuil1!$B79,"-",Feuil1!AD$1),'Risk assessment'!$R$12:$R$100,FALSE),1)," ;"),""))</f>
        <v/>
      </c>
      <c r="AE79" s="9" t="str">
        <f>IF($G79=0,"",IFERROR(CONCATENATE(INDEX('Risk assessment'!$B$12:$B$100,MATCH(CONCATENATE(Feuil1!$C79,"-",Feuil1!$B79,"-",Feuil1!AE$1),'Risk assessment'!$R$12:$R$100,FALSE),1)," ;"),""))</f>
        <v/>
      </c>
      <c r="AF79" s="9" t="str">
        <f>IF($G79=0,"",IFERROR(CONCATENATE(INDEX('Risk assessment'!$B$12:$B$100,MATCH(CONCATENATE(Feuil1!$C79,"-",Feuil1!$B79,"-",Feuil1!AF$1),'Risk assessment'!$R$12:$R$100,FALSE),1)," ;"),""))</f>
        <v/>
      </c>
      <c r="AG79" s="9" t="str">
        <f>IF($G79=0,"",IFERROR(CONCATENATE(INDEX('Risk assessment'!$B$12:$B$100,MATCH(CONCATENATE(Feuil1!$C79,"-",Feuil1!$B79,"-",Feuil1!AG$1),'Risk assessment'!$R$12:$R$100,FALSE),1)," ;"),""))</f>
        <v/>
      </c>
      <c r="AH79" s="9" t="str">
        <f>IF($G79=0,"",IFERROR(CONCATENATE(INDEX('Risk assessment'!$B$12:$B$100,MATCH(CONCATENATE(Feuil1!$C79,"-",Feuil1!$B79,"-",Feuil1!AH$1),'Risk assessment'!$R$12:$R$100,FALSE),1)," ;"),""))</f>
        <v/>
      </c>
      <c r="AI79" s="9" t="str">
        <f>IF($G79=0,"",IFERROR(CONCATENATE(INDEX('Risk assessment'!$B$12:$B$100,MATCH(CONCATENATE(Feuil1!$C79,"-",Feuil1!$B79,"-",Feuil1!AI$1),'Risk assessment'!$R$12:$R$100,FALSE),1)," ;"),""))</f>
        <v/>
      </c>
      <c r="AJ79" s="9" t="str">
        <f>IF($G79=0,"",IFERROR(CONCATENATE(INDEX('Risk assessment'!$B$12:$B$100,MATCH(CONCATENATE(Feuil1!$C79,"-",Feuil1!$B79,"-",Feuil1!AJ$1),'Risk assessment'!$R$12:$R$100,FALSE),1)," ;"),""))</f>
        <v/>
      </c>
      <c r="AK79" s="9" t="str">
        <f>IF($G79=0,"",IFERROR(CONCATENATE(INDEX('Risk assessment'!$B$12:$B$100,MATCH(CONCATENATE(Feuil1!$C79,"-",Feuil1!$B79,"-",Feuil1!AK$1),'Risk assessment'!$R$12:$R$100,FALSE),1)," ;"),""))</f>
        <v/>
      </c>
      <c r="AL79" s="9" t="str">
        <f>IF($G79=0,"",IFERROR(CONCATENATE(INDEX('Risk assessment'!$B$12:$B$100,MATCH(CONCATENATE(Feuil1!$C79,"-",Feuil1!$B79,"-",Feuil1!AL$1),'Risk assessment'!$R$12:$R$100,FALSE),1)," ;"),""))</f>
        <v/>
      </c>
      <c r="AM79" s="9" t="str">
        <f>IF($G79=0,"",IFERROR(CONCATENATE(INDEX('Risk assessment'!$B$12:$B$100,MATCH(CONCATENATE(Feuil1!$C79,"-",Feuil1!$B79,"-",Feuil1!AM$1),'Risk assessment'!$R$12:$R$100,FALSE),1)," ;"),""))</f>
        <v/>
      </c>
      <c r="AN79" s="9" t="str">
        <f>IF($G79=0,"",IFERROR(CONCATENATE(INDEX('Risk assessment'!$B$12:$B$100,MATCH(CONCATENATE(Feuil1!$C79,"-",Feuil1!$B79,"-",Feuil1!AN$1),'Risk assessment'!$R$12:$R$100,FALSE),1)," ;"),""))</f>
        <v/>
      </c>
      <c r="AO79" s="9" t="str">
        <f>IF($G79=0,"",IFERROR(CONCATENATE(INDEX('Risk assessment'!$B$12:$B$100,MATCH(CONCATENATE(Feuil1!$C79,"-",Feuil1!$B79,"-",Feuil1!AO$1),'Risk assessment'!$R$12:$R$100,FALSE),1)," ;"),""))</f>
        <v/>
      </c>
      <c r="AP79" s="9" t="str">
        <f>IF($G79=0,"",IFERROR(CONCATENATE(INDEX('Risk assessment'!$B$12:$B$100,MATCH(CONCATENATE(Feuil1!$C79,"-",Feuil1!$B79,"-",Feuil1!AP$1),'Risk assessment'!$R$12:$R$100,FALSE),1)," ;"),""))</f>
        <v/>
      </c>
      <c r="AQ79" s="9" t="str">
        <f>IF($G79=0,"",IFERROR(CONCATENATE(INDEX('Risk assessment'!$B$12:$B$100,MATCH(CONCATENATE(Feuil1!$C79,"-",Feuil1!$B79,"-",Feuil1!AQ$1),'Risk assessment'!$R$12:$R$100,FALSE),1)," ;"),""))</f>
        <v/>
      </c>
      <c r="AR79" s="9" t="str">
        <f>IF($G79=0,"",IFERROR(CONCATENATE(INDEX('Risk assessment'!$B$12:$B$100,MATCH(CONCATENATE(Feuil1!$C79,"-",Feuil1!$B79,"-",Feuil1!AR$1),'Risk assessment'!$R$12:$R$100,FALSE),1)," ;"),""))</f>
        <v/>
      </c>
      <c r="AS79" s="9" t="str">
        <f>IF($G79=0,"",IFERROR(CONCATENATE(INDEX('Risk assessment'!$B$12:$B$100,MATCH(CONCATENATE(Feuil1!$C79,"-",Feuil1!$B79,"-",Feuil1!AS$1),'Risk assessment'!$R$12:$R$100,FALSE),1)," ;"),""))</f>
        <v/>
      </c>
      <c r="AT79" s="9" t="str">
        <f>IF($G79=0,"",IFERROR(CONCATENATE(INDEX('Risk assessment'!$B$12:$B$100,MATCH(CONCATENATE(Feuil1!$C79,"-",Feuil1!$B79,"-",Feuil1!AT$1),'Risk assessment'!$R$12:$R$100,FALSE),1)," ;"),""))</f>
        <v/>
      </c>
      <c r="AU79" s="9" t="str">
        <f>IF($G79=0,"",IFERROR(CONCATENATE(INDEX('Risk assessment'!$B$12:$B$100,MATCH(CONCATENATE(Feuil1!$C79,"-",Feuil1!$B79,"-",Feuil1!AU$1),'Risk assessment'!$R$12:$R$100,FALSE),1)," ;"),""))</f>
        <v/>
      </c>
      <c r="AV79" s="9" t="str">
        <f>IF($G79=0,"",IFERROR(CONCATENATE(INDEX('Risk assessment'!$B$12:$B$100,MATCH(CONCATENATE(Feuil1!$C79,"-",Feuil1!$B79,"-",Feuil1!AV$1),'Risk assessment'!$R$12:$R$100,FALSE),1)," ;"),""))</f>
        <v/>
      </c>
      <c r="AW79" s="9" t="str">
        <f>IF($G79=0,"",IFERROR(CONCATENATE(INDEX('Risk assessment'!$B$12:$B$100,MATCH(CONCATENATE(Feuil1!$C79,"-",Feuil1!$B79,"-",Feuil1!AW$1),'Risk assessment'!$R$12:$R$100,FALSE),1)," ;"),""))</f>
        <v/>
      </c>
      <c r="AX79" s="9" t="str">
        <f>IF($G79=0,"",IFERROR(CONCATENATE(INDEX('Risk assessment'!$B$12:$B$100,MATCH(CONCATENATE(Feuil1!$C79,"-",Feuil1!$B79,"-",Feuil1!AX$1),'Risk assessment'!$R$12:$R$100,FALSE),1)," ;"),""))</f>
        <v/>
      </c>
      <c r="AY79" s="9" t="str">
        <f>IF($G79=0,"",IFERROR(CONCATENATE(INDEX('Risk assessment'!$B$12:$B$100,MATCH(CONCATENATE(Feuil1!$C79,"-",Feuil1!$B79,"-",Feuil1!AY$1),'Risk assessment'!$R$12:$R$100,FALSE),1)," ;"),""))</f>
        <v/>
      </c>
      <c r="AZ79" s="9" t="str">
        <f>IF($G79=0,"",IFERROR(CONCATENATE(INDEX('Risk assessment'!$B$12:$B$100,MATCH(CONCATENATE(Feuil1!$C79,"-",Feuil1!$B79,"-",Feuil1!AZ$1),'Risk assessment'!$R$12:$R$100,FALSE),1)," ;"),""))</f>
        <v/>
      </c>
      <c r="BA79" s="9" t="str">
        <f>IF($G79=0,"",IFERROR(CONCATENATE(INDEX('Risk assessment'!$B$12:$B$100,MATCH(CONCATENATE(Feuil1!$C79,"-",Feuil1!$B79,"-",Feuil1!BA$1),'Risk assessment'!$R$12:$R$100,FALSE),1)," ;"),""))</f>
        <v/>
      </c>
      <c r="BB79" s="9" t="str">
        <f>IF($G79=0,"",IFERROR(CONCATENATE(INDEX('Risk assessment'!$B$12:$B$100,MATCH(CONCATENATE(Feuil1!$C79,"-",Feuil1!$B79,"-",Feuil1!BB$1),'Risk assessment'!$R$12:$R$100,FALSE),1)," ;"),""))</f>
        <v/>
      </c>
      <c r="BC79" s="9" t="str">
        <f>IF($G79=0,"",IFERROR(CONCATENATE(INDEX('Risk assessment'!$B$12:$B$100,MATCH(CONCATENATE(Feuil1!$C79,"-",Feuil1!$B79,"-",Feuil1!BC$1),'Risk assessment'!$R$12:$R$100,FALSE),1)," ;"),""))</f>
        <v/>
      </c>
      <c r="BD79" s="9" t="str">
        <f>IF($G79=0,"",IFERROR(CONCATENATE(INDEX('Risk assessment'!$B$12:$B$100,MATCH(CONCATENATE(Feuil1!$C79,"-",Feuil1!$B79,"-",Feuil1!BD$1),'Risk assessment'!$R$12:$R$100,FALSE),1)," ;"),""))</f>
        <v/>
      </c>
      <c r="BE79" s="9" t="str">
        <f>IF($G79=0,"",IFERROR(CONCATENATE(INDEX('Risk assessment'!$B$12:$B$100,MATCH(CONCATENATE(Feuil1!$C79,"-",Feuil1!$B79,"-",Feuil1!BE$1),'Risk assessment'!$R$12:$R$100,FALSE),1)," ;"),""))</f>
        <v/>
      </c>
      <c r="BF79" s="9" t="str">
        <f>IF($G79=0,"",IFERROR(CONCATENATE(INDEX('Risk assessment'!$B$12:$B$100,MATCH(CONCATENATE(Feuil1!$C79,"-",Feuil1!$B79,"-",Feuil1!BF$1),'Risk assessment'!$R$12:$R$100,FALSE),1)," ;"),""))</f>
        <v/>
      </c>
      <c r="BG79" s="9" t="str">
        <f>IF($G79=0,"",IFERROR(CONCATENATE(INDEX('Risk assessment'!$B$12:$B$100,MATCH(CONCATENATE(Feuil1!$C79,"-",Feuil1!$B79,"-",Feuil1!BG$1),'Risk assessment'!$R$12:$R$100,FALSE),1)," ;"),""))</f>
        <v/>
      </c>
      <c r="BH79" s="9" t="str">
        <f>IF($G79=0,"",IFERROR(CONCATENATE(INDEX('Risk assessment'!$B$12:$B$100,MATCH(CONCATENATE(Feuil1!$C79,"-",Feuil1!$B79,"-",Feuil1!BH$1),'Risk assessment'!$R$12:$R$100,FALSE),1)," ;"),""))</f>
        <v/>
      </c>
      <c r="BI79" s="9" t="str">
        <f>IF($G79=0,"",IFERROR(CONCATENATE(INDEX('Risk assessment'!$B$12:$B$100,MATCH(CONCATENATE(Feuil1!$C79,"-",Feuil1!$B79,"-",Feuil1!BI$1),'Risk assessment'!$R$12:$R$100,FALSE),1)," ;"),""))</f>
        <v/>
      </c>
      <c r="BJ79" s="9" t="str">
        <f>IF($G79=0,"",IFERROR(CONCATENATE(INDEX('Risk assessment'!$B$12:$B$100,MATCH(CONCATENATE(Feuil1!$C79,"-",Feuil1!$B79,"-",Feuil1!BJ$1),'Risk assessment'!$R$12:$R$100,FALSE),1)," ;"),""))</f>
        <v/>
      </c>
      <c r="BK79" s="9" t="str">
        <f>IF($G79=0,"",IFERROR(CONCATENATE(INDEX('Risk assessment'!$B$12:$B$100,MATCH(CONCATENATE(Feuil1!$C79,"-",Feuil1!$B79,"-",Feuil1!BK$1),'Risk assessment'!$R$12:$R$100,FALSE),1)," ;"),""))</f>
        <v/>
      </c>
      <c r="BL79" s="9" t="str">
        <f>IF($G79=0,"",IFERROR(CONCATENATE(INDEX('Risk assessment'!$B$12:$B$100,MATCH(CONCATENATE(Feuil1!$C79,"-",Feuil1!$B79,"-",Feuil1!BL$1),'Risk assessment'!$R$12:$R$100,FALSE),1)," ;"),""))</f>
        <v/>
      </c>
      <c r="BM79" s="9" t="str">
        <f>IF($G79=0,"",IFERROR(CONCATENATE(INDEX('Risk assessment'!$B$12:$B$100,MATCH(CONCATENATE(Feuil1!$C79,"-",Feuil1!$B79,"-",Feuil1!BM$1),'Risk assessment'!$R$12:$R$100,FALSE),1)," ;"),""))</f>
        <v/>
      </c>
      <c r="BN79" s="9" t="str">
        <f>IF($G79=0,"",IFERROR(CONCATENATE(INDEX('Risk assessment'!$B$12:$B$100,MATCH(CONCATENATE(Feuil1!$C79,"-",Feuil1!$B79,"-",Feuil1!BN$1),'Risk assessment'!$R$12:$R$100,FALSE),1)," ;"),""))</f>
        <v/>
      </c>
      <c r="BO79" s="9" t="str">
        <f>IF($G79=0,"",IFERROR(CONCATENATE(INDEX('Risk assessment'!$B$12:$B$100,MATCH(CONCATENATE(Feuil1!$C79,"-",Feuil1!$B79,"-",Feuil1!BO$1),'Risk assessment'!$R$12:$R$100,FALSE),1)," ;"),""))</f>
        <v/>
      </c>
      <c r="BP79" s="9" t="str">
        <f>IF($G79=0,"",IFERROR(CONCATENATE(INDEX('Risk assessment'!$B$12:$B$100,MATCH(CONCATENATE(Feuil1!$C79,"-",Feuil1!$B79,"-",Feuil1!BP$1),'Risk assessment'!$R$12:$R$100,FALSE),1)," ;"),""))</f>
        <v/>
      </c>
      <c r="BQ79" s="9" t="str">
        <f>IF($G79=0,"",IFERROR(CONCATENATE(INDEX('Risk assessment'!$B$12:$B$100,MATCH(CONCATENATE(Feuil1!$C79,"-",Feuil1!$B79,"-",Feuil1!BQ$1),'Risk assessment'!$R$12:$R$100,FALSE),1)," ;"),""))</f>
        <v/>
      </c>
      <c r="BR79" s="9" t="str">
        <f>IF($G79=0,"",IFERROR(INDEX('Risk assessment'!$B$12:$B$100,MATCH(CONCATENATE(Feuil1!$C79,Feuil1!$B79,Feuil1!BR$1),'Risk assessment'!$R$12:$R$100,FALSE),1),""))</f>
        <v/>
      </c>
      <c r="BS79" s="9" t="str">
        <f>IF($G79=0,"",IFERROR(INDEX('Risk assessment'!$B$12:$B$100,MATCH(CONCATENATE(Feuil1!$C79,Feuil1!$B79,Feuil1!BS$1),'Risk assessment'!$R$12:$R$100,FALSE),1),""))</f>
        <v/>
      </c>
      <c r="BT79" s="9" t="str">
        <f>IF($G79=0,"",IFERROR(INDEX('Risk assessment'!$B$12:$B$100,MATCH(CONCATENATE(Feuil1!$C79,Feuil1!$B79,Feuil1!BT$1),'Risk assessment'!$R$12:$R$100,FALSE),1),""))</f>
        <v/>
      </c>
      <c r="BU79" s="9" t="str">
        <f>IF($G79=0,"",IFERROR(INDEX('Risk assessment'!$B$12:$B$100,MATCH(CONCATENATE(Feuil1!$C79,Feuil1!$B79,Feuil1!BU$1),'Risk assessment'!$R$12:$R$100,FALSE),1),""))</f>
        <v/>
      </c>
      <c r="BV79" s="9" t="str">
        <f>IF($G79=0,"",IFERROR(INDEX('Risk assessment'!$B$12:$B$100,MATCH(CONCATENATE(Feuil1!$C79,Feuil1!$B79,Feuil1!BV$1),'Risk assessment'!$R$12:$R$100,FALSE),1),""))</f>
        <v/>
      </c>
      <c r="BW79" s="9" t="str">
        <f>IF($G79=0,"",IFERROR(INDEX('Risk assessment'!$B$12:$B$100,MATCH(CONCATENATE(Feuil1!$C79,Feuil1!$B79,Feuil1!BW$1),'Risk assessment'!$R$12:$R$100,FALSE),1),""))</f>
        <v/>
      </c>
      <c r="BX79" s="9" t="str">
        <f>IF($G79=0,"",IFERROR(INDEX('Risk assessment'!$B$12:$B$100,MATCH(CONCATENATE(Feuil1!$C79,Feuil1!$B79,Feuil1!BX$1),'Risk assessment'!$R$12:$R$100,FALSE),1),""))</f>
        <v/>
      </c>
      <c r="BY79" s="9" t="str">
        <f>IF($G79=0,"",IFERROR(INDEX('Risk assessment'!$B$12:$B$100,MATCH(CONCATENATE(Feuil1!$C79,Feuil1!$B79,Feuil1!BY$1),'Risk assessment'!$R$12:$R$100,FALSE),1),""))</f>
        <v/>
      </c>
      <c r="BZ79" s="9" t="str">
        <f>IF($G79=0,"",IFERROR(INDEX('Risk assessment'!$B$12:$B$100,MATCH(CONCATENATE(Feuil1!$C79,Feuil1!$B79,Feuil1!BZ$1),'Risk assessment'!$R$12:$R$100,FALSE),1),""))</f>
        <v/>
      </c>
      <c r="CA79" s="9" t="str">
        <f>IF($G79=0,"",IFERROR(INDEX('Risk assessment'!$B$12:$B$100,MATCH(CONCATENATE(Feuil1!$C79,Feuil1!$B79,Feuil1!CA$1),'Risk assessment'!$R$12:$R$100,FALSE),1),""))</f>
        <v/>
      </c>
      <c r="CB79" s="9" t="str">
        <f>IF($G79=0,"",IFERROR(INDEX('Risk assessment'!$B$12:$B$100,MATCH(CONCATENATE(Feuil1!$C79,Feuil1!$B79,Feuil1!CB$1),'Risk assessment'!$R$12:$R$100,FALSE),1),""))</f>
        <v/>
      </c>
      <c r="CC79" s="9" t="str">
        <f>IF($G79=0,"",IFERROR(INDEX('Risk assessment'!$B$12:$B$100,MATCH(CONCATENATE(Feuil1!$C79,Feuil1!$B79,Feuil1!CC$1),'Risk assessment'!$R$12:$R$100,FALSE),1),""))</f>
        <v/>
      </c>
      <c r="CD79" s="9" t="str">
        <f>IF($G79=0,"",IFERROR(INDEX('Risk assessment'!$B$12:$B$100,MATCH(CONCATENATE(Feuil1!$C79,Feuil1!$B79,Feuil1!CD$1),'Risk assessment'!$R$12:$R$100,FALSE),1),""))</f>
        <v/>
      </c>
      <c r="CE79" s="9" t="str">
        <f>IF($G79=0,"",IFERROR(INDEX('Risk assessment'!$B$12:$B$100,MATCH(CONCATENATE(Feuil1!$C79,Feuil1!$B79,Feuil1!CE$1),'Risk assessment'!$R$12:$R$100,FALSE),1),""))</f>
        <v/>
      </c>
      <c r="CF79" s="9" t="str">
        <f>IF($G79=0,"",IFERROR(INDEX('Risk assessment'!$B$12:$B$100,MATCH(CONCATENATE(Feuil1!$C79,Feuil1!$B79,Feuil1!CF$1),'Risk assessment'!$R$12:$R$100,FALSE),1),""))</f>
        <v/>
      </c>
      <c r="CG79" s="9" t="str">
        <f>IF($G79=0,"",IFERROR(INDEX('Risk assessment'!$B$12:$B$100,MATCH(CONCATENATE(Feuil1!$C79,Feuil1!$B79,Feuil1!CG$1),'Risk assessment'!$R$12:$R$100,FALSE),1),""))</f>
        <v/>
      </c>
      <c r="CH79" s="9" t="str">
        <f>IF($G79=0,"",IFERROR(INDEX('Risk assessment'!$B$12:$B$100,MATCH(CONCATENATE(Feuil1!$C79,Feuil1!$B79,Feuil1!CH$1),'Risk assessment'!$R$12:$R$100,FALSE),1),""))</f>
        <v/>
      </c>
      <c r="CI79" s="9" t="str">
        <f>IF($G79=0,"",IFERROR(INDEX('Risk assessment'!$B$12:$B$100,MATCH(CONCATENATE(Feuil1!$C79,Feuil1!$B79,Feuil1!CI$1),'Risk assessment'!$R$12:$R$100,FALSE),1),""))</f>
        <v/>
      </c>
      <c r="CJ79" s="9" t="str">
        <f>IF($G79=0,"",IFERROR(INDEX('Risk assessment'!$B$12:$B$100,MATCH(CONCATENATE(Feuil1!$C79,Feuil1!$B79,Feuil1!CJ$1),'Risk assessment'!$R$12:$R$100,FALSE),1),""))</f>
        <v/>
      </c>
      <c r="CK79" s="9" t="str">
        <f>IF($G79=0,"",IFERROR(INDEX('Risk assessment'!$B$12:$B$100,MATCH(CONCATENATE(Feuil1!$C79,Feuil1!$B79,Feuil1!CK$1),'Risk assessment'!$R$12:$R$100,FALSE),1),""))</f>
        <v/>
      </c>
      <c r="CL79" s="9" t="str">
        <f>IF($G79=0,"",IFERROR(INDEX('Risk assessment'!$B$12:$B$100,MATCH(CONCATENATE(Feuil1!$C79,Feuil1!$B79,Feuil1!CL$1),'Risk assessment'!$R$12:$R$100,FALSE),1),""))</f>
        <v/>
      </c>
      <c r="CM79" s="9" t="str">
        <f>IF($G79=0,"",IFERROR(INDEX('Risk assessment'!$B$12:$B$100,MATCH(CONCATENATE(Feuil1!$C79,Feuil1!$B79,Feuil1!CM$1),'Risk assessment'!$R$12:$R$100,FALSE),1),""))</f>
        <v/>
      </c>
      <c r="CN79" s="9" t="str">
        <f>IF($G79=0,"",IFERROR(INDEX('Risk assessment'!$B$12:$B$100,MATCH(CONCATENATE(Feuil1!$C79,Feuil1!$B79,Feuil1!CN$1),'Risk assessment'!$R$12:$R$100,FALSE),1),""))</f>
        <v/>
      </c>
      <c r="CO79" s="9" t="str">
        <f>IF($G79=0,"",IFERROR(INDEX('Risk assessment'!$B$12:$B$100,MATCH(CONCATENATE(Feuil1!$C79,Feuil1!$B79,Feuil1!CO$1),'Risk assessment'!$R$12:$R$100,FALSE),1),""))</f>
        <v/>
      </c>
      <c r="CP79" s="9" t="str">
        <f>IF($G79=0,"",IFERROR(INDEX('Risk assessment'!$B$12:$B$100,MATCH(CONCATENATE(Feuil1!$C79,Feuil1!$B79,Feuil1!CP$1),'Risk assessment'!$R$12:$R$100,FALSE),1),""))</f>
        <v/>
      </c>
      <c r="CQ79" s="9" t="str">
        <f>IF($G79=0,"",IFERROR(INDEX('Risk assessment'!$B$12:$B$100,MATCH(CONCATENATE(Feuil1!$C79,Feuil1!$B79,Feuil1!CQ$1),'Risk assessment'!$R$12:$R$100,FALSE),1),""))</f>
        <v/>
      </c>
      <c r="CR79" s="9" t="str">
        <f>IF($G79=0,"",IFERROR(INDEX('Risk assessment'!$B$12:$B$100,MATCH(CONCATENATE(Feuil1!$C79,Feuil1!$B79,Feuil1!CR$1),'Risk assessment'!$R$12:$R$100,FALSE),1),""))</f>
        <v/>
      </c>
      <c r="CS79" s="9" t="str">
        <f>IF($G79=0,"",IFERROR(INDEX('Risk assessment'!$B$12:$B$100,MATCH(CONCATENATE(Feuil1!$C79,Feuil1!$B79,Feuil1!CS$1),'Risk assessment'!$R$12:$R$100,FALSE),1),""))</f>
        <v/>
      </c>
      <c r="CT79" s="9" t="str">
        <f>IF($G79=0,"",IFERROR(INDEX('Risk assessment'!$B$12:$B$100,MATCH(CONCATENATE(Feuil1!$C79,Feuil1!$B79,Feuil1!CT$1),'Risk assessment'!$R$12:$R$100,FALSE),1),""))</f>
        <v/>
      </c>
      <c r="CU79" s="9" t="str">
        <f>IF($G79=0,"",IFERROR(INDEX('Risk assessment'!$B$12:$B$100,MATCH(CONCATENATE(Feuil1!$C79,Feuil1!$B79,Feuil1!CU$1),'Risk assessment'!$R$12:$R$100,FALSE),1),""))</f>
        <v/>
      </c>
      <c r="CV79" s="9" t="str">
        <f>IF($G79=0,"",IFERROR(INDEX('Risk assessment'!$B$12:$B$100,MATCH(CONCATENATE(Feuil1!$C79,Feuil1!$B79,Feuil1!CV$1),'Risk assessment'!$R$12:$R$100,FALSE),1),""))</f>
        <v/>
      </c>
      <c r="CW79" s="9" t="str">
        <f>IF($G79=0,"",IFERROR(INDEX('Risk assessment'!$B$12:$B$100,MATCH(CONCATENATE(Feuil1!$C79,Feuil1!$B79,Feuil1!CW$1),'Risk assessment'!$R$12:$R$100,FALSE),1),""))</f>
        <v/>
      </c>
      <c r="CX79" s="9" t="str">
        <f>IF($G79=0,"",IFERROR(INDEX('Risk assessment'!$B$12:$B$100,MATCH(CONCATENATE(Feuil1!$C79,Feuil1!$B79,Feuil1!CX$1),'Risk assessment'!$R$12:$R$100,FALSE),1),""))</f>
        <v/>
      </c>
      <c r="CY79" s="9" t="str">
        <f>IF($G79=0,"",IFERROR(INDEX('Risk assessment'!$B$12:$B$100,MATCH(CONCATENATE(Feuil1!$C79,Feuil1!$B79,Feuil1!CY$1),'Risk assessment'!$R$12:$R$100,FALSE),1),""))</f>
        <v/>
      </c>
      <c r="CZ79" s="9" t="str">
        <f>IF($G79=0,"",IFERROR(INDEX('Risk assessment'!$B$12:$B$100,MATCH(CONCATENATE(Feuil1!$C79,Feuil1!$B79,Feuil1!CZ$1),'Risk assessment'!$R$12:$R$100,FALSE),1),""))</f>
        <v/>
      </c>
      <c r="DA79" s="9" t="str">
        <f>IF($G79=0,"",IFERROR(INDEX('Risk assessment'!$B$12:$B$100,MATCH(CONCATENATE(Feuil1!$C79,Feuil1!$B79,Feuil1!DA$1),'Risk assessment'!$R$12:$R$100,FALSE),1),""))</f>
        <v/>
      </c>
      <c r="DB79" s="9" t="str">
        <f>IF($G79=0,"",IFERROR(INDEX('Risk assessment'!$B$12:$B$100,MATCH(CONCATENATE(Feuil1!$C79,Feuil1!$B79,Feuil1!DB$1),'Risk assessment'!$R$12:$R$100,FALSE),1),""))</f>
        <v/>
      </c>
      <c r="DC79" s="9" t="str">
        <f>IF($G79=0,"",IFERROR(INDEX('Risk assessment'!$B$12:$B$100,MATCH(CONCATENATE(Feuil1!$C79,Feuil1!$B79,Feuil1!DC$1),'Risk assessment'!$R$12:$R$100,FALSE),1),""))</f>
        <v/>
      </c>
      <c r="DD79" s="9" t="str">
        <f>IF($G79=0,"",IFERROR(INDEX('Risk assessment'!$B$12:$B$100,MATCH(CONCATENATE(Feuil1!$C79,Feuil1!$B79,Feuil1!DD$1),'Risk assessment'!$R$12:$R$100,FALSE),1),""))</f>
        <v/>
      </c>
      <c r="DE79" s="9" t="str">
        <f>IF($G79=0,"",IFERROR(INDEX('Risk assessment'!$B$12:$B$100,MATCH(CONCATENATE(Feuil1!$C79,Feuil1!$B79,Feuil1!DE$1),'Risk assessment'!$R$12:$R$100,FALSE),1),""))</f>
        <v/>
      </c>
      <c r="DF79" s="9" t="str">
        <f>IF($G79=0,"",IFERROR(INDEX('Risk assessment'!$B$12:$B$100,MATCH(CONCATENATE(Feuil1!$C79,Feuil1!$B79,Feuil1!DF$1),'Risk assessment'!$R$12:$R$100,FALSE),1),""))</f>
        <v/>
      </c>
      <c r="DG79" s="9" t="str">
        <f>IF($G79=0,"",IFERROR(INDEX('Risk assessment'!$B$12:$B$100,MATCH(CONCATENATE(Feuil1!$C79,Feuil1!$B79,Feuil1!DG$1),'Risk assessment'!$R$12:$R$100,FALSE),1),""))</f>
        <v/>
      </c>
      <c r="DH79" s="9" t="str">
        <f>IF($G79=0,"",IFERROR(INDEX('Risk assessment'!$B$12:$B$100,MATCH(CONCATENATE(Feuil1!$C79,Feuil1!$B79,Feuil1!DH$1),'Risk assessment'!$R$12:$R$100,FALSE),1),""))</f>
        <v/>
      </c>
      <c r="DI79" s="9" t="str">
        <f>IF($G79=0,"",IFERROR(INDEX('Risk assessment'!$B$12:$B$100,MATCH(CONCATENATE(Feuil1!$C79,Feuil1!$B79,Feuil1!DI$1),'Risk assessment'!$R$12:$R$100,FALSE),1),""))</f>
        <v/>
      </c>
      <c r="DJ79" s="9" t="str">
        <f>IF($G79=0,"",IFERROR(INDEX('Risk assessment'!$B$12:$B$100,MATCH(CONCATENATE(Feuil1!$C79,Feuil1!$B79,Feuil1!DJ$1),'Risk assessment'!$R$12:$R$100,FALSE),1),""))</f>
        <v/>
      </c>
      <c r="DK79" s="9" t="str">
        <f>IF($G79=0,"",IFERROR(INDEX('Risk assessment'!$B$12:$B$100,MATCH(CONCATENATE(Feuil1!$C79,Feuil1!$B79,Feuil1!DK$1),'Risk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assessment'!D$12:D$100,Feuil1!C80,'Risk assessment'!E$12:E$100,B80)</f>
        <v>0</v>
      </c>
      <c r="H80" s="9" t="str">
        <f>IF($G80=0,"",IFERROR(CONCATENATE(INDEX('Risk assessment'!$B$12:$B$100,MATCH(CONCATENATE(Feuil1!$C80,"-",Feuil1!$B80,"-",Feuil1!H$1),'Risk assessment'!$R$12:$R$100,FALSE),1)," ;"),""))</f>
        <v/>
      </c>
      <c r="I80" s="9" t="str">
        <f>IF($G80=0,"",IFERROR(CONCATENATE(INDEX('Risk assessment'!$B$12:$B$100,MATCH(CONCATENATE(Feuil1!$C80,"-",Feuil1!$B80,"-",Feuil1!I$1),'Risk assessment'!$R$12:$R$100,FALSE),1)," ;"),""))</f>
        <v/>
      </c>
      <c r="J80" s="9" t="str">
        <f>IF($G80=0,"",IFERROR(CONCATENATE(INDEX('Risk assessment'!$B$12:$B$100,MATCH(CONCATENATE(Feuil1!$C80,"-",Feuil1!$B80,"-",Feuil1!J$1),'Risk assessment'!$R$12:$R$100,FALSE),1)," ;"),""))</f>
        <v/>
      </c>
      <c r="K80" s="9" t="str">
        <f>IF($G80=0,"",IFERROR(CONCATENATE(INDEX('Risk assessment'!$B$12:$B$100,MATCH(CONCATENATE(Feuil1!$C80,"-",Feuil1!$B80,"-",Feuil1!K$1),'Risk assessment'!$R$12:$R$100,FALSE),1)," ;"),""))</f>
        <v/>
      </c>
      <c r="L80" s="9" t="str">
        <f>IF($G80=0,"",IFERROR(CONCATENATE(INDEX('Risk assessment'!$B$12:$B$100,MATCH(CONCATENATE(Feuil1!$C80,"-",Feuil1!$B80,"-",Feuil1!L$1),'Risk assessment'!$R$12:$R$100,FALSE),1)," ;"),""))</f>
        <v/>
      </c>
      <c r="M80" s="9" t="str">
        <f>IF($G80=0,"",IFERROR(CONCATENATE(INDEX('Risk assessment'!$B$12:$B$100,MATCH(CONCATENATE(Feuil1!$C80,"-",Feuil1!$B80,"-",Feuil1!M$1),'Risk assessment'!$R$12:$R$100,FALSE),1)," ;"),""))</f>
        <v/>
      </c>
      <c r="N80" s="9" t="str">
        <f>IF($G80=0,"",IFERROR(CONCATENATE(INDEX('Risk assessment'!$B$12:$B$100,MATCH(CONCATENATE(Feuil1!$C80,"-",Feuil1!$B80,"-",Feuil1!N$1),'Risk assessment'!$R$12:$R$100,FALSE),1)," ;"),""))</f>
        <v/>
      </c>
      <c r="O80" s="9" t="str">
        <f>IF($G80=0,"",IFERROR(CONCATENATE(INDEX('Risk assessment'!$B$12:$B$100,MATCH(CONCATENATE(Feuil1!$C80,"-",Feuil1!$B80,"-",Feuil1!O$1),'Risk assessment'!$R$12:$R$100,FALSE),1)," ;"),""))</f>
        <v/>
      </c>
      <c r="P80" s="9" t="str">
        <f>IF($G80=0,"",IFERROR(CONCATENATE(INDEX('Risk assessment'!$B$12:$B$100,MATCH(CONCATENATE(Feuil1!$C80,"-",Feuil1!$B80,"-",Feuil1!P$1),'Risk assessment'!$R$12:$R$100,FALSE),1)," ;"),""))</f>
        <v/>
      </c>
      <c r="Q80" s="9" t="str">
        <f>IF($G80=0,"",IFERROR(CONCATENATE(INDEX('Risk assessment'!$B$12:$B$100,MATCH(CONCATENATE(Feuil1!$C80,"-",Feuil1!$B80,"-",Feuil1!Q$1),'Risk assessment'!$R$12:$R$100,FALSE),1)," ;"),""))</f>
        <v/>
      </c>
      <c r="R80" s="9" t="str">
        <f>IF($G80=0,"",IFERROR(CONCATENATE(INDEX('Risk assessment'!$B$12:$B$100,MATCH(CONCATENATE(Feuil1!$C80,"-",Feuil1!$B80,"-",Feuil1!R$1),'Risk assessment'!$R$12:$R$100,FALSE),1)," ;"),""))</f>
        <v/>
      </c>
      <c r="S80" s="9" t="str">
        <f>IF($G80=0,"",IFERROR(CONCATENATE(INDEX('Risk assessment'!$B$12:$B$100,MATCH(CONCATENATE(Feuil1!$C80,"-",Feuil1!$B80,"-",Feuil1!S$1),'Risk assessment'!$R$12:$R$100,FALSE),1)," ;"),""))</f>
        <v/>
      </c>
      <c r="T80" s="9" t="str">
        <f>IF($G80=0,"",IFERROR(CONCATENATE(INDEX('Risk assessment'!$B$12:$B$100,MATCH(CONCATENATE(Feuil1!$C80,"-",Feuil1!$B80,"-",Feuil1!T$1),'Risk assessment'!$R$12:$R$100,FALSE),1)," ;"),""))</f>
        <v/>
      </c>
      <c r="U80" s="9" t="str">
        <f>IF($G80=0,"",IFERROR(CONCATENATE(INDEX('Risk assessment'!$B$12:$B$100,MATCH(CONCATENATE(Feuil1!$C80,"-",Feuil1!$B80,"-",Feuil1!U$1),'Risk assessment'!$R$12:$R$100,FALSE),1)," ;"),""))</f>
        <v/>
      </c>
      <c r="V80" s="9" t="str">
        <f>IF($G80=0,"",IFERROR(CONCATENATE(INDEX('Risk assessment'!$B$12:$B$100,MATCH(CONCATENATE(Feuil1!$C80,"-",Feuil1!$B80,"-",Feuil1!V$1),'Risk assessment'!$R$12:$R$100,FALSE),1)," ;"),""))</f>
        <v/>
      </c>
      <c r="W80" s="9" t="str">
        <f>IF($G80=0,"",IFERROR(CONCATENATE(INDEX('Risk assessment'!$B$12:$B$100,MATCH(CONCATENATE(Feuil1!$C80,"-",Feuil1!$B80,"-",Feuil1!W$1),'Risk assessment'!$R$12:$R$100,FALSE),1)," ;"),""))</f>
        <v/>
      </c>
      <c r="X80" s="9" t="str">
        <f>IF($G80=0,"",IFERROR(CONCATENATE(INDEX('Risk assessment'!$B$12:$B$100,MATCH(CONCATENATE(Feuil1!$C80,"-",Feuil1!$B80,"-",Feuil1!X$1),'Risk assessment'!$R$12:$R$100,FALSE),1)," ;"),""))</f>
        <v/>
      </c>
      <c r="Y80" s="9" t="str">
        <f>IF($G80=0,"",IFERROR(CONCATENATE(INDEX('Risk assessment'!$B$12:$B$100,MATCH(CONCATENATE(Feuil1!$C80,"-",Feuil1!$B80,"-",Feuil1!Y$1),'Risk assessment'!$R$12:$R$100,FALSE),1)," ;"),""))</f>
        <v/>
      </c>
      <c r="Z80" s="9" t="str">
        <f>IF($G80=0,"",IFERROR(CONCATENATE(INDEX('Risk assessment'!$B$12:$B$100,MATCH(CONCATENATE(Feuil1!$C80,"-",Feuil1!$B80,"-",Feuil1!Z$1),'Risk assessment'!$R$12:$R$100,FALSE),1)," ;"),""))</f>
        <v/>
      </c>
      <c r="AA80" s="9" t="str">
        <f>IF($G80=0,"",IFERROR(CONCATENATE(INDEX('Risk assessment'!$B$12:$B$100,MATCH(CONCATENATE(Feuil1!$C80,"-",Feuil1!$B80,"-",Feuil1!AA$1),'Risk assessment'!$R$12:$R$100,FALSE),1)," ;"),""))</f>
        <v/>
      </c>
      <c r="AB80" s="9" t="str">
        <f>IF($G80=0,"",IFERROR(CONCATENATE(INDEX('Risk assessment'!$B$12:$B$100,MATCH(CONCATENATE(Feuil1!$C80,"-",Feuil1!$B80,"-",Feuil1!AB$1),'Risk assessment'!$R$12:$R$100,FALSE),1)," ;"),""))</f>
        <v/>
      </c>
      <c r="AC80" s="9" t="str">
        <f>IF($G80=0,"",IFERROR(CONCATENATE(INDEX('Risk assessment'!$B$12:$B$100,MATCH(CONCATENATE(Feuil1!$C80,"-",Feuil1!$B80,"-",Feuil1!AC$1),'Risk assessment'!$R$12:$R$100,FALSE),1)," ;"),""))</f>
        <v/>
      </c>
      <c r="AD80" s="9" t="str">
        <f>IF($G80=0,"",IFERROR(CONCATENATE(INDEX('Risk assessment'!$B$12:$B$100,MATCH(CONCATENATE(Feuil1!$C80,"-",Feuil1!$B80,"-",Feuil1!AD$1),'Risk assessment'!$R$12:$R$100,FALSE),1)," ;"),""))</f>
        <v/>
      </c>
      <c r="AE80" s="9" t="str">
        <f>IF($G80=0,"",IFERROR(CONCATENATE(INDEX('Risk assessment'!$B$12:$B$100,MATCH(CONCATENATE(Feuil1!$C80,"-",Feuil1!$B80,"-",Feuil1!AE$1),'Risk assessment'!$R$12:$R$100,FALSE),1)," ;"),""))</f>
        <v/>
      </c>
      <c r="AF80" s="9" t="str">
        <f>IF($G80=0,"",IFERROR(CONCATENATE(INDEX('Risk assessment'!$B$12:$B$100,MATCH(CONCATENATE(Feuil1!$C80,"-",Feuil1!$B80,"-",Feuil1!AF$1),'Risk assessment'!$R$12:$R$100,FALSE),1)," ;"),""))</f>
        <v/>
      </c>
      <c r="AG80" s="9" t="str">
        <f>IF($G80=0,"",IFERROR(CONCATENATE(INDEX('Risk assessment'!$B$12:$B$100,MATCH(CONCATENATE(Feuil1!$C80,"-",Feuil1!$B80,"-",Feuil1!AG$1),'Risk assessment'!$R$12:$R$100,FALSE),1)," ;"),""))</f>
        <v/>
      </c>
      <c r="AH80" s="9" t="str">
        <f>IF($G80=0,"",IFERROR(CONCATENATE(INDEX('Risk assessment'!$B$12:$B$100,MATCH(CONCATENATE(Feuil1!$C80,"-",Feuil1!$B80,"-",Feuil1!AH$1),'Risk assessment'!$R$12:$R$100,FALSE),1)," ;"),""))</f>
        <v/>
      </c>
      <c r="AI80" s="9" t="str">
        <f>IF($G80=0,"",IFERROR(CONCATENATE(INDEX('Risk assessment'!$B$12:$B$100,MATCH(CONCATENATE(Feuil1!$C80,"-",Feuil1!$B80,"-",Feuil1!AI$1),'Risk assessment'!$R$12:$R$100,FALSE),1)," ;"),""))</f>
        <v/>
      </c>
      <c r="AJ80" s="9" t="str">
        <f>IF($G80=0,"",IFERROR(CONCATENATE(INDEX('Risk assessment'!$B$12:$B$100,MATCH(CONCATENATE(Feuil1!$C80,"-",Feuil1!$B80,"-",Feuil1!AJ$1),'Risk assessment'!$R$12:$R$100,FALSE),1)," ;"),""))</f>
        <v/>
      </c>
      <c r="AK80" s="9" t="str">
        <f>IF($G80=0,"",IFERROR(CONCATENATE(INDEX('Risk assessment'!$B$12:$B$100,MATCH(CONCATENATE(Feuil1!$C80,"-",Feuil1!$B80,"-",Feuil1!AK$1),'Risk assessment'!$R$12:$R$100,FALSE),1)," ;"),""))</f>
        <v/>
      </c>
      <c r="AL80" s="9" t="str">
        <f>IF($G80=0,"",IFERROR(CONCATENATE(INDEX('Risk assessment'!$B$12:$B$100,MATCH(CONCATENATE(Feuil1!$C80,"-",Feuil1!$B80,"-",Feuil1!AL$1),'Risk assessment'!$R$12:$R$100,FALSE),1)," ;"),""))</f>
        <v/>
      </c>
      <c r="AM80" s="9" t="str">
        <f>IF($G80=0,"",IFERROR(CONCATENATE(INDEX('Risk assessment'!$B$12:$B$100,MATCH(CONCATENATE(Feuil1!$C80,"-",Feuil1!$B80,"-",Feuil1!AM$1),'Risk assessment'!$R$12:$R$100,FALSE),1)," ;"),""))</f>
        <v/>
      </c>
      <c r="AN80" s="9" t="str">
        <f>IF($G80=0,"",IFERROR(CONCATENATE(INDEX('Risk assessment'!$B$12:$B$100,MATCH(CONCATENATE(Feuil1!$C80,"-",Feuil1!$B80,"-",Feuil1!AN$1),'Risk assessment'!$R$12:$R$100,FALSE),1)," ;"),""))</f>
        <v/>
      </c>
      <c r="AO80" s="9" t="str">
        <f>IF($G80=0,"",IFERROR(CONCATENATE(INDEX('Risk assessment'!$B$12:$B$100,MATCH(CONCATENATE(Feuil1!$C80,"-",Feuil1!$B80,"-",Feuil1!AO$1),'Risk assessment'!$R$12:$R$100,FALSE),1)," ;"),""))</f>
        <v/>
      </c>
      <c r="AP80" s="9" t="str">
        <f>IF($G80=0,"",IFERROR(CONCATENATE(INDEX('Risk assessment'!$B$12:$B$100,MATCH(CONCATENATE(Feuil1!$C80,"-",Feuil1!$B80,"-",Feuil1!AP$1),'Risk assessment'!$R$12:$R$100,FALSE),1)," ;"),""))</f>
        <v/>
      </c>
      <c r="AQ80" s="9" t="str">
        <f>IF($G80=0,"",IFERROR(CONCATENATE(INDEX('Risk assessment'!$B$12:$B$100,MATCH(CONCATENATE(Feuil1!$C80,"-",Feuil1!$B80,"-",Feuil1!AQ$1),'Risk assessment'!$R$12:$R$100,FALSE),1)," ;"),""))</f>
        <v/>
      </c>
      <c r="AR80" s="9" t="str">
        <f>IF($G80=0,"",IFERROR(CONCATENATE(INDEX('Risk assessment'!$B$12:$B$100,MATCH(CONCATENATE(Feuil1!$C80,"-",Feuil1!$B80,"-",Feuil1!AR$1),'Risk assessment'!$R$12:$R$100,FALSE),1)," ;"),""))</f>
        <v/>
      </c>
      <c r="AS80" s="9" t="str">
        <f>IF($G80=0,"",IFERROR(CONCATENATE(INDEX('Risk assessment'!$B$12:$B$100,MATCH(CONCATENATE(Feuil1!$C80,"-",Feuil1!$B80,"-",Feuil1!AS$1),'Risk assessment'!$R$12:$R$100,FALSE),1)," ;"),""))</f>
        <v/>
      </c>
      <c r="AT80" s="9" t="str">
        <f>IF($G80=0,"",IFERROR(CONCATENATE(INDEX('Risk assessment'!$B$12:$B$100,MATCH(CONCATENATE(Feuil1!$C80,"-",Feuil1!$B80,"-",Feuil1!AT$1),'Risk assessment'!$R$12:$R$100,FALSE),1)," ;"),""))</f>
        <v/>
      </c>
      <c r="AU80" s="9" t="str">
        <f>IF($G80=0,"",IFERROR(CONCATENATE(INDEX('Risk assessment'!$B$12:$B$100,MATCH(CONCATENATE(Feuil1!$C80,"-",Feuil1!$B80,"-",Feuil1!AU$1),'Risk assessment'!$R$12:$R$100,FALSE),1)," ;"),""))</f>
        <v/>
      </c>
      <c r="AV80" s="9" t="str">
        <f>IF($G80=0,"",IFERROR(CONCATENATE(INDEX('Risk assessment'!$B$12:$B$100,MATCH(CONCATENATE(Feuil1!$C80,"-",Feuil1!$B80,"-",Feuil1!AV$1),'Risk assessment'!$R$12:$R$100,FALSE),1)," ;"),""))</f>
        <v/>
      </c>
      <c r="AW80" s="9" t="str">
        <f>IF($G80=0,"",IFERROR(CONCATENATE(INDEX('Risk assessment'!$B$12:$B$100,MATCH(CONCATENATE(Feuil1!$C80,"-",Feuil1!$B80,"-",Feuil1!AW$1),'Risk assessment'!$R$12:$R$100,FALSE),1)," ;"),""))</f>
        <v/>
      </c>
      <c r="AX80" s="9" t="str">
        <f>IF($G80=0,"",IFERROR(CONCATENATE(INDEX('Risk assessment'!$B$12:$B$100,MATCH(CONCATENATE(Feuil1!$C80,"-",Feuil1!$B80,"-",Feuil1!AX$1),'Risk assessment'!$R$12:$R$100,FALSE),1)," ;"),""))</f>
        <v/>
      </c>
      <c r="AY80" s="9" t="str">
        <f>IF($G80=0,"",IFERROR(CONCATENATE(INDEX('Risk assessment'!$B$12:$B$100,MATCH(CONCATENATE(Feuil1!$C80,"-",Feuil1!$B80,"-",Feuil1!AY$1),'Risk assessment'!$R$12:$R$100,FALSE),1)," ;"),""))</f>
        <v/>
      </c>
      <c r="AZ80" s="9" t="str">
        <f>IF($G80=0,"",IFERROR(CONCATENATE(INDEX('Risk assessment'!$B$12:$B$100,MATCH(CONCATENATE(Feuil1!$C80,"-",Feuil1!$B80,"-",Feuil1!AZ$1),'Risk assessment'!$R$12:$R$100,FALSE),1)," ;"),""))</f>
        <v/>
      </c>
      <c r="BA80" s="9" t="str">
        <f>IF($G80=0,"",IFERROR(CONCATENATE(INDEX('Risk assessment'!$B$12:$B$100,MATCH(CONCATENATE(Feuil1!$C80,"-",Feuil1!$B80,"-",Feuil1!BA$1),'Risk assessment'!$R$12:$R$100,FALSE),1)," ;"),""))</f>
        <v/>
      </c>
      <c r="BB80" s="9" t="str">
        <f>IF($G80=0,"",IFERROR(CONCATENATE(INDEX('Risk assessment'!$B$12:$B$100,MATCH(CONCATENATE(Feuil1!$C80,"-",Feuil1!$B80,"-",Feuil1!BB$1),'Risk assessment'!$R$12:$R$100,FALSE),1)," ;"),""))</f>
        <v/>
      </c>
      <c r="BC80" s="9" t="str">
        <f>IF($G80=0,"",IFERROR(CONCATENATE(INDEX('Risk assessment'!$B$12:$B$100,MATCH(CONCATENATE(Feuil1!$C80,"-",Feuil1!$B80,"-",Feuil1!BC$1),'Risk assessment'!$R$12:$R$100,FALSE),1)," ;"),""))</f>
        <v/>
      </c>
      <c r="BD80" s="9" t="str">
        <f>IF($G80=0,"",IFERROR(CONCATENATE(INDEX('Risk assessment'!$B$12:$B$100,MATCH(CONCATENATE(Feuil1!$C80,"-",Feuil1!$B80,"-",Feuil1!BD$1),'Risk assessment'!$R$12:$R$100,FALSE),1)," ;"),""))</f>
        <v/>
      </c>
      <c r="BE80" s="9" t="str">
        <f>IF($G80=0,"",IFERROR(CONCATENATE(INDEX('Risk assessment'!$B$12:$B$100,MATCH(CONCATENATE(Feuil1!$C80,"-",Feuil1!$B80,"-",Feuil1!BE$1),'Risk assessment'!$R$12:$R$100,FALSE),1)," ;"),""))</f>
        <v/>
      </c>
      <c r="BF80" s="9" t="str">
        <f>IF($G80=0,"",IFERROR(CONCATENATE(INDEX('Risk assessment'!$B$12:$B$100,MATCH(CONCATENATE(Feuil1!$C80,"-",Feuil1!$B80,"-",Feuil1!BF$1),'Risk assessment'!$R$12:$R$100,FALSE),1)," ;"),""))</f>
        <v/>
      </c>
      <c r="BG80" s="9" t="str">
        <f>IF($G80=0,"",IFERROR(CONCATENATE(INDEX('Risk assessment'!$B$12:$B$100,MATCH(CONCATENATE(Feuil1!$C80,"-",Feuil1!$B80,"-",Feuil1!BG$1),'Risk assessment'!$R$12:$R$100,FALSE),1)," ;"),""))</f>
        <v/>
      </c>
      <c r="BH80" s="9" t="str">
        <f>IF($G80=0,"",IFERROR(CONCATENATE(INDEX('Risk assessment'!$B$12:$B$100,MATCH(CONCATENATE(Feuil1!$C80,"-",Feuil1!$B80,"-",Feuil1!BH$1),'Risk assessment'!$R$12:$R$100,FALSE),1)," ;"),""))</f>
        <v/>
      </c>
      <c r="BI80" s="9" t="str">
        <f>IF($G80=0,"",IFERROR(CONCATENATE(INDEX('Risk assessment'!$B$12:$B$100,MATCH(CONCATENATE(Feuil1!$C80,"-",Feuil1!$B80,"-",Feuil1!BI$1),'Risk assessment'!$R$12:$R$100,FALSE),1)," ;"),""))</f>
        <v/>
      </c>
      <c r="BJ80" s="9" t="str">
        <f>IF($G80=0,"",IFERROR(CONCATENATE(INDEX('Risk assessment'!$B$12:$B$100,MATCH(CONCATENATE(Feuil1!$C80,"-",Feuil1!$B80,"-",Feuil1!BJ$1),'Risk assessment'!$R$12:$R$100,FALSE),1)," ;"),""))</f>
        <v/>
      </c>
      <c r="BK80" s="9" t="str">
        <f>IF($G80=0,"",IFERROR(CONCATENATE(INDEX('Risk assessment'!$B$12:$B$100,MATCH(CONCATENATE(Feuil1!$C80,"-",Feuil1!$B80,"-",Feuil1!BK$1),'Risk assessment'!$R$12:$R$100,FALSE),1)," ;"),""))</f>
        <v/>
      </c>
      <c r="BL80" s="9" t="str">
        <f>IF($G80=0,"",IFERROR(CONCATENATE(INDEX('Risk assessment'!$B$12:$B$100,MATCH(CONCATENATE(Feuil1!$C80,"-",Feuil1!$B80,"-",Feuil1!BL$1),'Risk assessment'!$R$12:$R$100,FALSE),1)," ;"),""))</f>
        <v/>
      </c>
      <c r="BM80" s="9" t="str">
        <f>IF($G80=0,"",IFERROR(CONCATENATE(INDEX('Risk assessment'!$B$12:$B$100,MATCH(CONCATENATE(Feuil1!$C80,"-",Feuil1!$B80,"-",Feuil1!BM$1),'Risk assessment'!$R$12:$R$100,FALSE),1)," ;"),""))</f>
        <v/>
      </c>
      <c r="BN80" s="9" t="str">
        <f>IF($G80=0,"",IFERROR(CONCATENATE(INDEX('Risk assessment'!$B$12:$B$100,MATCH(CONCATENATE(Feuil1!$C80,"-",Feuil1!$B80,"-",Feuil1!BN$1),'Risk assessment'!$R$12:$R$100,FALSE),1)," ;"),""))</f>
        <v/>
      </c>
      <c r="BO80" s="9" t="str">
        <f>IF($G80=0,"",IFERROR(CONCATENATE(INDEX('Risk assessment'!$B$12:$B$100,MATCH(CONCATENATE(Feuil1!$C80,"-",Feuil1!$B80,"-",Feuil1!BO$1),'Risk assessment'!$R$12:$R$100,FALSE),1)," ;"),""))</f>
        <v/>
      </c>
      <c r="BP80" s="9" t="str">
        <f>IF($G80=0,"",IFERROR(CONCATENATE(INDEX('Risk assessment'!$B$12:$B$100,MATCH(CONCATENATE(Feuil1!$C80,"-",Feuil1!$B80,"-",Feuil1!BP$1),'Risk assessment'!$R$12:$R$100,FALSE),1)," ;"),""))</f>
        <v/>
      </c>
      <c r="BQ80" s="9" t="str">
        <f>IF($G80=0,"",IFERROR(CONCATENATE(INDEX('Risk assessment'!$B$12:$B$100,MATCH(CONCATENATE(Feuil1!$C80,"-",Feuil1!$B80,"-",Feuil1!BQ$1),'Risk assessment'!$R$12:$R$100,FALSE),1)," ;"),""))</f>
        <v/>
      </c>
      <c r="BR80" s="9" t="str">
        <f>IF($G80=0,"",IFERROR(INDEX('Risk assessment'!$B$12:$B$100,MATCH(CONCATENATE(Feuil1!$C80,Feuil1!$B80,Feuil1!BR$1),'Risk assessment'!$R$12:$R$100,FALSE),1),""))</f>
        <v/>
      </c>
      <c r="BS80" s="9" t="str">
        <f>IF($G80=0,"",IFERROR(INDEX('Risk assessment'!$B$12:$B$100,MATCH(CONCATENATE(Feuil1!$C80,Feuil1!$B80,Feuil1!BS$1),'Risk assessment'!$R$12:$R$100,FALSE),1),""))</f>
        <v/>
      </c>
      <c r="BT80" s="9" t="str">
        <f>IF($G80=0,"",IFERROR(INDEX('Risk assessment'!$B$12:$B$100,MATCH(CONCATENATE(Feuil1!$C80,Feuil1!$B80,Feuil1!BT$1),'Risk assessment'!$R$12:$R$100,FALSE),1),""))</f>
        <v/>
      </c>
      <c r="BU80" s="9" t="str">
        <f>IF($G80=0,"",IFERROR(INDEX('Risk assessment'!$B$12:$B$100,MATCH(CONCATENATE(Feuil1!$C80,Feuil1!$B80,Feuil1!BU$1),'Risk assessment'!$R$12:$R$100,FALSE),1),""))</f>
        <v/>
      </c>
      <c r="BV80" s="9" t="str">
        <f>IF($G80=0,"",IFERROR(INDEX('Risk assessment'!$B$12:$B$100,MATCH(CONCATENATE(Feuil1!$C80,Feuil1!$B80,Feuil1!BV$1),'Risk assessment'!$R$12:$R$100,FALSE),1),""))</f>
        <v/>
      </c>
      <c r="BW80" s="9" t="str">
        <f>IF($G80=0,"",IFERROR(INDEX('Risk assessment'!$B$12:$B$100,MATCH(CONCATENATE(Feuil1!$C80,Feuil1!$B80,Feuil1!BW$1),'Risk assessment'!$R$12:$R$100,FALSE),1),""))</f>
        <v/>
      </c>
      <c r="BX80" s="9" t="str">
        <f>IF($G80=0,"",IFERROR(INDEX('Risk assessment'!$B$12:$B$100,MATCH(CONCATENATE(Feuil1!$C80,Feuil1!$B80,Feuil1!BX$1),'Risk assessment'!$R$12:$R$100,FALSE),1),""))</f>
        <v/>
      </c>
      <c r="BY80" s="9" t="str">
        <f>IF($G80=0,"",IFERROR(INDEX('Risk assessment'!$B$12:$B$100,MATCH(CONCATENATE(Feuil1!$C80,Feuil1!$B80,Feuil1!BY$1),'Risk assessment'!$R$12:$R$100,FALSE),1),""))</f>
        <v/>
      </c>
      <c r="BZ80" s="9" t="str">
        <f>IF($G80=0,"",IFERROR(INDEX('Risk assessment'!$B$12:$B$100,MATCH(CONCATENATE(Feuil1!$C80,Feuil1!$B80,Feuil1!BZ$1),'Risk assessment'!$R$12:$R$100,FALSE),1),""))</f>
        <v/>
      </c>
      <c r="CA80" s="9" t="str">
        <f>IF($G80=0,"",IFERROR(INDEX('Risk assessment'!$B$12:$B$100,MATCH(CONCATENATE(Feuil1!$C80,Feuil1!$B80,Feuil1!CA$1),'Risk assessment'!$R$12:$R$100,FALSE),1),""))</f>
        <v/>
      </c>
      <c r="CB80" s="9" t="str">
        <f>IF($G80=0,"",IFERROR(INDEX('Risk assessment'!$B$12:$B$100,MATCH(CONCATENATE(Feuil1!$C80,Feuil1!$B80,Feuil1!CB$1),'Risk assessment'!$R$12:$R$100,FALSE),1),""))</f>
        <v/>
      </c>
      <c r="CC80" s="9" t="str">
        <f>IF($G80=0,"",IFERROR(INDEX('Risk assessment'!$B$12:$B$100,MATCH(CONCATENATE(Feuil1!$C80,Feuil1!$B80,Feuil1!CC$1),'Risk assessment'!$R$12:$R$100,FALSE),1),""))</f>
        <v/>
      </c>
      <c r="CD80" s="9" t="str">
        <f>IF($G80=0,"",IFERROR(INDEX('Risk assessment'!$B$12:$B$100,MATCH(CONCATENATE(Feuil1!$C80,Feuil1!$B80,Feuil1!CD$1),'Risk assessment'!$R$12:$R$100,FALSE),1),""))</f>
        <v/>
      </c>
      <c r="CE80" s="9" t="str">
        <f>IF($G80=0,"",IFERROR(INDEX('Risk assessment'!$B$12:$B$100,MATCH(CONCATENATE(Feuil1!$C80,Feuil1!$B80,Feuil1!CE$1),'Risk assessment'!$R$12:$R$100,FALSE),1),""))</f>
        <v/>
      </c>
      <c r="CF80" s="9" t="str">
        <f>IF($G80=0,"",IFERROR(INDEX('Risk assessment'!$B$12:$B$100,MATCH(CONCATENATE(Feuil1!$C80,Feuil1!$B80,Feuil1!CF$1),'Risk assessment'!$R$12:$R$100,FALSE),1),""))</f>
        <v/>
      </c>
      <c r="CG80" s="9" t="str">
        <f>IF($G80=0,"",IFERROR(INDEX('Risk assessment'!$B$12:$B$100,MATCH(CONCATENATE(Feuil1!$C80,Feuil1!$B80,Feuil1!CG$1),'Risk assessment'!$R$12:$R$100,FALSE),1),""))</f>
        <v/>
      </c>
      <c r="CH80" s="9" t="str">
        <f>IF($G80=0,"",IFERROR(INDEX('Risk assessment'!$B$12:$B$100,MATCH(CONCATENATE(Feuil1!$C80,Feuil1!$B80,Feuil1!CH$1),'Risk assessment'!$R$12:$R$100,FALSE),1),""))</f>
        <v/>
      </c>
      <c r="CI80" s="9" t="str">
        <f>IF($G80=0,"",IFERROR(INDEX('Risk assessment'!$B$12:$B$100,MATCH(CONCATENATE(Feuil1!$C80,Feuil1!$B80,Feuil1!CI$1),'Risk assessment'!$R$12:$R$100,FALSE),1),""))</f>
        <v/>
      </c>
      <c r="CJ80" s="9" t="str">
        <f>IF($G80=0,"",IFERROR(INDEX('Risk assessment'!$B$12:$B$100,MATCH(CONCATENATE(Feuil1!$C80,Feuil1!$B80,Feuil1!CJ$1),'Risk assessment'!$R$12:$R$100,FALSE),1),""))</f>
        <v/>
      </c>
      <c r="CK80" s="9" t="str">
        <f>IF($G80=0,"",IFERROR(INDEX('Risk assessment'!$B$12:$B$100,MATCH(CONCATENATE(Feuil1!$C80,Feuil1!$B80,Feuil1!CK$1),'Risk assessment'!$R$12:$R$100,FALSE),1),""))</f>
        <v/>
      </c>
      <c r="CL80" s="9" t="str">
        <f>IF($G80=0,"",IFERROR(INDEX('Risk assessment'!$B$12:$B$100,MATCH(CONCATENATE(Feuil1!$C80,Feuil1!$B80,Feuil1!CL$1),'Risk assessment'!$R$12:$R$100,FALSE),1),""))</f>
        <v/>
      </c>
      <c r="CM80" s="9" t="str">
        <f>IF($G80=0,"",IFERROR(INDEX('Risk assessment'!$B$12:$B$100,MATCH(CONCATENATE(Feuil1!$C80,Feuil1!$B80,Feuil1!CM$1),'Risk assessment'!$R$12:$R$100,FALSE),1),""))</f>
        <v/>
      </c>
      <c r="CN80" s="9" t="str">
        <f>IF($G80=0,"",IFERROR(INDEX('Risk assessment'!$B$12:$B$100,MATCH(CONCATENATE(Feuil1!$C80,Feuil1!$B80,Feuil1!CN$1),'Risk assessment'!$R$12:$R$100,FALSE),1),""))</f>
        <v/>
      </c>
      <c r="CO80" s="9" t="str">
        <f>IF($G80=0,"",IFERROR(INDEX('Risk assessment'!$B$12:$B$100,MATCH(CONCATENATE(Feuil1!$C80,Feuil1!$B80,Feuil1!CO$1),'Risk assessment'!$R$12:$R$100,FALSE),1),""))</f>
        <v/>
      </c>
      <c r="CP80" s="9" t="str">
        <f>IF($G80=0,"",IFERROR(INDEX('Risk assessment'!$B$12:$B$100,MATCH(CONCATENATE(Feuil1!$C80,Feuil1!$B80,Feuil1!CP$1),'Risk assessment'!$R$12:$R$100,FALSE),1),""))</f>
        <v/>
      </c>
      <c r="CQ80" s="9" t="str">
        <f>IF($G80=0,"",IFERROR(INDEX('Risk assessment'!$B$12:$B$100,MATCH(CONCATENATE(Feuil1!$C80,Feuil1!$B80,Feuil1!CQ$1),'Risk assessment'!$R$12:$R$100,FALSE),1),""))</f>
        <v/>
      </c>
      <c r="CR80" s="9" t="str">
        <f>IF($G80=0,"",IFERROR(INDEX('Risk assessment'!$B$12:$B$100,MATCH(CONCATENATE(Feuil1!$C80,Feuil1!$B80,Feuil1!CR$1),'Risk assessment'!$R$12:$R$100,FALSE),1),""))</f>
        <v/>
      </c>
      <c r="CS80" s="9" t="str">
        <f>IF($G80=0,"",IFERROR(INDEX('Risk assessment'!$B$12:$B$100,MATCH(CONCATENATE(Feuil1!$C80,Feuil1!$B80,Feuil1!CS$1),'Risk assessment'!$R$12:$R$100,FALSE),1),""))</f>
        <v/>
      </c>
      <c r="CT80" s="9" t="str">
        <f>IF($G80=0,"",IFERROR(INDEX('Risk assessment'!$B$12:$B$100,MATCH(CONCATENATE(Feuil1!$C80,Feuil1!$B80,Feuil1!CT$1),'Risk assessment'!$R$12:$R$100,FALSE),1),""))</f>
        <v/>
      </c>
      <c r="CU80" s="9" t="str">
        <f>IF($G80=0,"",IFERROR(INDEX('Risk assessment'!$B$12:$B$100,MATCH(CONCATENATE(Feuil1!$C80,Feuil1!$B80,Feuil1!CU$1),'Risk assessment'!$R$12:$R$100,FALSE),1),""))</f>
        <v/>
      </c>
      <c r="CV80" s="9" t="str">
        <f>IF($G80=0,"",IFERROR(INDEX('Risk assessment'!$B$12:$B$100,MATCH(CONCATENATE(Feuil1!$C80,Feuil1!$B80,Feuil1!CV$1),'Risk assessment'!$R$12:$R$100,FALSE),1),""))</f>
        <v/>
      </c>
      <c r="CW80" s="9" t="str">
        <f>IF($G80=0,"",IFERROR(INDEX('Risk assessment'!$B$12:$B$100,MATCH(CONCATENATE(Feuil1!$C80,Feuil1!$B80,Feuil1!CW$1),'Risk assessment'!$R$12:$R$100,FALSE),1),""))</f>
        <v/>
      </c>
      <c r="CX80" s="9" t="str">
        <f>IF($G80=0,"",IFERROR(INDEX('Risk assessment'!$B$12:$B$100,MATCH(CONCATENATE(Feuil1!$C80,Feuil1!$B80,Feuil1!CX$1),'Risk assessment'!$R$12:$R$100,FALSE),1),""))</f>
        <v/>
      </c>
      <c r="CY80" s="9" t="str">
        <f>IF($G80=0,"",IFERROR(INDEX('Risk assessment'!$B$12:$B$100,MATCH(CONCATENATE(Feuil1!$C80,Feuil1!$B80,Feuil1!CY$1),'Risk assessment'!$R$12:$R$100,FALSE),1),""))</f>
        <v/>
      </c>
      <c r="CZ80" s="9" t="str">
        <f>IF($G80=0,"",IFERROR(INDEX('Risk assessment'!$B$12:$B$100,MATCH(CONCATENATE(Feuil1!$C80,Feuil1!$B80,Feuil1!CZ$1),'Risk assessment'!$R$12:$R$100,FALSE),1),""))</f>
        <v/>
      </c>
      <c r="DA80" s="9" t="str">
        <f>IF($G80=0,"",IFERROR(INDEX('Risk assessment'!$B$12:$B$100,MATCH(CONCATENATE(Feuil1!$C80,Feuil1!$B80,Feuil1!DA$1),'Risk assessment'!$R$12:$R$100,FALSE),1),""))</f>
        <v/>
      </c>
      <c r="DB80" s="9" t="str">
        <f>IF($G80=0,"",IFERROR(INDEX('Risk assessment'!$B$12:$B$100,MATCH(CONCATENATE(Feuil1!$C80,Feuil1!$B80,Feuil1!DB$1),'Risk assessment'!$R$12:$R$100,FALSE),1),""))</f>
        <v/>
      </c>
      <c r="DC80" s="9" t="str">
        <f>IF($G80=0,"",IFERROR(INDEX('Risk assessment'!$B$12:$B$100,MATCH(CONCATENATE(Feuil1!$C80,Feuil1!$B80,Feuil1!DC$1),'Risk assessment'!$R$12:$R$100,FALSE),1),""))</f>
        <v/>
      </c>
      <c r="DD80" s="9" t="str">
        <f>IF($G80=0,"",IFERROR(INDEX('Risk assessment'!$B$12:$B$100,MATCH(CONCATENATE(Feuil1!$C80,Feuil1!$B80,Feuil1!DD$1),'Risk assessment'!$R$12:$R$100,FALSE),1),""))</f>
        <v/>
      </c>
      <c r="DE80" s="9" t="str">
        <f>IF($G80=0,"",IFERROR(INDEX('Risk assessment'!$B$12:$B$100,MATCH(CONCATENATE(Feuil1!$C80,Feuil1!$B80,Feuil1!DE$1),'Risk assessment'!$R$12:$R$100,FALSE),1),""))</f>
        <v/>
      </c>
      <c r="DF80" s="9" t="str">
        <f>IF($G80=0,"",IFERROR(INDEX('Risk assessment'!$B$12:$B$100,MATCH(CONCATENATE(Feuil1!$C80,Feuil1!$B80,Feuil1!DF$1),'Risk assessment'!$R$12:$R$100,FALSE),1),""))</f>
        <v/>
      </c>
      <c r="DG80" s="9" t="str">
        <f>IF($G80=0,"",IFERROR(INDEX('Risk assessment'!$B$12:$B$100,MATCH(CONCATENATE(Feuil1!$C80,Feuil1!$B80,Feuil1!DG$1),'Risk assessment'!$R$12:$R$100,FALSE),1),""))</f>
        <v/>
      </c>
      <c r="DH80" s="9" t="str">
        <f>IF($G80=0,"",IFERROR(INDEX('Risk assessment'!$B$12:$B$100,MATCH(CONCATENATE(Feuil1!$C80,Feuil1!$B80,Feuil1!DH$1),'Risk assessment'!$R$12:$R$100,FALSE),1),""))</f>
        <v/>
      </c>
      <c r="DI80" s="9" t="str">
        <f>IF($G80=0,"",IFERROR(INDEX('Risk assessment'!$B$12:$B$100,MATCH(CONCATENATE(Feuil1!$C80,Feuil1!$B80,Feuil1!DI$1),'Risk assessment'!$R$12:$R$100,FALSE),1),""))</f>
        <v/>
      </c>
      <c r="DJ80" s="9" t="str">
        <f>IF($G80=0,"",IFERROR(INDEX('Risk assessment'!$B$12:$B$100,MATCH(CONCATENATE(Feuil1!$C80,Feuil1!$B80,Feuil1!DJ$1),'Risk assessment'!$R$12:$R$100,FALSE),1),""))</f>
        <v/>
      </c>
      <c r="DK80" s="9" t="str">
        <f>IF($G80=0,"",IFERROR(INDEX('Risk assessment'!$B$12:$B$100,MATCH(CONCATENATE(Feuil1!$C80,Feuil1!$B80,Feuil1!DK$1),'Risk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assessment'!D$12:D$100,Feuil1!C81,'Risk assessment'!E$12:E$100,B81)</f>
        <v>0</v>
      </c>
      <c r="H81" s="9" t="str">
        <f>IF($G81=0,"",IFERROR(CONCATENATE(INDEX('Risk assessment'!$B$12:$B$100,MATCH(CONCATENATE(Feuil1!$C81,"-",Feuil1!$B81,"-",Feuil1!H$1),'Risk assessment'!$R$12:$R$100,FALSE),1)," ;"),""))</f>
        <v/>
      </c>
      <c r="I81" s="9" t="str">
        <f>IF($G81=0,"",IFERROR(CONCATENATE(INDEX('Risk assessment'!$B$12:$B$100,MATCH(CONCATENATE(Feuil1!$C81,"-",Feuil1!$B81,"-",Feuil1!I$1),'Risk assessment'!$R$12:$R$100,FALSE),1)," ;"),""))</f>
        <v/>
      </c>
      <c r="J81" s="9" t="str">
        <f>IF($G81=0,"",IFERROR(CONCATENATE(INDEX('Risk assessment'!$B$12:$B$100,MATCH(CONCATENATE(Feuil1!$C81,"-",Feuil1!$B81,"-",Feuil1!J$1),'Risk assessment'!$R$12:$R$100,FALSE),1)," ;"),""))</f>
        <v/>
      </c>
      <c r="K81" s="9" t="str">
        <f>IF($G81=0,"",IFERROR(CONCATENATE(INDEX('Risk assessment'!$B$12:$B$100,MATCH(CONCATENATE(Feuil1!$C81,"-",Feuil1!$B81,"-",Feuil1!K$1),'Risk assessment'!$R$12:$R$100,FALSE),1)," ;"),""))</f>
        <v/>
      </c>
      <c r="L81" s="9" t="str">
        <f>IF($G81=0,"",IFERROR(CONCATENATE(INDEX('Risk assessment'!$B$12:$B$100,MATCH(CONCATENATE(Feuil1!$C81,"-",Feuil1!$B81,"-",Feuil1!L$1),'Risk assessment'!$R$12:$R$100,FALSE),1)," ;"),""))</f>
        <v/>
      </c>
      <c r="M81" s="9" t="str">
        <f>IF($G81=0,"",IFERROR(CONCATENATE(INDEX('Risk assessment'!$B$12:$B$100,MATCH(CONCATENATE(Feuil1!$C81,"-",Feuil1!$B81,"-",Feuil1!M$1),'Risk assessment'!$R$12:$R$100,FALSE),1)," ;"),""))</f>
        <v/>
      </c>
      <c r="N81" s="9" t="str">
        <f>IF($G81=0,"",IFERROR(CONCATENATE(INDEX('Risk assessment'!$B$12:$B$100,MATCH(CONCATENATE(Feuil1!$C81,"-",Feuil1!$B81,"-",Feuil1!N$1),'Risk assessment'!$R$12:$R$100,FALSE),1)," ;"),""))</f>
        <v/>
      </c>
      <c r="O81" s="9" t="str">
        <f>IF($G81=0,"",IFERROR(CONCATENATE(INDEX('Risk assessment'!$B$12:$B$100,MATCH(CONCATENATE(Feuil1!$C81,"-",Feuil1!$B81,"-",Feuil1!O$1),'Risk assessment'!$R$12:$R$100,FALSE),1)," ;"),""))</f>
        <v/>
      </c>
      <c r="P81" s="9" t="str">
        <f>IF($G81=0,"",IFERROR(CONCATENATE(INDEX('Risk assessment'!$B$12:$B$100,MATCH(CONCATENATE(Feuil1!$C81,"-",Feuil1!$B81,"-",Feuil1!P$1),'Risk assessment'!$R$12:$R$100,FALSE),1)," ;"),""))</f>
        <v/>
      </c>
      <c r="Q81" s="9" t="str">
        <f>IF($G81=0,"",IFERROR(CONCATENATE(INDEX('Risk assessment'!$B$12:$B$100,MATCH(CONCATENATE(Feuil1!$C81,"-",Feuil1!$B81,"-",Feuil1!Q$1),'Risk assessment'!$R$12:$R$100,FALSE),1)," ;"),""))</f>
        <v/>
      </c>
      <c r="R81" s="9" t="str">
        <f>IF($G81=0,"",IFERROR(CONCATENATE(INDEX('Risk assessment'!$B$12:$B$100,MATCH(CONCATENATE(Feuil1!$C81,"-",Feuil1!$B81,"-",Feuil1!R$1),'Risk assessment'!$R$12:$R$100,FALSE),1)," ;"),""))</f>
        <v/>
      </c>
      <c r="S81" s="9" t="str">
        <f>IF($G81=0,"",IFERROR(CONCATENATE(INDEX('Risk assessment'!$B$12:$B$100,MATCH(CONCATENATE(Feuil1!$C81,"-",Feuil1!$B81,"-",Feuil1!S$1),'Risk assessment'!$R$12:$R$100,FALSE),1)," ;"),""))</f>
        <v/>
      </c>
      <c r="T81" s="9" t="str">
        <f>IF($G81=0,"",IFERROR(CONCATENATE(INDEX('Risk assessment'!$B$12:$B$100,MATCH(CONCATENATE(Feuil1!$C81,"-",Feuil1!$B81,"-",Feuil1!T$1),'Risk assessment'!$R$12:$R$100,FALSE),1)," ;"),""))</f>
        <v/>
      </c>
      <c r="U81" s="9" t="str">
        <f>IF($G81=0,"",IFERROR(CONCATENATE(INDEX('Risk assessment'!$B$12:$B$100,MATCH(CONCATENATE(Feuil1!$C81,"-",Feuil1!$B81,"-",Feuil1!U$1),'Risk assessment'!$R$12:$R$100,FALSE),1)," ;"),""))</f>
        <v/>
      </c>
      <c r="V81" s="9" t="str">
        <f>IF($G81=0,"",IFERROR(CONCATENATE(INDEX('Risk assessment'!$B$12:$B$100,MATCH(CONCATENATE(Feuil1!$C81,"-",Feuil1!$B81,"-",Feuil1!V$1),'Risk assessment'!$R$12:$R$100,FALSE),1)," ;"),""))</f>
        <v/>
      </c>
      <c r="W81" s="9" t="str">
        <f>IF($G81=0,"",IFERROR(CONCATENATE(INDEX('Risk assessment'!$B$12:$B$100,MATCH(CONCATENATE(Feuil1!$C81,"-",Feuil1!$B81,"-",Feuil1!W$1),'Risk assessment'!$R$12:$R$100,FALSE),1)," ;"),""))</f>
        <v/>
      </c>
      <c r="X81" s="9" t="str">
        <f>IF($G81=0,"",IFERROR(CONCATENATE(INDEX('Risk assessment'!$B$12:$B$100,MATCH(CONCATENATE(Feuil1!$C81,"-",Feuil1!$B81,"-",Feuil1!X$1),'Risk assessment'!$R$12:$R$100,FALSE),1)," ;"),""))</f>
        <v/>
      </c>
      <c r="Y81" s="9" t="str">
        <f>IF($G81=0,"",IFERROR(CONCATENATE(INDEX('Risk assessment'!$B$12:$B$100,MATCH(CONCATENATE(Feuil1!$C81,"-",Feuil1!$B81,"-",Feuil1!Y$1),'Risk assessment'!$R$12:$R$100,FALSE),1)," ;"),""))</f>
        <v/>
      </c>
      <c r="Z81" s="9" t="str">
        <f>IF($G81=0,"",IFERROR(CONCATENATE(INDEX('Risk assessment'!$B$12:$B$100,MATCH(CONCATENATE(Feuil1!$C81,"-",Feuil1!$B81,"-",Feuil1!Z$1),'Risk assessment'!$R$12:$R$100,FALSE),1)," ;"),""))</f>
        <v/>
      </c>
      <c r="AA81" s="9" t="str">
        <f>IF($G81=0,"",IFERROR(CONCATENATE(INDEX('Risk assessment'!$B$12:$B$100,MATCH(CONCATENATE(Feuil1!$C81,"-",Feuil1!$B81,"-",Feuil1!AA$1),'Risk assessment'!$R$12:$R$100,FALSE),1)," ;"),""))</f>
        <v/>
      </c>
      <c r="AB81" s="9" t="str">
        <f>IF($G81=0,"",IFERROR(CONCATENATE(INDEX('Risk assessment'!$B$12:$B$100,MATCH(CONCATENATE(Feuil1!$C81,"-",Feuil1!$B81,"-",Feuil1!AB$1),'Risk assessment'!$R$12:$R$100,FALSE),1)," ;"),""))</f>
        <v/>
      </c>
      <c r="AC81" s="9" t="str">
        <f>IF($G81=0,"",IFERROR(CONCATENATE(INDEX('Risk assessment'!$B$12:$B$100,MATCH(CONCATENATE(Feuil1!$C81,"-",Feuil1!$B81,"-",Feuil1!AC$1),'Risk assessment'!$R$12:$R$100,FALSE),1)," ;"),""))</f>
        <v/>
      </c>
      <c r="AD81" s="9" t="str">
        <f>IF($G81=0,"",IFERROR(CONCATENATE(INDEX('Risk assessment'!$B$12:$B$100,MATCH(CONCATENATE(Feuil1!$C81,"-",Feuil1!$B81,"-",Feuil1!AD$1),'Risk assessment'!$R$12:$R$100,FALSE),1)," ;"),""))</f>
        <v/>
      </c>
      <c r="AE81" s="9" t="str">
        <f>IF($G81=0,"",IFERROR(CONCATENATE(INDEX('Risk assessment'!$B$12:$B$100,MATCH(CONCATENATE(Feuil1!$C81,"-",Feuil1!$B81,"-",Feuil1!AE$1),'Risk assessment'!$R$12:$R$100,FALSE),1)," ;"),""))</f>
        <v/>
      </c>
      <c r="AF81" s="9" t="str">
        <f>IF($G81=0,"",IFERROR(CONCATENATE(INDEX('Risk assessment'!$B$12:$B$100,MATCH(CONCATENATE(Feuil1!$C81,"-",Feuil1!$B81,"-",Feuil1!AF$1),'Risk assessment'!$R$12:$R$100,FALSE),1)," ;"),""))</f>
        <v/>
      </c>
      <c r="AG81" s="9" t="str">
        <f>IF($G81=0,"",IFERROR(CONCATENATE(INDEX('Risk assessment'!$B$12:$B$100,MATCH(CONCATENATE(Feuil1!$C81,"-",Feuil1!$B81,"-",Feuil1!AG$1),'Risk assessment'!$R$12:$R$100,FALSE),1)," ;"),""))</f>
        <v/>
      </c>
      <c r="AH81" s="9" t="str">
        <f>IF($G81=0,"",IFERROR(CONCATENATE(INDEX('Risk assessment'!$B$12:$B$100,MATCH(CONCATENATE(Feuil1!$C81,"-",Feuil1!$B81,"-",Feuil1!AH$1),'Risk assessment'!$R$12:$R$100,FALSE),1)," ;"),""))</f>
        <v/>
      </c>
      <c r="AI81" s="9" t="str">
        <f>IF($G81=0,"",IFERROR(CONCATENATE(INDEX('Risk assessment'!$B$12:$B$100,MATCH(CONCATENATE(Feuil1!$C81,"-",Feuil1!$B81,"-",Feuil1!AI$1),'Risk assessment'!$R$12:$R$100,FALSE),1)," ;"),""))</f>
        <v/>
      </c>
      <c r="AJ81" s="9" t="str">
        <f>IF($G81=0,"",IFERROR(CONCATENATE(INDEX('Risk assessment'!$B$12:$B$100,MATCH(CONCATENATE(Feuil1!$C81,"-",Feuil1!$B81,"-",Feuil1!AJ$1),'Risk assessment'!$R$12:$R$100,FALSE),1)," ;"),""))</f>
        <v/>
      </c>
      <c r="AK81" s="9" t="str">
        <f>IF($G81=0,"",IFERROR(CONCATENATE(INDEX('Risk assessment'!$B$12:$B$100,MATCH(CONCATENATE(Feuil1!$C81,"-",Feuil1!$B81,"-",Feuil1!AK$1),'Risk assessment'!$R$12:$R$100,FALSE),1)," ;"),""))</f>
        <v/>
      </c>
      <c r="AL81" s="9" t="str">
        <f>IF($G81=0,"",IFERROR(CONCATENATE(INDEX('Risk assessment'!$B$12:$B$100,MATCH(CONCATENATE(Feuil1!$C81,"-",Feuil1!$B81,"-",Feuil1!AL$1),'Risk assessment'!$R$12:$R$100,FALSE),1)," ;"),""))</f>
        <v/>
      </c>
      <c r="AM81" s="9" t="str">
        <f>IF($G81=0,"",IFERROR(CONCATENATE(INDEX('Risk assessment'!$B$12:$B$100,MATCH(CONCATENATE(Feuil1!$C81,"-",Feuil1!$B81,"-",Feuil1!AM$1),'Risk assessment'!$R$12:$R$100,FALSE),1)," ;"),""))</f>
        <v/>
      </c>
      <c r="AN81" s="9" t="str">
        <f>IF($G81=0,"",IFERROR(CONCATENATE(INDEX('Risk assessment'!$B$12:$B$100,MATCH(CONCATENATE(Feuil1!$C81,"-",Feuil1!$B81,"-",Feuil1!AN$1),'Risk assessment'!$R$12:$R$100,FALSE),1)," ;"),""))</f>
        <v/>
      </c>
      <c r="AO81" s="9" t="str">
        <f>IF($G81=0,"",IFERROR(CONCATENATE(INDEX('Risk assessment'!$B$12:$B$100,MATCH(CONCATENATE(Feuil1!$C81,"-",Feuil1!$B81,"-",Feuil1!AO$1),'Risk assessment'!$R$12:$R$100,FALSE),1)," ;"),""))</f>
        <v/>
      </c>
      <c r="AP81" s="9" t="str">
        <f>IF($G81=0,"",IFERROR(CONCATENATE(INDEX('Risk assessment'!$B$12:$B$100,MATCH(CONCATENATE(Feuil1!$C81,"-",Feuil1!$B81,"-",Feuil1!AP$1),'Risk assessment'!$R$12:$R$100,FALSE),1)," ;"),""))</f>
        <v/>
      </c>
      <c r="AQ81" s="9" t="str">
        <f>IF($G81=0,"",IFERROR(CONCATENATE(INDEX('Risk assessment'!$B$12:$B$100,MATCH(CONCATENATE(Feuil1!$C81,"-",Feuil1!$B81,"-",Feuil1!AQ$1),'Risk assessment'!$R$12:$R$100,FALSE),1)," ;"),""))</f>
        <v/>
      </c>
      <c r="AR81" s="9" t="str">
        <f>IF($G81=0,"",IFERROR(CONCATENATE(INDEX('Risk assessment'!$B$12:$B$100,MATCH(CONCATENATE(Feuil1!$C81,"-",Feuil1!$B81,"-",Feuil1!AR$1),'Risk assessment'!$R$12:$R$100,FALSE),1)," ;"),""))</f>
        <v/>
      </c>
      <c r="AS81" s="9" t="str">
        <f>IF($G81=0,"",IFERROR(CONCATENATE(INDEX('Risk assessment'!$B$12:$B$100,MATCH(CONCATENATE(Feuil1!$C81,"-",Feuil1!$B81,"-",Feuil1!AS$1),'Risk assessment'!$R$12:$R$100,FALSE),1)," ;"),""))</f>
        <v/>
      </c>
      <c r="AT81" s="9" t="str">
        <f>IF($G81=0,"",IFERROR(CONCATENATE(INDEX('Risk assessment'!$B$12:$B$100,MATCH(CONCATENATE(Feuil1!$C81,"-",Feuil1!$B81,"-",Feuil1!AT$1),'Risk assessment'!$R$12:$R$100,FALSE),1)," ;"),""))</f>
        <v/>
      </c>
      <c r="AU81" s="9" t="str">
        <f>IF($G81=0,"",IFERROR(CONCATENATE(INDEX('Risk assessment'!$B$12:$B$100,MATCH(CONCATENATE(Feuil1!$C81,"-",Feuil1!$B81,"-",Feuil1!AU$1),'Risk assessment'!$R$12:$R$100,FALSE),1)," ;"),""))</f>
        <v/>
      </c>
      <c r="AV81" s="9" t="str">
        <f>IF($G81=0,"",IFERROR(CONCATENATE(INDEX('Risk assessment'!$B$12:$B$100,MATCH(CONCATENATE(Feuil1!$C81,"-",Feuil1!$B81,"-",Feuil1!AV$1),'Risk assessment'!$R$12:$R$100,FALSE),1)," ;"),""))</f>
        <v/>
      </c>
      <c r="AW81" s="9" t="str">
        <f>IF($G81=0,"",IFERROR(CONCATENATE(INDEX('Risk assessment'!$B$12:$B$100,MATCH(CONCATENATE(Feuil1!$C81,"-",Feuil1!$B81,"-",Feuil1!AW$1),'Risk assessment'!$R$12:$R$100,FALSE),1)," ;"),""))</f>
        <v/>
      </c>
      <c r="AX81" s="9" t="str">
        <f>IF($G81=0,"",IFERROR(CONCATENATE(INDEX('Risk assessment'!$B$12:$B$100,MATCH(CONCATENATE(Feuil1!$C81,"-",Feuil1!$B81,"-",Feuil1!AX$1),'Risk assessment'!$R$12:$R$100,FALSE),1)," ;"),""))</f>
        <v/>
      </c>
      <c r="AY81" s="9" t="str">
        <f>IF($G81=0,"",IFERROR(CONCATENATE(INDEX('Risk assessment'!$B$12:$B$100,MATCH(CONCATENATE(Feuil1!$C81,"-",Feuil1!$B81,"-",Feuil1!AY$1),'Risk assessment'!$R$12:$R$100,FALSE),1)," ;"),""))</f>
        <v/>
      </c>
      <c r="AZ81" s="9" t="str">
        <f>IF($G81=0,"",IFERROR(CONCATENATE(INDEX('Risk assessment'!$B$12:$B$100,MATCH(CONCATENATE(Feuil1!$C81,"-",Feuil1!$B81,"-",Feuil1!AZ$1),'Risk assessment'!$R$12:$R$100,FALSE),1)," ;"),""))</f>
        <v/>
      </c>
      <c r="BA81" s="9" t="str">
        <f>IF($G81=0,"",IFERROR(CONCATENATE(INDEX('Risk assessment'!$B$12:$B$100,MATCH(CONCATENATE(Feuil1!$C81,"-",Feuil1!$B81,"-",Feuil1!BA$1),'Risk assessment'!$R$12:$R$100,FALSE),1)," ;"),""))</f>
        <v/>
      </c>
      <c r="BB81" s="9" t="str">
        <f>IF($G81=0,"",IFERROR(CONCATENATE(INDEX('Risk assessment'!$B$12:$B$100,MATCH(CONCATENATE(Feuil1!$C81,"-",Feuil1!$B81,"-",Feuil1!BB$1),'Risk assessment'!$R$12:$R$100,FALSE),1)," ;"),""))</f>
        <v/>
      </c>
      <c r="BC81" s="9" t="str">
        <f>IF($G81=0,"",IFERROR(CONCATENATE(INDEX('Risk assessment'!$B$12:$B$100,MATCH(CONCATENATE(Feuil1!$C81,"-",Feuil1!$B81,"-",Feuil1!BC$1),'Risk assessment'!$R$12:$R$100,FALSE),1)," ;"),""))</f>
        <v/>
      </c>
      <c r="BD81" s="9" t="str">
        <f>IF($G81=0,"",IFERROR(CONCATENATE(INDEX('Risk assessment'!$B$12:$B$100,MATCH(CONCATENATE(Feuil1!$C81,"-",Feuil1!$B81,"-",Feuil1!BD$1),'Risk assessment'!$R$12:$R$100,FALSE),1)," ;"),""))</f>
        <v/>
      </c>
      <c r="BE81" s="9" t="str">
        <f>IF($G81=0,"",IFERROR(CONCATENATE(INDEX('Risk assessment'!$B$12:$B$100,MATCH(CONCATENATE(Feuil1!$C81,"-",Feuil1!$B81,"-",Feuil1!BE$1),'Risk assessment'!$R$12:$R$100,FALSE),1)," ;"),""))</f>
        <v/>
      </c>
      <c r="BF81" s="9" t="str">
        <f>IF($G81=0,"",IFERROR(CONCATENATE(INDEX('Risk assessment'!$B$12:$B$100,MATCH(CONCATENATE(Feuil1!$C81,"-",Feuil1!$B81,"-",Feuil1!BF$1),'Risk assessment'!$R$12:$R$100,FALSE),1)," ;"),""))</f>
        <v/>
      </c>
      <c r="BG81" s="9" t="str">
        <f>IF($G81=0,"",IFERROR(CONCATENATE(INDEX('Risk assessment'!$B$12:$B$100,MATCH(CONCATENATE(Feuil1!$C81,"-",Feuil1!$B81,"-",Feuil1!BG$1),'Risk assessment'!$R$12:$R$100,FALSE),1)," ;"),""))</f>
        <v/>
      </c>
      <c r="BH81" s="9" t="str">
        <f>IF($G81=0,"",IFERROR(CONCATENATE(INDEX('Risk assessment'!$B$12:$B$100,MATCH(CONCATENATE(Feuil1!$C81,"-",Feuil1!$B81,"-",Feuil1!BH$1),'Risk assessment'!$R$12:$R$100,FALSE),1)," ;"),""))</f>
        <v/>
      </c>
      <c r="BI81" s="9" t="str">
        <f>IF($G81=0,"",IFERROR(CONCATENATE(INDEX('Risk assessment'!$B$12:$B$100,MATCH(CONCATENATE(Feuil1!$C81,"-",Feuil1!$B81,"-",Feuil1!BI$1),'Risk assessment'!$R$12:$R$100,FALSE),1)," ;"),""))</f>
        <v/>
      </c>
      <c r="BJ81" s="9" t="str">
        <f>IF($G81=0,"",IFERROR(CONCATENATE(INDEX('Risk assessment'!$B$12:$B$100,MATCH(CONCATENATE(Feuil1!$C81,"-",Feuil1!$B81,"-",Feuil1!BJ$1),'Risk assessment'!$R$12:$R$100,FALSE),1)," ;"),""))</f>
        <v/>
      </c>
      <c r="BK81" s="9" t="str">
        <f>IF($G81=0,"",IFERROR(CONCATENATE(INDEX('Risk assessment'!$B$12:$B$100,MATCH(CONCATENATE(Feuil1!$C81,"-",Feuil1!$B81,"-",Feuil1!BK$1),'Risk assessment'!$R$12:$R$100,FALSE),1)," ;"),""))</f>
        <v/>
      </c>
      <c r="BL81" s="9" t="str">
        <f>IF($G81=0,"",IFERROR(CONCATENATE(INDEX('Risk assessment'!$B$12:$B$100,MATCH(CONCATENATE(Feuil1!$C81,"-",Feuil1!$B81,"-",Feuil1!BL$1),'Risk assessment'!$R$12:$R$100,FALSE),1)," ;"),""))</f>
        <v/>
      </c>
      <c r="BM81" s="9" t="str">
        <f>IF($G81=0,"",IFERROR(CONCATENATE(INDEX('Risk assessment'!$B$12:$B$100,MATCH(CONCATENATE(Feuil1!$C81,"-",Feuil1!$B81,"-",Feuil1!BM$1),'Risk assessment'!$R$12:$R$100,FALSE),1)," ;"),""))</f>
        <v/>
      </c>
      <c r="BN81" s="9" t="str">
        <f>IF($G81=0,"",IFERROR(CONCATENATE(INDEX('Risk assessment'!$B$12:$B$100,MATCH(CONCATENATE(Feuil1!$C81,"-",Feuil1!$B81,"-",Feuil1!BN$1),'Risk assessment'!$R$12:$R$100,FALSE),1)," ;"),""))</f>
        <v/>
      </c>
      <c r="BO81" s="9" t="str">
        <f>IF($G81=0,"",IFERROR(CONCATENATE(INDEX('Risk assessment'!$B$12:$B$100,MATCH(CONCATENATE(Feuil1!$C81,"-",Feuil1!$B81,"-",Feuil1!BO$1),'Risk assessment'!$R$12:$R$100,FALSE),1)," ;"),""))</f>
        <v/>
      </c>
      <c r="BP81" s="9" t="str">
        <f>IF($G81=0,"",IFERROR(CONCATENATE(INDEX('Risk assessment'!$B$12:$B$100,MATCH(CONCATENATE(Feuil1!$C81,"-",Feuil1!$B81,"-",Feuil1!BP$1),'Risk assessment'!$R$12:$R$100,FALSE),1)," ;"),""))</f>
        <v/>
      </c>
      <c r="BQ81" s="9" t="str">
        <f>IF($G81=0,"",IFERROR(CONCATENATE(INDEX('Risk assessment'!$B$12:$B$100,MATCH(CONCATENATE(Feuil1!$C81,"-",Feuil1!$B81,"-",Feuil1!BQ$1),'Risk assessment'!$R$12:$R$100,FALSE),1)," ;"),""))</f>
        <v/>
      </c>
      <c r="BR81" s="9" t="str">
        <f>IF($G81=0,"",IFERROR(INDEX('Risk assessment'!$B$12:$B$100,MATCH(CONCATENATE(Feuil1!$C81,Feuil1!$B81,Feuil1!BR$1),'Risk assessment'!$R$12:$R$100,FALSE),1),""))</f>
        <v/>
      </c>
      <c r="BS81" s="9" t="str">
        <f>IF($G81=0,"",IFERROR(INDEX('Risk assessment'!$B$12:$B$100,MATCH(CONCATENATE(Feuil1!$C81,Feuil1!$B81,Feuil1!BS$1),'Risk assessment'!$R$12:$R$100,FALSE),1),""))</f>
        <v/>
      </c>
      <c r="BT81" s="9" t="str">
        <f>IF($G81=0,"",IFERROR(INDEX('Risk assessment'!$B$12:$B$100,MATCH(CONCATENATE(Feuil1!$C81,Feuil1!$B81,Feuil1!BT$1),'Risk assessment'!$R$12:$R$100,FALSE),1),""))</f>
        <v/>
      </c>
      <c r="BU81" s="9" t="str">
        <f>IF($G81=0,"",IFERROR(INDEX('Risk assessment'!$B$12:$B$100,MATCH(CONCATENATE(Feuil1!$C81,Feuil1!$B81,Feuil1!BU$1),'Risk assessment'!$R$12:$R$100,FALSE),1),""))</f>
        <v/>
      </c>
      <c r="BV81" s="9" t="str">
        <f>IF($G81=0,"",IFERROR(INDEX('Risk assessment'!$B$12:$B$100,MATCH(CONCATENATE(Feuil1!$C81,Feuil1!$B81,Feuil1!BV$1),'Risk assessment'!$R$12:$R$100,FALSE),1),""))</f>
        <v/>
      </c>
      <c r="BW81" s="9" t="str">
        <f>IF($G81=0,"",IFERROR(INDEX('Risk assessment'!$B$12:$B$100,MATCH(CONCATENATE(Feuil1!$C81,Feuil1!$B81,Feuil1!BW$1),'Risk assessment'!$R$12:$R$100,FALSE),1),""))</f>
        <v/>
      </c>
      <c r="BX81" s="9" t="str">
        <f>IF($G81=0,"",IFERROR(INDEX('Risk assessment'!$B$12:$B$100,MATCH(CONCATENATE(Feuil1!$C81,Feuil1!$B81,Feuil1!BX$1),'Risk assessment'!$R$12:$R$100,FALSE),1),""))</f>
        <v/>
      </c>
      <c r="BY81" s="9" t="str">
        <f>IF($G81=0,"",IFERROR(INDEX('Risk assessment'!$B$12:$B$100,MATCH(CONCATENATE(Feuil1!$C81,Feuil1!$B81,Feuil1!BY$1),'Risk assessment'!$R$12:$R$100,FALSE),1),""))</f>
        <v/>
      </c>
      <c r="BZ81" s="9" t="str">
        <f>IF($G81=0,"",IFERROR(INDEX('Risk assessment'!$B$12:$B$100,MATCH(CONCATENATE(Feuil1!$C81,Feuil1!$B81,Feuil1!BZ$1),'Risk assessment'!$R$12:$R$100,FALSE),1),""))</f>
        <v/>
      </c>
      <c r="CA81" s="9" t="str">
        <f>IF($G81=0,"",IFERROR(INDEX('Risk assessment'!$B$12:$B$100,MATCH(CONCATENATE(Feuil1!$C81,Feuil1!$B81,Feuil1!CA$1),'Risk assessment'!$R$12:$R$100,FALSE),1),""))</f>
        <v/>
      </c>
      <c r="CB81" s="9" t="str">
        <f>IF($G81=0,"",IFERROR(INDEX('Risk assessment'!$B$12:$B$100,MATCH(CONCATENATE(Feuil1!$C81,Feuil1!$B81,Feuil1!CB$1),'Risk assessment'!$R$12:$R$100,FALSE),1),""))</f>
        <v/>
      </c>
      <c r="CC81" s="9" t="str">
        <f>IF($G81=0,"",IFERROR(INDEX('Risk assessment'!$B$12:$B$100,MATCH(CONCATENATE(Feuil1!$C81,Feuil1!$B81,Feuil1!CC$1),'Risk assessment'!$R$12:$R$100,FALSE),1),""))</f>
        <v/>
      </c>
      <c r="CD81" s="9" t="str">
        <f>IF($G81=0,"",IFERROR(INDEX('Risk assessment'!$B$12:$B$100,MATCH(CONCATENATE(Feuil1!$C81,Feuil1!$B81,Feuil1!CD$1),'Risk assessment'!$R$12:$R$100,FALSE),1),""))</f>
        <v/>
      </c>
      <c r="CE81" s="9" t="str">
        <f>IF($G81=0,"",IFERROR(INDEX('Risk assessment'!$B$12:$B$100,MATCH(CONCATENATE(Feuil1!$C81,Feuil1!$B81,Feuil1!CE$1),'Risk assessment'!$R$12:$R$100,FALSE),1),""))</f>
        <v/>
      </c>
      <c r="CF81" s="9" t="str">
        <f>IF($G81=0,"",IFERROR(INDEX('Risk assessment'!$B$12:$B$100,MATCH(CONCATENATE(Feuil1!$C81,Feuil1!$B81,Feuil1!CF$1),'Risk assessment'!$R$12:$R$100,FALSE),1),""))</f>
        <v/>
      </c>
      <c r="CG81" s="9" t="str">
        <f>IF($G81=0,"",IFERROR(INDEX('Risk assessment'!$B$12:$B$100,MATCH(CONCATENATE(Feuil1!$C81,Feuil1!$B81,Feuil1!CG$1),'Risk assessment'!$R$12:$R$100,FALSE),1),""))</f>
        <v/>
      </c>
      <c r="CH81" s="9" t="str">
        <f>IF($G81=0,"",IFERROR(INDEX('Risk assessment'!$B$12:$B$100,MATCH(CONCATENATE(Feuil1!$C81,Feuil1!$B81,Feuil1!CH$1),'Risk assessment'!$R$12:$R$100,FALSE),1),""))</f>
        <v/>
      </c>
      <c r="CI81" s="9" t="str">
        <f>IF($G81=0,"",IFERROR(INDEX('Risk assessment'!$B$12:$B$100,MATCH(CONCATENATE(Feuil1!$C81,Feuil1!$B81,Feuil1!CI$1),'Risk assessment'!$R$12:$R$100,FALSE),1),""))</f>
        <v/>
      </c>
      <c r="CJ81" s="9" t="str">
        <f>IF($G81=0,"",IFERROR(INDEX('Risk assessment'!$B$12:$B$100,MATCH(CONCATENATE(Feuil1!$C81,Feuil1!$B81,Feuil1!CJ$1),'Risk assessment'!$R$12:$R$100,FALSE),1),""))</f>
        <v/>
      </c>
      <c r="CK81" s="9" t="str">
        <f>IF($G81=0,"",IFERROR(INDEX('Risk assessment'!$B$12:$B$100,MATCH(CONCATENATE(Feuil1!$C81,Feuil1!$B81,Feuil1!CK$1),'Risk assessment'!$R$12:$R$100,FALSE),1),""))</f>
        <v/>
      </c>
      <c r="CL81" s="9" t="str">
        <f>IF($G81=0,"",IFERROR(INDEX('Risk assessment'!$B$12:$B$100,MATCH(CONCATENATE(Feuil1!$C81,Feuil1!$B81,Feuil1!CL$1),'Risk assessment'!$R$12:$R$100,FALSE),1),""))</f>
        <v/>
      </c>
      <c r="CM81" s="9" t="str">
        <f>IF($G81=0,"",IFERROR(INDEX('Risk assessment'!$B$12:$B$100,MATCH(CONCATENATE(Feuil1!$C81,Feuil1!$B81,Feuil1!CM$1),'Risk assessment'!$R$12:$R$100,FALSE),1),""))</f>
        <v/>
      </c>
      <c r="CN81" s="9" t="str">
        <f>IF($G81=0,"",IFERROR(INDEX('Risk assessment'!$B$12:$B$100,MATCH(CONCATENATE(Feuil1!$C81,Feuil1!$B81,Feuil1!CN$1),'Risk assessment'!$R$12:$R$100,FALSE),1),""))</f>
        <v/>
      </c>
      <c r="CO81" s="9" t="str">
        <f>IF($G81=0,"",IFERROR(INDEX('Risk assessment'!$B$12:$B$100,MATCH(CONCATENATE(Feuil1!$C81,Feuil1!$B81,Feuil1!CO$1),'Risk assessment'!$R$12:$R$100,FALSE),1),""))</f>
        <v/>
      </c>
      <c r="CP81" s="9" t="str">
        <f>IF($G81=0,"",IFERROR(INDEX('Risk assessment'!$B$12:$B$100,MATCH(CONCATENATE(Feuil1!$C81,Feuil1!$B81,Feuil1!CP$1),'Risk assessment'!$R$12:$R$100,FALSE),1),""))</f>
        <v/>
      </c>
      <c r="CQ81" s="9" t="str">
        <f>IF($G81=0,"",IFERROR(INDEX('Risk assessment'!$B$12:$B$100,MATCH(CONCATENATE(Feuil1!$C81,Feuil1!$B81,Feuil1!CQ$1),'Risk assessment'!$R$12:$R$100,FALSE),1),""))</f>
        <v/>
      </c>
      <c r="CR81" s="9" t="str">
        <f>IF($G81=0,"",IFERROR(INDEX('Risk assessment'!$B$12:$B$100,MATCH(CONCATENATE(Feuil1!$C81,Feuil1!$B81,Feuil1!CR$1),'Risk assessment'!$R$12:$R$100,FALSE),1),""))</f>
        <v/>
      </c>
      <c r="CS81" s="9" t="str">
        <f>IF($G81=0,"",IFERROR(INDEX('Risk assessment'!$B$12:$B$100,MATCH(CONCATENATE(Feuil1!$C81,Feuil1!$B81,Feuil1!CS$1),'Risk assessment'!$R$12:$R$100,FALSE),1),""))</f>
        <v/>
      </c>
      <c r="CT81" s="9" t="str">
        <f>IF($G81=0,"",IFERROR(INDEX('Risk assessment'!$B$12:$B$100,MATCH(CONCATENATE(Feuil1!$C81,Feuil1!$B81,Feuil1!CT$1),'Risk assessment'!$R$12:$R$100,FALSE),1),""))</f>
        <v/>
      </c>
      <c r="CU81" s="9" t="str">
        <f>IF($G81=0,"",IFERROR(INDEX('Risk assessment'!$B$12:$B$100,MATCH(CONCATENATE(Feuil1!$C81,Feuil1!$B81,Feuil1!CU$1),'Risk assessment'!$R$12:$R$100,FALSE),1),""))</f>
        <v/>
      </c>
      <c r="CV81" s="9" t="str">
        <f>IF($G81=0,"",IFERROR(INDEX('Risk assessment'!$B$12:$B$100,MATCH(CONCATENATE(Feuil1!$C81,Feuil1!$B81,Feuil1!CV$1),'Risk assessment'!$R$12:$R$100,FALSE),1),""))</f>
        <v/>
      </c>
      <c r="CW81" s="9" t="str">
        <f>IF($G81=0,"",IFERROR(INDEX('Risk assessment'!$B$12:$B$100,MATCH(CONCATENATE(Feuil1!$C81,Feuil1!$B81,Feuil1!CW$1),'Risk assessment'!$R$12:$R$100,FALSE),1),""))</f>
        <v/>
      </c>
      <c r="CX81" s="9" t="str">
        <f>IF($G81=0,"",IFERROR(INDEX('Risk assessment'!$B$12:$B$100,MATCH(CONCATENATE(Feuil1!$C81,Feuil1!$B81,Feuil1!CX$1),'Risk assessment'!$R$12:$R$100,FALSE),1),""))</f>
        <v/>
      </c>
      <c r="CY81" s="9" t="str">
        <f>IF($G81=0,"",IFERROR(INDEX('Risk assessment'!$B$12:$B$100,MATCH(CONCATENATE(Feuil1!$C81,Feuil1!$B81,Feuil1!CY$1),'Risk assessment'!$R$12:$R$100,FALSE),1),""))</f>
        <v/>
      </c>
      <c r="CZ81" s="9" t="str">
        <f>IF($G81=0,"",IFERROR(INDEX('Risk assessment'!$B$12:$B$100,MATCH(CONCATENATE(Feuil1!$C81,Feuil1!$B81,Feuil1!CZ$1),'Risk assessment'!$R$12:$R$100,FALSE),1),""))</f>
        <v/>
      </c>
      <c r="DA81" s="9" t="str">
        <f>IF($G81=0,"",IFERROR(INDEX('Risk assessment'!$B$12:$B$100,MATCH(CONCATENATE(Feuil1!$C81,Feuil1!$B81,Feuil1!DA$1),'Risk assessment'!$R$12:$R$100,FALSE),1),""))</f>
        <v/>
      </c>
      <c r="DB81" s="9" t="str">
        <f>IF($G81=0,"",IFERROR(INDEX('Risk assessment'!$B$12:$B$100,MATCH(CONCATENATE(Feuil1!$C81,Feuil1!$B81,Feuil1!DB$1),'Risk assessment'!$R$12:$R$100,FALSE),1),""))</f>
        <v/>
      </c>
      <c r="DC81" s="9" t="str">
        <f>IF($G81=0,"",IFERROR(INDEX('Risk assessment'!$B$12:$B$100,MATCH(CONCATENATE(Feuil1!$C81,Feuil1!$B81,Feuil1!DC$1),'Risk assessment'!$R$12:$R$100,FALSE),1),""))</f>
        <v/>
      </c>
      <c r="DD81" s="9" t="str">
        <f>IF($G81=0,"",IFERROR(INDEX('Risk assessment'!$B$12:$B$100,MATCH(CONCATENATE(Feuil1!$C81,Feuil1!$B81,Feuil1!DD$1),'Risk assessment'!$R$12:$R$100,FALSE),1),""))</f>
        <v/>
      </c>
      <c r="DE81" s="9" t="str">
        <f>IF($G81=0,"",IFERROR(INDEX('Risk assessment'!$B$12:$B$100,MATCH(CONCATENATE(Feuil1!$C81,Feuil1!$B81,Feuil1!DE$1),'Risk assessment'!$R$12:$R$100,FALSE),1),""))</f>
        <v/>
      </c>
      <c r="DF81" s="9" t="str">
        <f>IF($G81=0,"",IFERROR(INDEX('Risk assessment'!$B$12:$B$100,MATCH(CONCATENATE(Feuil1!$C81,Feuil1!$B81,Feuil1!DF$1),'Risk assessment'!$R$12:$R$100,FALSE),1),""))</f>
        <v/>
      </c>
      <c r="DG81" s="9" t="str">
        <f>IF($G81=0,"",IFERROR(INDEX('Risk assessment'!$B$12:$B$100,MATCH(CONCATENATE(Feuil1!$C81,Feuil1!$B81,Feuil1!DG$1),'Risk assessment'!$R$12:$R$100,FALSE),1),""))</f>
        <v/>
      </c>
      <c r="DH81" s="9" t="str">
        <f>IF($G81=0,"",IFERROR(INDEX('Risk assessment'!$B$12:$B$100,MATCH(CONCATENATE(Feuil1!$C81,Feuil1!$B81,Feuil1!DH$1),'Risk assessment'!$R$12:$R$100,FALSE),1),""))</f>
        <v/>
      </c>
      <c r="DI81" s="9" t="str">
        <f>IF($G81=0,"",IFERROR(INDEX('Risk assessment'!$B$12:$B$100,MATCH(CONCATENATE(Feuil1!$C81,Feuil1!$B81,Feuil1!DI$1),'Risk assessment'!$R$12:$R$100,FALSE),1),""))</f>
        <v/>
      </c>
      <c r="DJ81" s="9" t="str">
        <f>IF($G81=0,"",IFERROR(INDEX('Risk assessment'!$B$12:$B$100,MATCH(CONCATENATE(Feuil1!$C81,Feuil1!$B81,Feuil1!DJ$1),'Risk assessment'!$R$12:$R$100,FALSE),1),""))</f>
        <v/>
      </c>
      <c r="DK81" s="9" t="str">
        <f>IF($G81=0,"",IFERROR(INDEX('Risk assessment'!$B$12:$B$100,MATCH(CONCATENATE(Feuil1!$C81,Feuil1!$B81,Feuil1!DK$1),'Risk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assessment'!D$12:D$100,Feuil1!C82,'Risk assessment'!E$12:E$100,B82)</f>
        <v>0</v>
      </c>
      <c r="H82" s="9" t="str">
        <f>IF($G82=0,"",IFERROR(CONCATENATE(INDEX('Risk assessment'!$B$12:$B$100,MATCH(CONCATENATE(Feuil1!$C82,"-",Feuil1!$B82,"-",Feuil1!H$1),'Risk assessment'!$R$12:$R$100,FALSE),1)," ;"),""))</f>
        <v/>
      </c>
      <c r="I82" s="9" t="str">
        <f>IF($G82=0,"",IFERROR(CONCATENATE(INDEX('Risk assessment'!$B$12:$B$100,MATCH(CONCATENATE(Feuil1!$C82,"-",Feuil1!$B82,"-",Feuil1!I$1),'Risk assessment'!$R$12:$R$100,FALSE),1)," ;"),""))</f>
        <v/>
      </c>
      <c r="J82" s="9" t="str">
        <f>IF($G82=0,"",IFERROR(CONCATENATE(INDEX('Risk assessment'!$B$12:$B$100,MATCH(CONCATENATE(Feuil1!$C82,"-",Feuil1!$B82,"-",Feuil1!J$1),'Risk assessment'!$R$12:$R$100,FALSE),1)," ;"),""))</f>
        <v/>
      </c>
      <c r="K82" s="9" t="str">
        <f>IF($G82=0,"",IFERROR(CONCATENATE(INDEX('Risk assessment'!$B$12:$B$100,MATCH(CONCATENATE(Feuil1!$C82,"-",Feuil1!$B82,"-",Feuil1!K$1),'Risk assessment'!$R$12:$R$100,FALSE),1)," ;"),""))</f>
        <v/>
      </c>
      <c r="L82" s="9" t="str">
        <f>IF($G82=0,"",IFERROR(CONCATENATE(INDEX('Risk assessment'!$B$12:$B$100,MATCH(CONCATENATE(Feuil1!$C82,"-",Feuil1!$B82,"-",Feuil1!L$1),'Risk assessment'!$R$12:$R$100,FALSE),1)," ;"),""))</f>
        <v/>
      </c>
      <c r="M82" s="9" t="str">
        <f>IF($G82=0,"",IFERROR(CONCATENATE(INDEX('Risk assessment'!$B$12:$B$100,MATCH(CONCATENATE(Feuil1!$C82,"-",Feuil1!$B82,"-",Feuil1!M$1),'Risk assessment'!$R$12:$R$100,FALSE),1)," ;"),""))</f>
        <v/>
      </c>
      <c r="N82" s="9" t="str">
        <f>IF($G82=0,"",IFERROR(CONCATENATE(INDEX('Risk assessment'!$B$12:$B$100,MATCH(CONCATENATE(Feuil1!$C82,"-",Feuil1!$B82,"-",Feuil1!N$1),'Risk assessment'!$R$12:$R$100,FALSE),1)," ;"),""))</f>
        <v/>
      </c>
      <c r="O82" s="9" t="str">
        <f>IF($G82=0,"",IFERROR(CONCATENATE(INDEX('Risk assessment'!$B$12:$B$100,MATCH(CONCATENATE(Feuil1!$C82,"-",Feuil1!$B82,"-",Feuil1!O$1),'Risk assessment'!$R$12:$R$100,FALSE),1)," ;"),""))</f>
        <v/>
      </c>
      <c r="P82" s="9" t="str">
        <f>IF($G82=0,"",IFERROR(CONCATENATE(INDEX('Risk assessment'!$B$12:$B$100,MATCH(CONCATENATE(Feuil1!$C82,"-",Feuil1!$B82,"-",Feuil1!P$1),'Risk assessment'!$R$12:$R$100,FALSE),1)," ;"),""))</f>
        <v/>
      </c>
      <c r="Q82" s="9" t="str">
        <f>IF($G82=0,"",IFERROR(CONCATENATE(INDEX('Risk assessment'!$B$12:$B$100,MATCH(CONCATENATE(Feuil1!$C82,"-",Feuil1!$B82,"-",Feuil1!Q$1),'Risk assessment'!$R$12:$R$100,FALSE),1)," ;"),""))</f>
        <v/>
      </c>
      <c r="R82" s="9" t="str">
        <f>IF($G82=0,"",IFERROR(CONCATENATE(INDEX('Risk assessment'!$B$12:$B$100,MATCH(CONCATENATE(Feuil1!$C82,"-",Feuil1!$B82,"-",Feuil1!R$1),'Risk assessment'!$R$12:$R$100,FALSE),1)," ;"),""))</f>
        <v/>
      </c>
      <c r="S82" s="9" t="str">
        <f>IF($G82=0,"",IFERROR(CONCATENATE(INDEX('Risk assessment'!$B$12:$B$100,MATCH(CONCATENATE(Feuil1!$C82,"-",Feuil1!$B82,"-",Feuil1!S$1),'Risk assessment'!$R$12:$R$100,FALSE),1)," ;"),""))</f>
        <v/>
      </c>
      <c r="T82" s="9" t="str">
        <f>IF($G82=0,"",IFERROR(CONCATENATE(INDEX('Risk assessment'!$B$12:$B$100,MATCH(CONCATENATE(Feuil1!$C82,"-",Feuil1!$B82,"-",Feuil1!T$1),'Risk assessment'!$R$12:$R$100,FALSE),1)," ;"),""))</f>
        <v/>
      </c>
      <c r="U82" s="9" t="str">
        <f>IF($G82=0,"",IFERROR(CONCATENATE(INDEX('Risk assessment'!$B$12:$B$100,MATCH(CONCATENATE(Feuil1!$C82,"-",Feuil1!$B82,"-",Feuil1!U$1),'Risk assessment'!$R$12:$R$100,FALSE),1)," ;"),""))</f>
        <v/>
      </c>
      <c r="V82" s="9" t="str">
        <f>IF($G82=0,"",IFERROR(CONCATENATE(INDEX('Risk assessment'!$B$12:$B$100,MATCH(CONCATENATE(Feuil1!$C82,"-",Feuil1!$B82,"-",Feuil1!V$1),'Risk assessment'!$R$12:$R$100,FALSE),1)," ;"),""))</f>
        <v/>
      </c>
      <c r="W82" s="9" t="str">
        <f>IF($G82=0,"",IFERROR(CONCATENATE(INDEX('Risk assessment'!$B$12:$B$100,MATCH(CONCATENATE(Feuil1!$C82,"-",Feuil1!$B82,"-",Feuil1!W$1),'Risk assessment'!$R$12:$R$100,FALSE),1)," ;"),""))</f>
        <v/>
      </c>
      <c r="X82" s="9" t="str">
        <f>IF($G82=0,"",IFERROR(CONCATENATE(INDEX('Risk assessment'!$B$12:$B$100,MATCH(CONCATENATE(Feuil1!$C82,"-",Feuil1!$B82,"-",Feuil1!X$1),'Risk assessment'!$R$12:$R$100,FALSE),1)," ;"),""))</f>
        <v/>
      </c>
      <c r="Y82" s="9" t="str">
        <f>IF($G82=0,"",IFERROR(CONCATENATE(INDEX('Risk assessment'!$B$12:$B$100,MATCH(CONCATENATE(Feuil1!$C82,"-",Feuil1!$B82,"-",Feuil1!Y$1),'Risk assessment'!$R$12:$R$100,FALSE),1)," ;"),""))</f>
        <v/>
      </c>
      <c r="Z82" s="9" t="str">
        <f>IF($G82=0,"",IFERROR(CONCATENATE(INDEX('Risk assessment'!$B$12:$B$100,MATCH(CONCATENATE(Feuil1!$C82,"-",Feuil1!$B82,"-",Feuil1!Z$1),'Risk assessment'!$R$12:$R$100,FALSE),1)," ;"),""))</f>
        <v/>
      </c>
      <c r="AA82" s="9" t="str">
        <f>IF($G82=0,"",IFERROR(CONCATENATE(INDEX('Risk assessment'!$B$12:$B$100,MATCH(CONCATENATE(Feuil1!$C82,"-",Feuil1!$B82,"-",Feuil1!AA$1),'Risk assessment'!$R$12:$R$100,FALSE),1)," ;"),""))</f>
        <v/>
      </c>
      <c r="AB82" s="9" t="str">
        <f>IF($G82=0,"",IFERROR(CONCATENATE(INDEX('Risk assessment'!$B$12:$B$100,MATCH(CONCATENATE(Feuil1!$C82,"-",Feuil1!$B82,"-",Feuil1!AB$1),'Risk assessment'!$R$12:$R$100,FALSE),1)," ;"),""))</f>
        <v/>
      </c>
      <c r="AC82" s="9" t="str">
        <f>IF($G82=0,"",IFERROR(CONCATENATE(INDEX('Risk assessment'!$B$12:$B$100,MATCH(CONCATENATE(Feuil1!$C82,"-",Feuil1!$B82,"-",Feuil1!AC$1),'Risk assessment'!$R$12:$R$100,FALSE),1)," ;"),""))</f>
        <v/>
      </c>
      <c r="AD82" s="9" t="str">
        <f>IF($G82=0,"",IFERROR(CONCATENATE(INDEX('Risk assessment'!$B$12:$B$100,MATCH(CONCATENATE(Feuil1!$C82,"-",Feuil1!$B82,"-",Feuil1!AD$1),'Risk assessment'!$R$12:$R$100,FALSE),1)," ;"),""))</f>
        <v/>
      </c>
      <c r="AE82" s="9" t="str">
        <f>IF($G82=0,"",IFERROR(CONCATENATE(INDEX('Risk assessment'!$B$12:$B$100,MATCH(CONCATENATE(Feuil1!$C82,"-",Feuil1!$B82,"-",Feuil1!AE$1),'Risk assessment'!$R$12:$R$100,FALSE),1)," ;"),""))</f>
        <v/>
      </c>
      <c r="AF82" s="9" t="str">
        <f>IF($G82=0,"",IFERROR(CONCATENATE(INDEX('Risk assessment'!$B$12:$B$100,MATCH(CONCATENATE(Feuil1!$C82,"-",Feuil1!$B82,"-",Feuil1!AF$1),'Risk assessment'!$R$12:$R$100,FALSE),1)," ;"),""))</f>
        <v/>
      </c>
      <c r="AG82" s="9" t="str">
        <f>IF($G82=0,"",IFERROR(CONCATENATE(INDEX('Risk assessment'!$B$12:$B$100,MATCH(CONCATENATE(Feuil1!$C82,"-",Feuil1!$B82,"-",Feuil1!AG$1),'Risk assessment'!$R$12:$R$100,FALSE),1)," ;"),""))</f>
        <v/>
      </c>
      <c r="AH82" s="9" t="str">
        <f>IF($G82=0,"",IFERROR(CONCATENATE(INDEX('Risk assessment'!$B$12:$B$100,MATCH(CONCATENATE(Feuil1!$C82,"-",Feuil1!$B82,"-",Feuil1!AH$1),'Risk assessment'!$R$12:$R$100,FALSE),1)," ;"),""))</f>
        <v/>
      </c>
      <c r="AI82" s="9" t="str">
        <f>IF($G82=0,"",IFERROR(CONCATENATE(INDEX('Risk assessment'!$B$12:$B$100,MATCH(CONCATENATE(Feuil1!$C82,"-",Feuil1!$B82,"-",Feuil1!AI$1),'Risk assessment'!$R$12:$R$100,FALSE),1)," ;"),""))</f>
        <v/>
      </c>
      <c r="AJ82" s="9" t="str">
        <f>IF($G82=0,"",IFERROR(CONCATENATE(INDEX('Risk assessment'!$B$12:$B$100,MATCH(CONCATENATE(Feuil1!$C82,"-",Feuil1!$B82,"-",Feuil1!AJ$1),'Risk assessment'!$R$12:$R$100,FALSE),1)," ;"),""))</f>
        <v/>
      </c>
      <c r="AK82" s="9" t="str">
        <f>IF($G82=0,"",IFERROR(CONCATENATE(INDEX('Risk assessment'!$B$12:$B$100,MATCH(CONCATENATE(Feuil1!$C82,"-",Feuil1!$B82,"-",Feuil1!AK$1),'Risk assessment'!$R$12:$R$100,FALSE),1)," ;"),""))</f>
        <v/>
      </c>
      <c r="AL82" s="9" t="str">
        <f>IF($G82=0,"",IFERROR(CONCATENATE(INDEX('Risk assessment'!$B$12:$B$100,MATCH(CONCATENATE(Feuil1!$C82,"-",Feuil1!$B82,"-",Feuil1!AL$1),'Risk assessment'!$R$12:$R$100,FALSE),1)," ;"),""))</f>
        <v/>
      </c>
      <c r="AM82" s="9" t="str">
        <f>IF($G82=0,"",IFERROR(CONCATENATE(INDEX('Risk assessment'!$B$12:$B$100,MATCH(CONCATENATE(Feuil1!$C82,"-",Feuil1!$B82,"-",Feuil1!AM$1),'Risk assessment'!$R$12:$R$100,FALSE),1)," ;"),""))</f>
        <v/>
      </c>
      <c r="AN82" s="9" t="str">
        <f>IF($G82=0,"",IFERROR(CONCATENATE(INDEX('Risk assessment'!$B$12:$B$100,MATCH(CONCATENATE(Feuil1!$C82,"-",Feuil1!$B82,"-",Feuil1!AN$1),'Risk assessment'!$R$12:$R$100,FALSE),1)," ;"),""))</f>
        <v/>
      </c>
      <c r="AO82" s="9" t="str">
        <f>IF($G82=0,"",IFERROR(CONCATENATE(INDEX('Risk assessment'!$B$12:$B$100,MATCH(CONCATENATE(Feuil1!$C82,"-",Feuil1!$B82,"-",Feuil1!AO$1),'Risk assessment'!$R$12:$R$100,FALSE),1)," ;"),""))</f>
        <v/>
      </c>
      <c r="AP82" s="9" t="str">
        <f>IF($G82=0,"",IFERROR(CONCATENATE(INDEX('Risk assessment'!$B$12:$B$100,MATCH(CONCATENATE(Feuil1!$C82,"-",Feuil1!$B82,"-",Feuil1!AP$1),'Risk assessment'!$R$12:$R$100,FALSE),1)," ;"),""))</f>
        <v/>
      </c>
      <c r="AQ82" s="9" t="str">
        <f>IF($G82=0,"",IFERROR(CONCATENATE(INDEX('Risk assessment'!$B$12:$B$100,MATCH(CONCATENATE(Feuil1!$C82,"-",Feuil1!$B82,"-",Feuil1!AQ$1),'Risk assessment'!$R$12:$R$100,FALSE),1)," ;"),""))</f>
        <v/>
      </c>
      <c r="AR82" s="9" t="str">
        <f>IF($G82=0,"",IFERROR(CONCATENATE(INDEX('Risk assessment'!$B$12:$B$100,MATCH(CONCATENATE(Feuil1!$C82,"-",Feuil1!$B82,"-",Feuil1!AR$1),'Risk assessment'!$R$12:$R$100,FALSE),1)," ;"),""))</f>
        <v/>
      </c>
      <c r="AS82" s="9" t="str">
        <f>IF($G82=0,"",IFERROR(CONCATENATE(INDEX('Risk assessment'!$B$12:$B$100,MATCH(CONCATENATE(Feuil1!$C82,"-",Feuil1!$B82,"-",Feuil1!AS$1),'Risk assessment'!$R$12:$R$100,FALSE),1)," ;"),""))</f>
        <v/>
      </c>
      <c r="AT82" s="9" t="str">
        <f>IF($G82=0,"",IFERROR(CONCATENATE(INDEX('Risk assessment'!$B$12:$B$100,MATCH(CONCATENATE(Feuil1!$C82,"-",Feuil1!$B82,"-",Feuil1!AT$1),'Risk assessment'!$R$12:$R$100,FALSE),1)," ;"),""))</f>
        <v/>
      </c>
      <c r="AU82" s="9" t="str">
        <f>IF($G82=0,"",IFERROR(CONCATENATE(INDEX('Risk assessment'!$B$12:$B$100,MATCH(CONCATENATE(Feuil1!$C82,"-",Feuil1!$B82,"-",Feuil1!AU$1),'Risk assessment'!$R$12:$R$100,FALSE),1)," ;"),""))</f>
        <v/>
      </c>
      <c r="AV82" s="9" t="str">
        <f>IF($G82=0,"",IFERROR(CONCATENATE(INDEX('Risk assessment'!$B$12:$B$100,MATCH(CONCATENATE(Feuil1!$C82,"-",Feuil1!$B82,"-",Feuil1!AV$1),'Risk assessment'!$R$12:$R$100,FALSE),1)," ;"),""))</f>
        <v/>
      </c>
      <c r="AW82" s="9" t="str">
        <f>IF($G82=0,"",IFERROR(CONCATENATE(INDEX('Risk assessment'!$B$12:$B$100,MATCH(CONCATENATE(Feuil1!$C82,"-",Feuil1!$B82,"-",Feuil1!AW$1),'Risk assessment'!$R$12:$R$100,FALSE),1)," ;"),""))</f>
        <v/>
      </c>
      <c r="AX82" s="9" t="str">
        <f>IF($G82=0,"",IFERROR(CONCATENATE(INDEX('Risk assessment'!$B$12:$B$100,MATCH(CONCATENATE(Feuil1!$C82,"-",Feuil1!$B82,"-",Feuil1!AX$1),'Risk assessment'!$R$12:$R$100,FALSE),1)," ;"),""))</f>
        <v/>
      </c>
      <c r="AY82" s="9" t="str">
        <f>IF($G82=0,"",IFERROR(CONCATENATE(INDEX('Risk assessment'!$B$12:$B$100,MATCH(CONCATENATE(Feuil1!$C82,"-",Feuil1!$B82,"-",Feuil1!AY$1),'Risk assessment'!$R$12:$R$100,FALSE),1)," ;"),""))</f>
        <v/>
      </c>
      <c r="AZ82" s="9" t="str">
        <f>IF($G82=0,"",IFERROR(CONCATENATE(INDEX('Risk assessment'!$B$12:$B$100,MATCH(CONCATENATE(Feuil1!$C82,"-",Feuil1!$B82,"-",Feuil1!AZ$1),'Risk assessment'!$R$12:$R$100,FALSE),1)," ;"),""))</f>
        <v/>
      </c>
      <c r="BA82" s="9" t="str">
        <f>IF($G82=0,"",IFERROR(CONCATENATE(INDEX('Risk assessment'!$B$12:$B$100,MATCH(CONCATENATE(Feuil1!$C82,"-",Feuil1!$B82,"-",Feuil1!BA$1),'Risk assessment'!$R$12:$R$100,FALSE),1)," ;"),""))</f>
        <v/>
      </c>
      <c r="BB82" s="9" t="str">
        <f>IF($G82=0,"",IFERROR(CONCATENATE(INDEX('Risk assessment'!$B$12:$B$100,MATCH(CONCATENATE(Feuil1!$C82,"-",Feuil1!$B82,"-",Feuil1!BB$1),'Risk assessment'!$R$12:$R$100,FALSE),1)," ;"),""))</f>
        <v/>
      </c>
      <c r="BC82" s="9" t="str">
        <f>IF($G82=0,"",IFERROR(CONCATENATE(INDEX('Risk assessment'!$B$12:$B$100,MATCH(CONCATENATE(Feuil1!$C82,"-",Feuil1!$B82,"-",Feuil1!BC$1),'Risk assessment'!$R$12:$R$100,FALSE),1)," ;"),""))</f>
        <v/>
      </c>
      <c r="BD82" s="9" t="str">
        <f>IF($G82=0,"",IFERROR(CONCATENATE(INDEX('Risk assessment'!$B$12:$B$100,MATCH(CONCATENATE(Feuil1!$C82,"-",Feuil1!$B82,"-",Feuil1!BD$1),'Risk assessment'!$R$12:$R$100,FALSE),1)," ;"),""))</f>
        <v/>
      </c>
      <c r="BE82" s="9" t="str">
        <f>IF($G82=0,"",IFERROR(CONCATENATE(INDEX('Risk assessment'!$B$12:$B$100,MATCH(CONCATENATE(Feuil1!$C82,"-",Feuil1!$B82,"-",Feuil1!BE$1),'Risk assessment'!$R$12:$R$100,FALSE),1)," ;"),""))</f>
        <v/>
      </c>
      <c r="BF82" s="9" t="str">
        <f>IF($G82=0,"",IFERROR(CONCATENATE(INDEX('Risk assessment'!$B$12:$B$100,MATCH(CONCATENATE(Feuil1!$C82,"-",Feuil1!$B82,"-",Feuil1!BF$1),'Risk assessment'!$R$12:$R$100,FALSE),1)," ;"),""))</f>
        <v/>
      </c>
      <c r="BG82" s="9" t="str">
        <f>IF($G82=0,"",IFERROR(CONCATENATE(INDEX('Risk assessment'!$B$12:$B$100,MATCH(CONCATENATE(Feuil1!$C82,"-",Feuil1!$B82,"-",Feuil1!BG$1),'Risk assessment'!$R$12:$R$100,FALSE),1)," ;"),""))</f>
        <v/>
      </c>
      <c r="BH82" s="9" t="str">
        <f>IF($G82=0,"",IFERROR(CONCATENATE(INDEX('Risk assessment'!$B$12:$B$100,MATCH(CONCATENATE(Feuil1!$C82,"-",Feuil1!$B82,"-",Feuil1!BH$1),'Risk assessment'!$R$12:$R$100,FALSE),1)," ;"),""))</f>
        <v/>
      </c>
      <c r="BI82" s="9" t="str">
        <f>IF($G82=0,"",IFERROR(CONCATENATE(INDEX('Risk assessment'!$B$12:$B$100,MATCH(CONCATENATE(Feuil1!$C82,"-",Feuil1!$B82,"-",Feuil1!BI$1),'Risk assessment'!$R$12:$R$100,FALSE),1)," ;"),""))</f>
        <v/>
      </c>
      <c r="BJ82" s="9" t="str">
        <f>IF($G82=0,"",IFERROR(CONCATENATE(INDEX('Risk assessment'!$B$12:$B$100,MATCH(CONCATENATE(Feuil1!$C82,"-",Feuil1!$B82,"-",Feuil1!BJ$1),'Risk assessment'!$R$12:$R$100,FALSE),1)," ;"),""))</f>
        <v/>
      </c>
      <c r="BK82" s="9" t="str">
        <f>IF($G82=0,"",IFERROR(CONCATENATE(INDEX('Risk assessment'!$B$12:$B$100,MATCH(CONCATENATE(Feuil1!$C82,"-",Feuil1!$B82,"-",Feuil1!BK$1),'Risk assessment'!$R$12:$R$100,FALSE),1)," ;"),""))</f>
        <v/>
      </c>
      <c r="BL82" s="9" t="str">
        <f>IF($G82=0,"",IFERROR(CONCATENATE(INDEX('Risk assessment'!$B$12:$B$100,MATCH(CONCATENATE(Feuil1!$C82,"-",Feuil1!$B82,"-",Feuil1!BL$1),'Risk assessment'!$R$12:$R$100,FALSE),1)," ;"),""))</f>
        <v/>
      </c>
      <c r="BM82" s="9" t="str">
        <f>IF($G82=0,"",IFERROR(CONCATENATE(INDEX('Risk assessment'!$B$12:$B$100,MATCH(CONCATENATE(Feuil1!$C82,"-",Feuil1!$B82,"-",Feuil1!BM$1),'Risk assessment'!$R$12:$R$100,FALSE),1)," ;"),""))</f>
        <v/>
      </c>
      <c r="BN82" s="9" t="str">
        <f>IF($G82=0,"",IFERROR(CONCATENATE(INDEX('Risk assessment'!$B$12:$B$100,MATCH(CONCATENATE(Feuil1!$C82,"-",Feuil1!$B82,"-",Feuil1!BN$1),'Risk assessment'!$R$12:$R$100,FALSE),1)," ;"),""))</f>
        <v/>
      </c>
      <c r="BO82" s="9" t="str">
        <f>IF($G82=0,"",IFERROR(CONCATENATE(INDEX('Risk assessment'!$B$12:$B$100,MATCH(CONCATENATE(Feuil1!$C82,"-",Feuil1!$B82,"-",Feuil1!BO$1),'Risk assessment'!$R$12:$R$100,FALSE),1)," ;"),""))</f>
        <v/>
      </c>
      <c r="BP82" s="9" t="str">
        <f>IF($G82=0,"",IFERROR(CONCATENATE(INDEX('Risk assessment'!$B$12:$B$100,MATCH(CONCATENATE(Feuil1!$C82,"-",Feuil1!$B82,"-",Feuil1!BP$1),'Risk assessment'!$R$12:$R$100,FALSE),1)," ;"),""))</f>
        <v/>
      </c>
      <c r="BQ82" s="9" t="str">
        <f>IF($G82=0,"",IFERROR(CONCATENATE(INDEX('Risk assessment'!$B$12:$B$100,MATCH(CONCATENATE(Feuil1!$C82,"-",Feuil1!$B82,"-",Feuil1!BQ$1),'Risk assessment'!$R$12:$R$100,FALSE),1)," ;"),""))</f>
        <v/>
      </c>
      <c r="BR82" s="9" t="str">
        <f>IF($G82=0,"",IFERROR(INDEX('Risk assessment'!$B$12:$B$100,MATCH(CONCATENATE(Feuil1!$C82,Feuil1!$B82,Feuil1!BR$1),'Risk assessment'!$R$12:$R$100,FALSE),1),""))</f>
        <v/>
      </c>
      <c r="BS82" s="9" t="str">
        <f>IF($G82=0,"",IFERROR(INDEX('Risk assessment'!$B$12:$B$100,MATCH(CONCATENATE(Feuil1!$C82,Feuil1!$B82,Feuil1!BS$1),'Risk assessment'!$R$12:$R$100,FALSE),1),""))</f>
        <v/>
      </c>
      <c r="BT82" s="9" t="str">
        <f>IF($G82=0,"",IFERROR(INDEX('Risk assessment'!$B$12:$B$100,MATCH(CONCATENATE(Feuil1!$C82,Feuil1!$B82,Feuil1!BT$1),'Risk assessment'!$R$12:$R$100,FALSE),1),""))</f>
        <v/>
      </c>
      <c r="BU82" s="9" t="str">
        <f>IF($G82=0,"",IFERROR(INDEX('Risk assessment'!$B$12:$B$100,MATCH(CONCATENATE(Feuil1!$C82,Feuil1!$B82,Feuil1!BU$1),'Risk assessment'!$R$12:$R$100,FALSE),1),""))</f>
        <v/>
      </c>
      <c r="BV82" s="9" t="str">
        <f>IF($G82=0,"",IFERROR(INDEX('Risk assessment'!$B$12:$B$100,MATCH(CONCATENATE(Feuil1!$C82,Feuil1!$B82,Feuil1!BV$1),'Risk assessment'!$R$12:$R$100,FALSE),1),""))</f>
        <v/>
      </c>
      <c r="BW82" s="9" t="str">
        <f>IF($G82=0,"",IFERROR(INDEX('Risk assessment'!$B$12:$B$100,MATCH(CONCATENATE(Feuil1!$C82,Feuil1!$B82,Feuil1!BW$1),'Risk assessment'!$R$12:$R$100,FALSE),1),""))</f>
        <v/>
      </c>
      <c r="BX82" s="9" t="str">
        <f>IF($G82=0,"",IFERROR(INDEX('Risk assessment'!$B$12:$B$100,MATCH(CONCATENATE(Feuil1!$C82,Feuil1!$B82,Feuil1!BX$1),'Risk assessment'!$R$12:$R$100,FALSE),1),""))</f>
        <v/>
      </c>
      <c r="BY82" s="9" t="str">
        <f>IF($G82=0,"",IFERROR(INDEX('Risk assessment'!$B$12:$B$100,MATCH(CONCATENATE(Feuil1!$C82,Feuil1!$B82,Feuil1!BY$1),'Risk assessment'!$R$12:$R$100,FALSE),1),""))</f>
        <v/>
      </c>
      <c r="BZ82" s="9" t="str">
        <f>IF($G82=0,"",IFERROR(INDEX('Risk assessment'!$B$12:$B$100,MATCH(CONCATENATE(Feuil1!$C82,Feuil1!$B82,Feuil1!BZ$1),'Risk assessment'!$R$12:$R$100,FALSE),1),""))</f>
        <v/>
      </c>
      <c r="CA82" s="9" t="str">
        <f>IF($G82=0,"",IFERROR(INDEX('Risk assessment'!$B$12:$B$100,MATCH(CONCATENATE(Feuil1!$C82,Feuil1!$B82,Feuil1!CA$1),'Risk assessment'!$R$12:$R$100,FALSE),1),""))</f>
        <v/>
      </c>
      <c r="CB82" s="9" t="str">
        <f>IF($G82=0,"",IFERROR(INDEX('Risk assessment'!$B$12:$B$100,MATCH(CONCATENATE(Feuil1!$C82,Feuil1!$B82,Feuil1!CB$1),'Risk assessment'!$R$12:$R$100,FALSE),1),""))</f>
        <v/>
      </c>
      <c r="CC82" s="9" t="str">
        <f>IF($G82=0,"",IFERROR(INDEX('Risk assessment'!$B$12:$B$100,MATCH(CONCATENATE(Feuil1!$C82,Feuil1!$B82,Feuil1!CC$1),'Risk assessment'!$R$12:$R$100,FALSE),1),""))</f>
        <v/>
      </c>
      <c r="CD82" s="9" t="str">
        <f>IF($G82=0,"",IFERROR(INDEX('Risk assessment'!$B$12:$B$100,MATCH(CONCATENATE(Feuil1!$C82,Feuil1!$B82,Feuil1!CD$1),'Risk assessment'!$R$12:$R$100,FALSE),1),""))</f>
        <v/>
      </c>
      <c r="CE82" s="9" t="str">
        <f>IF($G82=0,"",IFERROR(INDEX('Risk assessment'!$B$12:$B$100,MATCH(CONCATENATE(Feuil1!$C82,Feuil1!$B82,Feuil1!CE$1),'Risk assessment'!$R$12:$R$100,FALSE),1),""))</f>
        <v/>
      </c>
      <c r="CF82" s="9" t="str">
        <f>IF($G82=0,"",IFERROR(INDEX('Risk assessment'!$B$12:$B$100,MATCH(CONCATENATE(Feuil1!$C82,Feuil1!$B82,Feuil1!CF$1),'Risk assessment'!$R$12:$R$100,FALSE),1),""))</f>
        <v/>
      </c>
      <c r="CG82" s="9" t="str">
        <f>IF($G82=0,"",IFERROR(INDEX('Risk assessment'!$B$12:$B$100,MATCH(CONCATENATE(Feuil1!$C82,Feuil1!$B82,Feuil1!CG$1),'Risk assessment'!$R$12:$R$100,FALSE),1),""))</f>
        <v/>
      </c>
      <c r="CH82" s="9" t="str">
        <f>IF($G82=0,"",IFERROR(INDEX('Risk assessment'!$B$12:$B$100,MATCH(CONCATENATE(Feuil1!$C82,Feuil1!$B82,Feuil1!CH$1),'Risk assessment'!$R$12:$R$100,FALSE),1),""))</f>
        <v/>
      </c>
      <c r="CI82" s="9" t="str">
        <f>IF($G82=0,"",IFERROR(INDEX('Risk assessment'!$B$12:$B$100,MATCH(CONCATENATE(Feuil1!$C82,Feuil1!$B82,Feuil1!CI$1),'Risk assessment'!$R$12:$R$100,FALSE),1),""))</f>
        <v/>
      </c>
      <c r="CJ82" s="9" t="str">
        <f>IF($G82=0,"",IFERROR(INDEX('Risk assessment'!$B$12:$B$100,MATCH(CONCATENATE(Feuil1!$C82,Feuil1!$B82,Feuil1!CJ$1),'Risk assessment'!$R$12:$R$100,FALSE),1),""))</f>
        <v/>
      </c>
      <c r="CK82" s="9" t="str">
        <f>IF($G82=0,"",IFERROR(INDEX('Risk assessment'!$B$12:$B$100,MATCH(CONCATENATE(Feuil1!$C82,Feuil1!$B82,Feuil1!CK$1),'Risk assessment'!$R$12:$R$100,FALSE),1),""))</f>
        <v/>
      </c>
      <c r="CL82" s="9" t="str">
        <f>IF($G82=0,"",IFERROR(INDEX('Risk assessment'!$B$12:$B$100,MATCH(CONCATENATE(Feuil1!$C82,Feuil1!$B82,Feuil1!CL$1),'Risk assessment'!$R$12:$R$100,FALSE),1),""))</f>
        <v/>
      </c>
      <c r="CM82" s="9" t="str">
        <f>IF($G82=0,"",IFERROR(INDEX('Risk assessment'!$B$12:$B$100,MATCH(CONCATENATE(Feuil1!$C82,Feuil1!$B82,Feuil1!CM$1),'Risk assessment'!$R$12:$R$100,FALSE),1),""))</f>
        <v/>
      </c>
      <c r="CN82" s="9" t="str">
        <f>IF($G82=0,"",IFERROR(INDEX('Risk assessment'!$B$12:$B$100,MATCH(CONCATENATE(Feuil1!$C82,Feuil1!$B82,Feuil1!CN$1),'Risk assessment'!$R$12:$R$100,FALSE),1),""))</f>
        <v/>
      </c>
      <c r="CO82" s="9" t="str">
        <f>IF($G82=0,"",IFERROR(INDEX('Risk assessment'!$B$12:$B$100,MATCH(CONCATENATE(Feuil1!$C82,Feuil1!$B82,Feuil1!CO$1),'Risk assessment'!$R$12:$R$100,FALSE),1),""))</f>
        <v/>
      </c>
      <c r="CP82" s="9" t="str">
        <f>IF($G82=0,"",IFERROR(INDEX('Risk assessment'!$B$12:$B$100,MATCH(CONCATENATE(Feuil1!$C82,Feuil1!$B82,Feuil1!CP$1),'Risk assessment'!$R$12:$R$100,FALSE),1),""))</f>
        <v/>
      </c>
      <c r="CQ82" s="9" t="str">
        <f>IF($G82=0,"",IFERROR(INDEX('Risk assessment'!$B$12:$B$100,MATCH(CONCATENATE(Feuil1!$C82,Feuil1!$B82,Feuil1!CQ$1),'Risk assessment'!$R$12:$R$100,FALSE),1),""))</f>
        <v/>
      </c>
      <c r="CR82" s="9" t="str">
        <f>IF($G82=0,"",IFERROR(INDEX('Risk assessment'!$B$12:$B$100,MATCH(CONCATENATE(Feuil1!$C82,Feuil1!$B82,Feuil1!CR$1),'Risk assessment'!$R$12:$R$100,FALSE),1),""))</f>
        <v/>
      </c>
      <c r="CS82" s="9" t="str">
        <f>IF($G82=0,"",IFERROR(INDEX('Risk assessment'!$B$12:$B$100,MATCH(CONCATENATE(Feuil1!$C82,Feuil1!$B82,Feuil1!CS$1),'Risk assessment'!$R$12:$R$100,FALSE),1),""))</f>
        <v/>
      </c>
      <c r="CT82" s="9" t="str">
        <f>IF($G82=0,"",IFERROR(INDEX('Risk assessment'!$B$12:$B$100,MATCH(CONCATENATE(Feuil1!$C82,Feuil1!$B82,Feuil1!CT$1),'Risk assessment'!$R$12:$R$100,FALSE),1),""))</f>
        <v/>
      </c>
      <c r="CU82" s="9" t="str">
        <f>IF($G82=0,"",IFERROR(INDEX('Risk assessment'!$B$12:$B$100,MATCH(CONCATENATE(Feuil1!$C82,Feuil1!$B82,Feuil1!CU$1),'Risk assessment'!$R$12:$R$100,FALSE),1),""))</f>
        <v/>
      </c>
      <c r="CV82" s="9" t="str">
        <f>IF($G82=0,"",IFERROR(INDEX('Risk assessment'!$B$12:$B$100,MATCH(CONCATENATE(Feuil1!$C82,Feuil1!$B82,Feuil1!CV$1),'Risk assessment'!$R$12:$R$100,FALSE),1),""))</f>
        <v/>
      </c>
      <c r="CW82" s="9" t="str">
        <f>IF($G82=0,"",IFERROR(INDEX('Risk assessment'!$B$12:$B$100,MATCH(CONCATENATE(Feuil1!$C82,Feuil1!$B82,Feuil1!CW$1),'Risk assessment'!$R$12:$R$100,FALSE),1),""))</f>
        <v/>
      </c>
      <c r="CX82" s="9" t="str">
        <f>IF($G82=0,"",IFERROR(INDEX('Risk assessment'!$B$12:$B$100,MATCH(CONCATENATE(Feuil1!$C82,Feuil1!$B82,Feuil1!CX$1),'Risk assessment'!$R$12:$R$100,FALSE),1),""))</f>
        <v/>
      </c>
      <c r="CY82" s="9" t="str">
        <f>IF($G82=0,"",IFERROR(INDEX('Risk assessment'!$B$12:$B$100,MATCH(CONCATENATE(Feuil1!$C82,Feuil1!$B82,Feuil1!CY$1),'Risk assessment'!$R$12:$R$100,FALSE),1),""))</f>
        <v/>
      </c>
      <c r="CZ82" s="9" t="str">
        <f>IF($G82=0,"",IFERROR(INDEX('Risk assessment'!$B$12:$B$100,MATCH(CONCATENATE(Feuil1!$C82,Feuil1!$B82,Feuil1!CZ$1),'Risk assessment'!$R$12:$R$100,FALSE),1),""))</f>
        <v/>
      </c>
      <c r="DA82" s="9" t="str">
        <f>IF($G82=0,"",IFERROR(INDEX('Risk assessment'!$B$12:$B$100,MATCH(CONCATENATE(Feuil1!$C82,Feuil1!$B82,Feuil1!DA$1),'Risk assessment'!$R$12:$R$100,FALSE),1),""))</f>
        <v/>
      </c>
      <c r="DB82" s="9" t="str">
        <f>IF($G82=0,"",IFERROR(INDEX('Risk assessment'!$B$12:$B$100,MATCH(CONCATENATE(Feuil1!$C82,Feuil1!$B82,Feuil1!DB$1),'Risk assessment'!$R$12:$R$100,FALSE),1),""))</f>
        <v/>
      </c>
      <c r="DC82" s="9" t="str">
        <f>IF($G82=0,"",IFERROR(INDEX('Risk assessment'!$B$12:$B$100,MATCH(CONCATENATE(Feuil1!$C82,Feuil1!$B82,Feuil1!DC$1),'Risk assessment'!$R$12:$R$100,FALSE),1),""))</f>
        <v/>
      </c>
      <c r="DD82" s="9" t="str">
        <f>IF($G82=0,"",IFERROR(INDEX('Risk assessment'!$B$12:$B$100,MATCH(CONCATENATE(Feuil1!$C82,Feuil1!$B82,Feuil1!DD$1),'Risk assessment'!$R$12:$R$100,FALSE),1),""))</f>
        <v/>
      </c>
      <c r="DE82" s="9" t="str">
        <f>IF($G82=0,"",IFERROR(INDEX('Risk assessment'!$B$12:$B$100,MATCH(CONCATENATE(Feuil1!$C82,Feuil1!$B82,Feuil1!DE$1),'Risk assessment'!$R$12:$R$100,FALSE),1),""))</f>
        <v/>
      </c>
      <c r="DF82" s="9" t="str">
        <f>IF($G82=0,"",IFERROR(INDEX('Risk assessment'!$B$12:$B$100,MATCH(CONCATENATE(Feuil1!$C82,Feuil1!$B82,Feuil1!DF$1),'Risk assessment'!$R$12:$R$100,FALSE),1),""))</f>
        <v/>
      </c>
      <c r="DG82" s="9" t="str">
        <f>IF($G82=0,"",IFERROR(INDEX('Risk assessment'!$B$12:$B$100,MATCH(CONCATENATE(Feuil1!$C82,Feuil1!$B82,Feuil1!DG$1),'Risk assessment'!$R$12:$R$100,FALSE),1),""))</f>
        <v/>
      </c>
      <c r="DH82" s="9" t="str">
        <f>IF($G82=0,"",IFERROR(INDEX('Risk assessment'!$B$12:$B$100,MATCH(CONCATENATE(Feuil1!$C82,Feuil1!$B82,Feuil1!DH$1),'Risk assessment'!$R$12:$R$100,FALSE),1),""))</f>
        <v/>
      </c>
      <c r="DI82" s="9" t="str">
        <f>IF($G82=0,"",IFERROR(INDEX('Risk assessment'!$B$12:$B$100,MATCH(CONCATENATE(Feuil1!$C82,Feuil1!$B82,Feuil1!DI$1),'Risk assessment'!$R$12:$R$100,FALSE),1),""))</f>
        <v/>
      </c>
      <c r="DJ82" s="9" t="str">
        <f>IF($G82=0,"",IFERROR(INDEX('Risk assessment'!$B$12:$B$100,MATCH(CONCATENATE(Feuil1!$C82,Feuil1!$B82,Feuil1!DJ$1),'Risk assessment'!$R$12:$R$100,FALSE),1),""))</f>
        <v/>
      </c>
      <c r="DK82" s="9" t="str">
        <f>IF($G82=0,"",IFERROR(INDEX('Risk assessment'!$B$12:$B$100,MATCH(CONCATENATE(Feuil1!$C82,Feuil1!$B82,Feuil1!DK$1),'Risk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assessment'!D$12:D$100,Feuil1!C83,'Risk assessment'!E$12:E$100,B83)</f>
        <v>0</v>
      </c>
      <c r="H83" s="9" t="str">
        <f>IF($G83=0,"",IFERROR(CONCATENATE(INDEX('Risk assessment'!$B$12:$B$100,MATCH(CONCATENATE(Feuil1!$C83,"-",Feuil1!$B83,"-",Feuil1!H$1),'Risk assessment'!$R$12:$R$100,FALSE),1)," ;"),""))</f>
        <v/>
      </c>
      <c r="I83" s="9" t="str">
        <f>IF($G83=0,"",IFERROR(CONCATENATE(INDEX('Risk assessment'!$B$12:$B$100,MATCH(CONCATENATE(Feuil1!$C83,"-",Feuil1!$B83,"-",Feuil1!I$1),'Risk assessment'!$R$12:$R$100,FALSE),1)," ;"),""))</f>
        <v/>
      </c>
      <c r="J83" s="9" t="str">
        <f>IF($G83=0,"",IFERROR(CONCATENATE(INDEX('Risk assessment'!$B$12:$B$100,MATCH(CONCATENATE(Feuil1!$C83,"-",Feuil1!$B83,"-",Feuil1!J$1),'Risk assessment'!$R$12:$R$100,FALSE),1)," ;"),""))</f>
        <v/>
      </c>
      <c r="K83" s="9" t="str">
        <f>IF($G83=0,"",IFERROR(CONCATENATE(INDEX('Risk assessment'!$B$12:$B$100,MATCH(CONCATENATE(Feuil1!$C83,"-",Feuil1!$B83,"-",Feuil1!K$1),'Risk assessment'!$R$12:$R$100,FALSE),1)," ;"),""))</f>
        <v/>
      </c>
      <c r="L83" s="9" t="str">
        <f>IF($G83=0,"",IFERROR(CONCATENATE(INDEX('Risk assessment'!$B$12:$B$100,MATCH(CONCATENATE(Feuil1!$C83,"-",Feuil1!$B83,"-",Feuil1!L$1),'Risk assessment'!$R$12:$R$100,FALSE),1)," ;"),""))</f>
        <v/>
      </c>
      <c r="M83" s="9" t="str">
        <f>IF($G83=0,"",IFERROR(CONCATENATE(INDEX('Risk assessment'!$B$12:$B$100,MATCH(CONCATENATE(Feuil1!$C83,"-",Feuil1!$B83,"-",Feuil1!M$1),'Risk assessment'!$R$12:$R$100,FALSE),1)," ;"),""))</f>
        <v/>
      </c>
      <c r="N83" s="9" t="str">
        <f>IF($G83=0,"",IFERROR(CONCATENATE(INDEX('Risk assessment'!$B$12:$B$100,MATCH(CONCATENATE(Feuil1!$C83,"-",Feuil1!$B83,"-",Feuil1!N$1),'Risk assessment'!$R$12:$R$100,FALSE),1)," ;"),""))</f>
        <v/>
      </c>
      <c r="O83" s="9" t="str">
        <f>IF($G83=0,"",IFERROR(CONCATENATE(INDEX('Risk assessment'!$B$12:$B$100,MATCH(CONCATENATE(Feuil1!$C83,"-",Feuil1!$B83,"-",Feuil1!O$1),'Risk assessment'!$R$12:$R$100,FALSE),1)," ;"),""))</f>
        <v/>
      </c>
      <c r="P83" s="9" t="str">
        <f>IF($G83=0,"",IFERROR(CONCATENATE(INDEX('Risk assessment'!$B$12:$B$100,MATCH(CONCATENATE(Feuil1!$C83,"-",Feuil1!$B83,"-",Feuil1!P$1),'Risk assessment'!$R$12:$R$100,FALSE),1)," ;"),""))</f>
        <v/>
      </c>
      <c r="Q83" s="9" t="str">
        <f>IF($G83=0,"",IFERROR(CONCATENATE(INDEX('Risk assessment'!$B$12:$B$100,MATCH(CONCATENATE(Feuil1!$C83,"-",Feuil1!$B83,"-",Feuil1!Q$1),'Risk assessment'!$R$12:$R$100,FALSE),1)," ;"),""))</f>
        <v/>
      </c>
      <c r="R83" s="9" t="str">
        <f>IF($G83=0,"",IFERROR(CONCATENATE(INDEX('Risk assessment'!$B$12:$B$100,MATCH(CONCATENATE(Feuil1!$C83,"-",Feuil1!$B83,"-",Feuil1!R$1),'Risk assessment'!$R$12:$R$100,FALSE),1)," ;"),""))</f>
        <v/>
      </c>
      <c r="S83" s="9" t="str">
        <f>IF($G83=0,"",IFERROR(CONCATENATE(INDEX('Risk assessment'!$B$12:$B$100,MATCH(CONCATENATE(Feuil1!$C83,"-",Feuil1!$B83,"-",Feuil1!S$1),'Risk assessment'!$R$12:$R$100,FALSE),1)," ;"),""))</f>
        <v/>
      </c>
      <c r="T83" s="9" t="str">
        <f>IF($G83=0,"",IFERROR(CONCATENATE(INDEX('Risk assessment'!$B$12:$B$100,MATCH(CONCATENATE(Feuil1!$C83,"-",Feuil1!$B83,"-",Feuil1!T$1),'Risk assessment'!$R$12:$R$100,FALSE),1)," ;"),""))</f>
        <v/>
      </c>
      <c r="U83" s="9" t="str">
        <f>IF($G83=0,"",IFERROR(CONCATENATE(INDEX('Risk assessment'!$B$12:$B$100,MATCH(CONCATENATE(Feuil1!$C83,"-",Feuil1!$B83,"-",Feuil1!U$1),'Risk assessment'!$R$12:$R$100,FALSE),1)," ;"),""))</f>
        <v/>
      </c>
      <c r="V83" s="9" t="str">
        <f>IF($G83=0,"",IFERROR(CONCATENATE(INDEX('Risk assessment'!$B$12:$B$100,MATCH(CONCATENATE(Feuil1!$C83,"-",Feuil1!$B83,"-",Feuil1!V$1),'Risk assessment'!$R$12:$R$100,FALSE),1)," ;"),""))</f>
        <v/>
      </c>
      <c r="W83" s="9" t="str">
        <f>IF($G83=0,"",IFERROR(CONCATENATE(INDEX('Risk assessment'!$B$12:$B$100,MATCH(CONCATENATE(Feuil1!$C83,"-",Feuil1!$B83,"-",Feuil1!W$1),'Risk assessment'!$R$12:$R$100,FALSE),1)," ;"),""))</f>
        <v/>
      </c>
      <c r="X83" s="9" t="str">
        <f>IF($G83=0,"",IFERROR(CONCATENATE(INDEX('Risk assessment'!$B$12:$B$100,MATCH(CONCATENATE(Feuil1!$C83,"-",Feuil1!$B83,"-",Feuil1!X$1),'Risk assessment'!$R$12:$R$100,FALSE),1)," ;"),""))</f>
        <v/>
      </c>
      <c r="Y83" s="9" t="str">
        <f>IF($G83=0,"",IFERROR(CONCATENATE(INDEX('Risk assessment'!$B$12:$B$100,MATCH(CONCATENATE(Feuil1!$C83,"-",Feuil1!$B83,"-",Feuil1!Y$1),'Risk assessment'!$R$12:$R$100,FALSE),1)," ;"),""))</f>
        <v/>
      </c>
      <c r="Z83" s="9" t="str">
        <f>IF($G83=0,"",IFERROR(CONCATENATE(INDEX('Risk assessment'!$B$12:$B$100,MATCH(CONCATENATE(Feuil1!$C83,"-",Feuil1!$B83,"-",Feuil1!Z$1),'Risk assessment'!$R$12:$R$100,FALSE),1)," ;"),""))</f>
        <v/>
      </c>
      <c r="AA83" s="9" t="str">
        <f>IF($G83=0,"",IFERROR(CONCATENATE(INDEX('Risk assessment'!$B$12:$B$100,MATCH(CONCATENATE(Feuil1!$C83,"-",Feuil1!$B83,"-",Feuil1!AA$1),'Risk assessment'!$R$12:$R$100,FALSE),1)," ;"),""))</f>
        <v/>
      </c>
      <c r="AB83" s="9" t="str">
        <f>IF($G83=0,"",IFERROR(CONCATENATE(INDEX('Risk assessment'!$B$12:$B$100,MATCH(CONCATENATE(Feuil1!$C83,"-",Feuil1!$B83,"-",Feuil1!AB$1),'Risk assessment'!$R$12:$R$100,FALSE),1)," ;"),""))</f>
        <v/>
      </c>
      <c r="AC83" s="9" t="str">
        <f>IF($G83=0,"",IFERROR(CONCATENATE(INDEX('Risk assessment'!$B$12:$B$100,MATCH(CONCATENATE(Feuil1!$C83,"-",Feuil1!$B83,"-",Feuil1!AC$1),'Risk assessment'!$R$12:$R$100,FALSE),1)," ;"),""))</f>
        <v/>
      </c>
      <c r="AD83" s="9" t="str">
        <f>IF($G83=0,"",IFERROR(CONCATENATE(INDEX('Risk assessment'!$B$12:$B$100,MATCH(CONCATENATE(Feuil1!$C83,"-",Feuil1!$B83,"-",Feuil1!AD$1),'Risk assessment'!$R$12:$R$100,FALSE),1)," ;"),""))</f>
        <v/>
      </c>
      <c r="AE83" s="9" t="str">
        <f>IF($G83=0,"",IFERROR(CONCATENATE(INDEX('Risk assessment'!$B$12:$B$100,MATCH(CONCATENATE(Feuil1!$C83,"-",Feuil1!$B83,"-",Feuil1!AE$1),'Risk assessment'!$R$12:$R$100,FALSE),1)," ;"),""))</f>
        <v/>
      </c>
      <c r="AF83" s="9" t="str">
        <f>IF($G83=0,"",IFERROR(CONCATENATE(INDEX('Risk assessment'!$B$12:$B$100,MATCH(CONCATENATE(Feuil1!$C83,"-",Feuil1!$B83,"-",Feuil1!AF$1),'Risk assessment'!$R$12:$R$100,FALSE),1)," ;"),""))</f>
        <v/>
      </c>
      <c r="AG83" s="9" t="str">
        <f>IF($G83=0,"",IFERROR(CONCATENATE(INDEX('Risk assessment'!$B$12:$B$100,MATCH(CONCATENATE(Feuil1!$C83,"-",Feuil1!$B83,"-",Feuil1!AG$1),'Risk assessment'!$R$12:$R$100,FALSE),1)," ;"),""))</f>
        <v/>
      </c>
      <c r="AH83" s="9" t="str">
        <f>IF($G83=0,"",IFERROR(CONCATENATE(INDEX('Risk assessment'!$B$12:$B$100,MATCH(CONCATENATE(Feuil1!$C83,"-",Feuil1!$B83,"-",Feuil1!AH$1),'Risk assessment'!$R$12:$R$100,FALSE),1)," ;"),""))</f>
        <v/>
      </c>
      <c r="AI83" s="9" t="str">
        <f>IF($G83=0,"",IFERROR(CONCATENATE(INDEX('Risk assessment'!$B$12:$B$100,MATCH(CONCATENATE(Feuil1!$C83,"-",Feuil1!$B83,"-",Feuil1!AI$1),'Risk assessment'!$R$12:$R$100,FALSE),1)," ;"),""))</f>
        <v/>
      </c>
      <c r="AJ83" s="9" t="str">
        <f>IF($G83=0,"",IFERROR(CONCATENATE(INDEX('Risk assessment'!$B$12:$B$100,MATCH(CONCATENATE(Feuil1!$C83,"-",Feuil1!$B83,"-",Feuil1!AJ$1),'Risk assessment'!$R$12:$R$100,FALSE),1)," ;"),""))</f>
        <v/>
      </c>
      <c r="AK83" s="9" t="str">
        <f>IF($G83=0,"",IFERROR(CONCATENATE(INDEX('Risk assessment'!$B$12:$B$100,MATCH(CONCATENATE(Feuil1!$C83,"-",Feuil1!$B83,"-",Feuil1!AK$1),'Risk assessment'!$R$12:$R$100,FALSE),1)," ;"),""))</f>
        <v/>
      </c>
      <c r="AL83" s="9" t="str">
        <f>IF($G83=0,"",IFERROR(CONCATENATE(INDEX('Risk assessment'!$B$12:$B$100,MATCH(CONCATENATE(Feuil1!$C83,"-",Feuil1!$B83,"-",Feuil1!AL$1),'Risk assessment'!$R$12:$R$100,FALSE),1)," ;"),""))</f>
        <v/>
      </c>
      <c r="AM83" s="9" t="str">
        <f>IF($G83=0,"",IFERROR(CONCATENATE(INDEX('Risk assessment'!$B$12:$B$100,MATCH(CONCATENATE(Feuil1!$C83,"-",Feuil1!$B83,"-",Feuil1!AM$1),'Risk assessment'!$R$12:$R$100,FALSE),1)," ;"),""))</f>
        <v/>
      </c>
      <c r="AN83" s="9" t="str">
        <f>IF($G83=0,"",IFERROR(CONCATENATE(INDEX('Risk assessment'!$B$12:$B$100,MATCH(CONCATENATE(Feuil1!$C83,"-",Feuil1!$B83,"-",Feuil1!AN$1),'Risk assessment'!$R$12:$R$100,FALSE),1)," ;"),""))</f>
        <v/>
      </c>
      <c r="AO83" s="9" t="str">
        <f>IF($G83=0,"",IFERROR(CONCATENATE(INDEX('Risk assessment'!$B$12:$B$100,MATCH(CONCATENATE(Feuil1!$C83,"-",Feuil1!$B83,"-",Feuil1!AO$1),'Risk assessment'!$R$12:$R$100,FALSE),1)," ;"),""))</f>
        <v/>
      </c>
      <c r="AP83" s="9" t="str">
        <f>IF($G83=0,"",IFERROR(CONCATENATE(INDEX('Risk assessment'!$B$12:$B$100,MATCH(CONCATENATE(Feuil1!$C83,"-",Feuil1!$B83,"-",Feuil1!AP$1),'Risk assessment'!$R$12:$R$100,FALSE),1)," ;"),""))</f>
        <v/>
      </c>
      <c r="AQ83" s="9" t="str">
        <f>IF($G83=0,"",IFERROR(CONCATENATE(INDEX('Risk assessment'!$B$12:$B$100,MATCH(CONCATENATE(Feuil1!$C83,"-",Feuil1!$B83,"-",Feuil1!AQ$1),'Risk assessment'!$R$12:$R$100,FALSE),1)," ;"),""))</f>
        <v/>
      </c>
      <c r="AR83" s="9" t="str">
        <f>IF($G83=0,"",IFERROR(CONCATENATE(INDEX('Risk assessment'!$B$12:$B$100,MATCH(CONCATENATE(Feuil1!$C83,"-",Feuil1!$B83,"-",Feuil1!AR$1),'Risk assessment'!$R$12:$R$100,FALSE),1)," ;"),""))</f>
        <v/>
      </c>
      <c r="AS83" s="9" t="str">
        <f>IF($G83=0,"",IFERROR(CONCATENATE(INDEX('Risk assessment'!$B$12:$B$100,MATCH(CONCATENATE(Feuil1!$C83,"-",Feuil1!$B83,"-",Feuil1!AS$1),'Risk assessment'!$R$12:$R$100,FALSE),1)," ;"),""))</f>
        <v/>
      </c>
      <c r="AT83" s="9" t="str">
        <f>IF($G83=0,"",IFERROR(CONCATENATE(INDEX('Risk assessment'!$B$12:$B$100,MATCH(CONCATENATE(Feuil1!$C83,"-",Feuil1!$B83,"-",Feuil1!AT$1),'Risk assessment'!$R$12:$R$100,FALSE),1)," ;"),""))</f>
        <v/>
      </c>
      <c r="AU83" s="9" t="str">
        <f>IF($G83=0,"",IFERROR(CONCATENATE(INDEX('Risk assessment'!$B$12:$B$100,MATCH(CONCATENATE(Feuil1!$C83,"-",Feuil1!$B83,"-",Feuil1!AU$1),'Risk assessment'!$R$12:$R$100,FALSE),1)," ;"),""))</f>
        <v/>
      </c>
      <c r="AV83" s="9" t="str">
        <f>IF($G83=0,"",IFERROR(CONCATENATE(INDEX('Risk assessment'!$B$12:$B$100,MATCH(CONCATENATE(Feuil1!$C83,"-",Feuil1!$B83,"-",Feuil1!AV$1),'Risk assessment'!$R$12:$R$100,FALSE),1)," ;"),""))</f>
        <v/>
      </c>
      <c r="AW83" s="9" t="str">
        <f>IF($G83=0,"",IFERROR(CONCATENATE(INDEX('Risk assessment'!$B$12:$B$100,MATCH(CONCATENATE(Feuil1!$C83,"-",Feuil1!$B83,"-",Feuil1!AW$1),'Risk assessment'!$R$12:$R$100,FALSE),1)," ;"),""))</f>
        <v/>
      </c>
      <c r="AX83" s="9" t="str">
        <f>IF($G83=0,"",IFERROR(CONCATENATE(INDEX('Risk assessment'!$B$12:$B$100,MATCH(CONCATENATE(Feuil1!$C83,"-",Feuil1!$B83,"-",Feuil1!AX$1),'Risk assessment'!$R$12:$R$100,FALSE),1)," ;"),""))</f>
        <v/>
      </c>
      <c r="AY83" s="9" t="str">
        <f>IF($G83=0,"",IFERROR(CONCATENATE(INDEX('Risk assessment'!$B$12:$B$100,MATCH(CONCATENATE(Feuil1!$C83,"-",Feuil1!$B83,"-",Feuil1!AY$1),'Risk assessment'!$R$12:$R$100,FALSE),1)," ;"),""))</f>
        <v/>
      </c>
      <c r="AZ83" s="9" t="str">
        <f>IF($G83=0,"",IFERROR(CONCATENATE(INDEX('Risk assessment'!$B$12:$B$100,MATCH(CONCATENATE(Feuil1!$C83,"-",Feuil1!$B83,"-",Feuil1!AZ$1),'Risk assessment'!$R$12:$R$100,FALSE),1)," ;"),""))</f>
        <v/>
      </c>
      <c r="BA83" s="9" t="str">
        <f>IF($G83=0,"",IFERROR(CONCATENATE(INDEX('Risk assessment'!$B$12:$B$100,MATCH(CONCATENATE(Feuil1!$C83,"-",Feuil1!$B83,"-",Feuil1!BA$1),'Risk assessment'!$R$12:$R$100,FALSE),1)," ;"),""))</f>
        <v/>
      </c>
      <c r="BB83" s="9" t="str">
        <f>IF($G83=0,"",IFERROR(CONCATENATE(INDEX('Risk assessment'!$B$12:$B$100,MATCH(CONCATENATE(Feuil1!$C83,"-",Feuil1!$B83,"-",Feuil1!BB$1),'Risk assessment'!$R$12:$R$100,FALSE),1)," ;"),""))</f>
        <v/>
      </c>
      <c r="BC83" s="9" t="str">
        <f>IF($G83=0,"",IFERROR(CONCATENATE(INDEX('Risk assessment'!$B$12:$B$100,MATCH(CONCATENATE(Feuil1!$C83,"-",Feuil1!$B83,"-",Feuil1!BC$1),'Risk assessment'!$R$12:$R$100,FALSE),1)," ;"),""))</f>
        <v/>
      </c>
      <c r="BD83" s="9" t="str">
        <f>IF($G83=0,"",IFERROR(CONCATENATE(INDEX('Risk assessment'!$B$12:$B$100,MATCH(CONCATENATE(Feuil1!$C83,"-",Feuil1!$B83,"-",Feuil1!BD$1),'Risk assessment'!$R$12:$R$100,FALSE),1)," ;"),""))</f>
        <v/>
      </c>
      <c r="BE83" s="9" t="str">
        <f>IF($G83=0,"",IFERROR(CONCATENATE(INDEX('Risk assessment'!$B$12:$B$100,MATCH(CONCATENATE(Feuil1!$C83,"-",Feuil1!$B83,"-",Feuil1!BE$1),'Risk assessment'!$R$12:$R$100,FALSE),1)," ;"),""))</f>
        <v/>
      </c>
      <c r="BF83" s="9" t="str">
        <f>IF($G83=0,"",IFERROR(CONCATENATE(INDEX('Risk assessment'!$B$12:$B$100,MATCH(CONCATENATE(Feuil1!$C83,"-",Feuil1!$B83,"-",Feuil1!BF$1),'Risk assessment'!$R$12:$R$100,FALSE),1)," ;"),""))</f>
        <v/>
      </c>
      <c r="BG83" s="9" t="str">
        <f>IF($G83=0,"",IFERROR(CONCATENATE(INDEX('Risk assessment'!$B$12:$B$100,MATCH(CONCATENATE(Feuil1!$C83,"-",Feuil1!$B83,"-",Feuil1!BG$1),'Risk assessment'!$R$12:$R$100,FALSE),1)," ;"),""))</f>
        <v/>
      </c>
      <c r="BH83" s="9" t="str">
        <f>IF($G83=0,"",IFERROR(CONCATENATE(INDEX('Risk assessment'!$B$12:$B$100,MATCH(CONCATENATE(Feuil1!$C83,"-",Feuil1!$B83,"-",Feuil1!BH$1),'Risk assessment'!$R$12:$R$100,FALSE),1)," ;"),""))</f>
        <v/>
      </c>
      <c r="BI83" s="9" t="str">
        <f>IF($G83=0,"",IFERROR(CONCATENATE(INDEX('Risk assessment'!$B$12:$B$100,MATCH(CONCATENATE(Feuil1!$C83,"-",Feuil1!$B83,"-",Feuil1!BI$1),'Risk assessment'!$R$12:$R$100,FALSE),1)," ;"),""))</f>
        <v/>
      </c>
      <c r="BJ83" s="9" t="str">
        <f>IF($G83=0,"",IFERROR(CONCATENATE(INDEX('Risk assessment'!$B$12:$B$100,MATCH(CONCATENATE(Feuil1!$C83,"-",Feuil1!$B83,"-",Feuil1!BJ$1),'Risk assessment'!$R$12:$R$100,FALSE),1)," ;"),""))</f>
        <v/>
      </c>
      <c r="BK83" s="9" t="str">
        <f>IF($G83=0,"",IFERROR(CONCATENATE(INDEX('Risk assessment'!$B$12:$B$100,MATCH(CONCATENATE(Feuil1!$C83,"-",Feuil1!$B83,"-",Feuil1!BK$1),'Risk assessment'!$R$12:$R$100,FALSE),1)," ;"),""))</f>
        <v/>
      </c>
      <c r="BL83" s="9" t="str">
        <f>IF($G83=0,"",IFERROR(CONCATENATE(INDEX('Risk assessment'!$B$12:$B$100,MATCH(CONCATENATE(Feuil1!$C83,"-",Feuil1!$B83,"-",Feuil1!BL$1),'Risk assessment'!$R$12:$R$100,FALSE),1)," ;"),""))</f>
        <v/>
      </c>
      <c r="BM83" s="9" t="str">
        <f>IF($G83=0,"",IFERROR(CONCATENATE(INDEX('Risk assessment'!$B$12:$B$100,MATCH(CONCATENATE(Feuil1!$C83,"-",Feuil1!$B83,"-",Feuil1!BM$1),'Risk assessment'!$R$12:$R$100,FALSE),1)," ;"),""))</f>
        <v/>
      </c>
      <c r="BN83" s="9" t="str">
        <f>IF($G83=0,"",IFERROR(CONCATENATE(INDEX('Risk assessment'!$B$12:$B$100,MATCH(CONCATENATE(Feuil1!$C83,"-",Feuil1!$B83,"-",Feuil1!BN$1),'Risk assessment'!$R$12:$R$100,FALSE),1)," ;"),""))</f>
        <v/>
      </c>
      <c r="BO83" s="9" t="str">
        <f>IF($G83=0,"",IFERROR(CONCATENATE(INDEX('Risk assessment'!$B$12:$B$100,MATCH(CONCATENATE(Feuil1!$C83,"-",Feuil1!$B83,"-",Feuil1!BO$1),'Risk assessment'!$R$12:$R$100,FALSE),1)," ;"),""))</f>
        <v/>
      </c>
      <c r="BP83" s="9" t="str">
        <f>IF($G83=0,"",IFERROR(CONCATENATE(INDEX('Risk assessment'!$B$12:$B$100,MATCH(CONCATENATE(Feuil1!$C83,"-",Feuil1!$B83,"-",Feuil1!BP$1),'Risk assessment'!$R$12:$R$100,FALSE),1)," ;"),""))</f>
        <v/>
      </c>
      <c r="BQ83" s="9" t="str">
        <f>IF($G83=0,"",IFERROR(CONCATENATE(INDEX('Risk assessment'!$B$12:$B$100,MATCH(CONCATENATE(Feuil1!$C83,"-",Feuil1!$B83,"-",Feuil1!BQ$1),'Risk assessment'!$R$12:$R$100,FALSE),1)," ;"),""))</f>
        <v/>
      </c>
      <c r="BR83" s="9" t="str">
        <f>IF($G83=0,"",IFERROR(INDEX('Risk assessment'!$B$12:$B$100,MATCH(CONCATENATE(Feuil1!$C83,Feuil1!$B83,Feuil1!BR$1),'Risk assessment'!$R$12:$R$100,FALSE),1),""))</f>
        <v/>
      </c>
      <c r="BS83" s="9" t="str">
        <f>IF($G83=0,"",IFERROR(INDEX('Risk assessment'!$B$12:$B$100,MATCH(CONCATENATE(Feuil1!$C83,Feuil1!$B83,Feuil1!BS$1),'Risk assessment'!$R$12:$R$100,FALSE),1),""))</f>
        <v/>
      </c>
      <c r="BT83" s="9" t="str">
        <f>IF($G83=0,"",IFERROR(INDEX('Risk assessment'!$B$12:$B$100,MATCH(CONCATENATE(Feuil1!$C83,Feuil1!$B83,Feuil1!BT$1),'Risk assessment'!$R$12:$R$100,FALSE),1),""))</f>
        <v/>
      </c>
      <c r="BU83" s="9" t="str">
        <f>IF($G83=0,"",IFERROR(INDEX('Risk assessment'!$B$12:$B$100,MATCH(CONCATENATE(Feuil1!$C83,Feuil1!$B83,Feuil1!BU$1),'Risk assessment'!$R$12:$R$100,FALSE),1),""))</f>
        <v/>
      </c>
      <c r="BV83" s="9" t="str">
        <f>IF($G83=0,"",IFERROR(INDEX('Risk assessment'!$B$12:$B$100,MATCH(CONCATENATE(Feuil1!$C83,Feuil1!$B83,Feuil1!BV$1),'Risk assessment'!$R$12:$R$100,FALSE),1),""))</f>
        <v/>
      </c>
      <c r="BW83" s="9" t="str">
        <f>IF($G83=0,"",IFERROR(INDEX('Risk assessment'!$B$12:$B$100,MATCH(CONCATENATE(Feuil1!$C83,Feuil1!$B83,Feuil1!BW$1),'Risk assessment'!$R$12:$R$100,FALSE),1),""))</f>
        <v/>
      </c>
      <c r="BX83" s="9" t="str">
        <f>IF($G83=0,"",IFERROR(INDEX('Risk assessment'!$B$12:$B$100,MATCH(CONCATENATE(Feuil1!$C83,Feuil1!$B83,Feuil1!BX$1),'Risk assessment'!$R$12:$R$100,FALSE),1),""))</f>
        <v/>
      </c>
      <c r="BY83" s="9" t="str">
        <f>IF($G83=0,"",IFERROR(INDEX('Risk assessment'!$B$12:$B$100,MATCH(CONCATENATE(Feuil1!$C83,Feuil1!$B83,Feuil1!BY$1),'Risk assessment'!$R$12:$R$100,FALSE),1),""))</f>
        <v/>
      </c>
      <c r="BZ83" s="9" t="str">
        <f>IF($G83=0,"",IFERROR(INDEX('Risk assessment'!$B$12:$B$100,MATCH(CONCATENATE(Feuil1!$C83,Feuil1!$B83,Feuil1!BZ$1),'Risk assessment'!$R$12:$R$100,FALSE),1),""))</f>
        <v/>
      </c>
      <c r="CA83" s="9" t="str">
        <f>IF($G83=0,"",IFERROR(INDEX('Risk assessment'!$B$12:$B$100,MATCH(CONCATENATE(Feuil1!$C83,Feuil1!$B83,Feuil1!CA$1),'Risk assessment'!$R$12:$R$100,FALSE),1),""))</f>
        <v/>
      </c>
      <c r="CB83" s="9" t="str">
        <f>IF($G83=0,"",IFERROR(INDEX('Risk assessment'!$B$12:$B$100,MATCH(CONCATENATE(Feuil1!$C83,Feuil1!$B83,Feuil1!CB$1),'Risk assessment'!$R$12:$R$100,FALSE),1),""))</f>
        <v/>
      </c>
      <c r="CC83" s="9" t="str">
        <f>IF($G83=0,"",IFERROR(INDEX('Risk assessment'!$B$12:$B$100,MATCH(CONCATENATE(Feuil1!$C83,Feuil1!$B83,Feuil1!CC$1),'Risk assessment'!$R$12:$R$100,FALSE),1),""))</f>
        <v/>
      </c>
      <c r="CD83" s="9" t="str">
        <f>IF($G83=0,"",IFERROR(INDEX('Risk assessment'!$B$12:$B$100,MATCH(CONCATENATE(Feuil1!$C83,Feuil1!$B83,Feuil1!CD$1),'Risk assessment'!$R$12:$R$100,FALSE),1),""))</f>
        <v/>
      </c>
      <c r="CE83" s="9" t="str">
        <f>IF($G83=0,"",IFERROR(INDEX('Risk assessment'!$B$12:$B$100,MATCH(CONCATENATE(Feuil1!$C83,Feuil1!$B83,Feuil1!CE$1),'Risk assessment'!$R$12:$R$100,FALSE),1),""))</f>
        <v/>
      </c>
      <c r="CF83" s="9" t="str">
        <f>IF($G83=0,"",IFERROR(INDEX('Risk assessment'!$B$12:$B$100,MATCH(CONCATENATE(Feuil1!$C83,Feuil1!$B83,Feuil1!CF$1),'Risk assessment'!$R$12:$R$100,FALSE),1),""))</f>
        <v/>
      </c>
      <c r="CG83" s="9" t="str">
        <f>IF($G83=0,"",IFERROR(INDEX('Risk assessment'!$B$12:$B$100,MATCH(CONCATENATE(Feuil1!$C83,Feuil1!$B83,Feuil1!CG$1),'Risk assessment'!$R$12:$R$100,FALSE),1),""))</f>
        <v/>
      </c>
      <c r="CH83" s="9" t="str">
        <f>IF($G83=0,"",IFERROR(INDEX('Risk assessment'!$B$12:$B$100,MATCH(CONCATENATE(Feuil1!$C83,Feuil1!$B83,Feuil1!CH$1),'Risk assessment'!$R$12:$R$100,FALSE),1),""))</f>
        <v/>
      </c>
      <c r="CI83" s="9" t="str">
        <f>IF($G83=0,"",IFERROR(INDEX('Risk assessment'!$B$12:$B$100,MATCH(CONCATENATE(Feuil1!$C83,Feuil1!$B83,Feuil1!CI$1),'Risk assessment'!$R$12:$R$100,FALSE),1),""))</f>
        <v/>
      </c>
      <c r="CJ83" s="9" t="str">
        <f>IF($G83=0,"",IFERROR(INDEX('Risk assessment'!$B$12:$B$100,MATCH(CONCATENATE(Feuil1!$C83,Feuil1!$B83,Feuil1!CJ$1),'Risk assessment'!$R$12:$R$100,FALSE),1),""))</f>
        <v/>
      </c>
      <c r="CK83" s="9" t="str">
        <f>IF($G83=0,"",IFERROR(INDEX('Risk assessment'!$B$12:$B$100,MATCH(CONCATENATE(Feuil1!$C83,Feuil1!$B83,Feuil1!CK$1),'Risk assessment'!$R$12:$R$100,FALSE),1),""))</f>
        <v/>
      </c>
      <c r="CL83" s="9" t="str">
        <f>IF($G83=0,"",IFERROR(INDEX('Risk assessment'!$B$12:$B$100,MATCH(CONCATENATE(Feuil1!$C83,Feuil1!$B83,Feuil1!CL$1),'Risk assessment'!$R$12:$R$100,FALSE),1),""))</f>
        <v/>
      </c>
      <c r="CM83" s="9" t="str">
        <f>IF($G83=0,"",IFERROR(INDEX('Risk assessment'!$B$12:$B$100,MATCH(CONCATENATE(Feuil1!$C83,Feuil1!$B83,Feuil1!CM$1),'Risk assessment'!$R$12:$R$100,FALSE),1),""))</f>
        <v/>
      </c>
      <c r="CN83" s="9" t="str">
        <f>IF($G83=0,"",IFERROR(INDEX('Risk assessment'!$B$12:$B$100,MATCH(CONCATENATE(Feuil1!$C83,Feuil1!$B83,Feuil1!CN$1),'Risk assessment'!$R$12:$R$100,FALSE),1),""))</f>
        <v/>
      </c>
      <c r="CO83" s="9" t="str">
        <f>IF($G83=0,"",IFERROR(INDEX('Risk assessment'!$B$12:$B$100,MATCH(CONCATENATE(Feuil1!$C83,Feuil1!$B83,Feuil1!CO$1),'Risk assessment'!$R$12:$R$100,FALSE),1),""))</f>
        <v/>
      </c>
      <c r="CP83" s="9" t="str">
        <f>IF($G83=0,"",IFERROR(INDEX('Risk assessment'!$B$12:$B$100,MATCH(CONCATENATE(Feuil1!$C83,Feuil1!$B83,Feuil1!CP$1),'Risk assessment'!$R$12:$R$100,FALSE),1),""))</f>
        <v/>
      </c>
      <c r="CQ83" s="9" t="str">
        <f>IF($G83=0,"",IFERROR(INDEX('Risk assessment'!$B$12:$B$100,MATCH(CONCATENATE(Feuil1!$C83,Feuil1!$B83,Feuil1!CQ$1),'Risk assessment'!$R$12:$R$100,FALSE),1),""))</f>
        <v/>
      </c>
      <c r="CR83" s="9" t="str">
        <f>IF($G83=0,"",IFERROR(INDEX('Risk assessment'!$B$12:$B$100,MATCH(CONCATENATE(Feuil1!$C83,Feuil1!$B83,Feuil1!CR$1),'Risk assessment'!$R$12:$R$100,FALSE),1),""))</f>
        <v/>
      </c>
      <c r="CS83" s="9" t="str">
        <f>IF($G83=0,"",IFERROR(INDEX('Risk assessment'!$B$12:$B$100,MATCH(CONCATENATE(Feuil1!$C83,Feuil1!$B83,Feuil1!CS$1),'Risk assessment'!$R$12:$R$100,FALSE),1),""))</f>
        <v/>
      </c>
      <c r="CT83" s="9" t="str">
        <f>IF($G83=0,"",IFERROR(INDEX('Risk assessment'!$B$12:$B$100,MATCH(CONCATENATE(Feuil1!$C83,Feuil1!$B83,Feuil1!CT$1),'Risk assessment'!$R$12:$R$100,FALSE),1),""))</f>
        <v/>
      </c>
      <c r="CU83" s="9" t="str">
        <f>IF($G83=0,"",IFERROR(INDEX('Risk assessment'!$B$12:$B$100,MATCH(CONCATENATE(Feuil1!$C83,Feuil1!$B83,Feuil1!CU$1),'Risk assessment'!$R$12:$R$100,FALSE),1),""))</f>
        <v/>
      </c>
      <c r="CV83" s="9" t="str">
        <f>IF($G83=0,"",IFERROR(INDEX('Risk assessment'!$B$12:$B$100,MATCH(CONCATENATE(Feuil1!$C83,Feuil1!$B83,Feuil1!CV$1),'Risk assessment'!$R$12:$R$100,FALSE),1),""))</f>
        <v/>
      </c>
      <c r="CW83" s="9" t="str">
        <f>IF($G83=0,"",IFERROR(INDEX('Risk assessment'!$B$12:$B$100,MATCH(CONCATENATE(Feuil1!$C83,Feuil1!$B83,Feuil1!CW$1),'Risk assessment'!$R$12:$R$100,FALSE),1),""))</f>
        <v/>
      </c>
      <c r="CX83" s="9" t="str">
        <f>IF($G83=0,"",IFERROR(INDEX('Risk assessment'!$B$12:$B$100,MATCH(CONCATENATE(Feuil1!$C83,Feuil1!$B83,Feuil1!CX$1),'Risk assessment'!$R$12:$R$100,FALSE),1),""))</f>
        <v/>
      </c>
      <c r="CY83" s="9" t="str">
        <f>IF($G83=0,"",IFERROR(INDEX('Risk assessment'!$B$12:$B$100,MATCH(CONCATENATE(Feuil1!$C83,Feuil1!$B83,Feuil1!CY$1),'Risk assessment'!$R$12:$R$100,FALSE),1),""))</f>
        <v/>
      </c>
      <c r="CZ83" s="9" t="str">
        <f>IF($G83=0,"",IFERROR(INDEX('Risk assessment'!$B$12:$B$100,MATCH(CONCATENATE(Feuil1!$C83,Feuil1!$B83,Feuil1!CZ$1),'Risk assessment'!$R$12:$R$100,FALSE),1),""))</f>
        <v/>
      </c>
      <c r="DA83" s="9" t="str">
        <f>IF($G83=0,"",IFERROR(INDEX('Risk assessment'!$B$12:$B$100,MATCH(CONCATENATE(Feuil1!$C83,Feuil1!$B83,Feuil1!DA$1),'Risk assessment'!$R$12:$R$100,FALSE),1),""))</f>
        <v/>
      </c>
      <c r="DB83" s="9" t="str">
        <f>IF($G83=0,"",IFERROR(INDEX('Risk assessment'!$B$12:$B$100,MATCH(CONCATENATE(Feuil1!$C83,Feuil1!$B83,Feuil1!DB$1),'Risk assessment'!$R$12:$R$100,FALSE),1),""))</f>
        <v/>
      </c>
      <c r="DC83" s="9" t="str">
        <f>IF($G83=0,"",IFERROR(INDEX('Risk assessment'!$B$12:$B$100,MATCH(CONCATENATE(Feuil1!$C83,Feuil1!$B83,Feuil1!DC$1),'Risk assessment'!$R$12:$R$100,FALSE),1),""))</f>
        <v/>
      </c>
      <c r="DD83" s="9" t="str">
        <f>IF($G83=0,"",IFERROR(INDEX('Risk assessment'!$B$12:$B$100,MATCH(CONCATENATE(Feuil1!$C83,Feuil1!$B83,Feuil1!DD$1),'Risk assessment'!$R$12:$R$100,FALSE),1),""))</f>
        <v/>
      </c>
      <c r="DE83" s="9" t="str">
        <f>IF($G83=0,"",IFERROR(INDEX('Risk assessment'!$B$12:$B$100,MATCH(CONCATENATE(Feuil1!$C83,Feuil1!$B83,Feuil1!DE$1),'Risk assessment'!$R$12:$R$100,FALSE),1),""))</f>
        <v/>
      </c>
      <c r="DF83" s="9" t="str">
        <f>IF($G83=0,"",IFERROR(INDEX('Risk assessment'!$B$12:$B$100,MATCH(CONCATENATE(Feuil1!$C83,Feuil1!$B83,Feuil1!DF$1),'Risk assessment'!$R$12:$R$100,FALSE),1),""))</f>
        <v/>
      </c>
      <c r="DG83" s="9" t="str">
        <f>IF($G83=0,"",IFERROR(INDEX('Risk assessment'!$B$12:$B$100,MATCH(CONCATENATE(Feuil1!$C83,Feuil1!$B83,Feuil1!DG$1),'Risk assessment'!$R$12:$R$100,FALSE),1),""))</f>
        <v/>
      </c>
      <c r="DH83" s="9" t="str">
        <f>IF($G83=0,"",IFERROR(INDEX('Risk assessment'!$B$12:$B$100,MATCH(CONCATENATE(Feuil1!$C83,Feuil1!$B83,Feuil1!DH$1),'Risk assessment'!$R$12:$R$100,FALSE),1),""))</f>
        <v/>
      </c>
      <c r="DI83" s="9" t="str">
        <f>IF($G83=0,"",IFERROR(INDEX('Risk assessment'!$B$12:$B$100,MATCH(CONCATENATE(Feuil1!$C83,Feuil1!$B83,Feuil1!DI$1),'Risk assessment'!$R$12:$R$100,FALSE),1),""))</f>
        <v/>
      </c>
      <c r="DJ83" s="9" t="str">
        <f>IF($G83=0,"",IFERROR(INDEX('Risk assessment'!$B$12:$B$100,MATCH(CONCATENATE(Feuil1!$C83,Feuil1!$B83,Feuil1!DJ$1),'Risk assessment'!$R$12:$R$100,FALSE),1),""))</f>
        <v/>
      </c>
      <c r="DK83" s="9" t="str">
        <f>IF($G83=0,"",IFERROR(INDEX('Risk assessment'!$B$12:$B$100,MATCH(CONCATENATE(Feuil1!$C83,Feuil1!$B83,Feuil1!DK$1),'Risk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assessment'!D$12:D$100,Feuil1!C84,'Risk assessment'!E$12:E$100,B84)</f>
        <v>0</v>
      </c>
      <c r="H84" s="9" t="str">
        <f>IF($G84=0,"",IFERROR(CONCATENATE(INDEX('Risk assessment'!$B$12:$B$100,MATCH(CONCATENATE(Feuil1!$C84,"-",Feuil1!$B84,"-",Feuil1!H$1),'Risk assessment'!$R$12:$R$100,FALSE),1)," ;"),""))</f>
        <v/>
      </c>
      <c r="I84" s="9" t="str">
        <f>IF($G84=0,"",IFERROR(CONCATENATE(INDEX('Risk assessment'!$B$12:$B$100,MATCH(CONCATENATE(Feuil1!$C84,"-",Feuil1!$B84,"-",Feuil1!I$1),'Risk assessment'!$R$12:$R$100,FALSE),1)," ;"),""))</f>
        <v/>
      </c>
      <c r="J84" s="9" t="str">
        <f>IF($G84=0,"",IFERROR(CONCATENATE(INDEX('Risk assessment'!$B$12:$B$100,MATCH(CONCATENATE(Feuil1!$C84,"-",Feuil1!$B84,"-",Feuil1!J$1),'Risk assessment'!$R$12:$R$100,FALSE),1)," ;"),""))</f>
        <v/>
      </c>
      <c r="K84" s="9" t="str">
        <f>IF($G84=0,"",IFERROR(CONCATENATE(INDEX('Risk assessment'!$B$12:$B$100,MATCH(CONCATENATE(Feuil1!$C84,"-",Feuil1!$B84,"-",Feuil1!K$1),'Risk assessment'!$R$12:$R$100,FALSE),1)," ;"),""))</f>
        <v/>
      </c>
      <c r="L84" s="9" t="str">
        <f>IF($G84=0,"",IFERROR(CONCATENATE(INDEX('Risk assessment'!$B$12:$B$100,MATCH(CONCATENATE(Feuil1!$C84,"-",Feuil1!$B84,"-",Feuil1!L$1),'Risk assessment'!$R$12:$R$100,FALSE),1)," ;"),""))</f>
        <v/>
      </c>
      <c r="M84" s="9" t="str">
        <f>IF($G84=0,"",IFERROR(CONCATENATE(INDEX('Risk assessment'!$B$12:$B$100,MATCH(CONCATENATE(Feuil1!$C84,"-",Feuil1!$B84,"-",Feuil1!M$1),'Risk assessment'!$R$12:$R$100,FALSE),1)," ;"),""))</f>
        <v/>
      </c>
      <c r="N84" s="9" t="str">
        <f>IF($G84=0,"",IFERROR(CONCATENATE(INDEX('Risk assessment'!$B$12:$B$100,MATCH(CONCATENATE(Feuil1!$C84,"-",Feuil1!$B84,"-",Feuil1!N$1),'Risk assessment'!$R$12:$R$100,FALSE),1)," ;"),""))</f>
        <v/>
      </c>
      <c r="O84" s="9" t="str">
        <f>IF($G84=0,"",IFERROR(CONCATENATE(INDEX('Risk assessment'!$B$12:$B$100,MATCH(CONCATENATE(Feuil1!$C84,"-",Feuil1!$B84,"-",Feuil1!O$1),'Risk assessment'!$R$12:$R$100,FALSE),1)," ;"),""))</f>
        <v/>
      </c>
      <c r="P84" s="9" t="str">
        <f>IF($G84=0,"",IFERROR(CONCATENATE(INDEX('Risk assessment'!$B$12:$B$100,MATCH(CONCATENATE(Feuil1!$C84,"-",Feuil1!$B84,"-",Feuil1!P$1),'Risk assessment'!$R$12:$R$100,FALSE),1)," ;"),""))</f>
        <v/>
      </c>
      <c r="Q84" s="9" t="str">
        <f>IF($G84=0,"",IFERROR(CONCATENATE(INDEX('Risk assessment'!$B$12:$B$100,MATCH(CONCATENATE(Feuil1!$C84,"-",Feuil1!$B84,"-",Feuil1!Q$1),'Risk assessment'!$R$12:$R$100,FALSE),1)," ;"),""))</f>
        <v/>
      </c>
      <c r="R84" s="9" t="str">
        <f>IF($G84=0,"",IFERROR(CONCATENATE(INDEX('Risk assessment'!$B$12:$B$100,MATCH(CONCATENATE(Feuil1!$C84,"-",Feuil1!$B84,"-",Feuil1!R$1),'Risk assessment'!$R$12:$R$100,FALSE),1)," ;"),""))</f>
        <v/>
      </c>
      <c r="S84" s="9" t="str">
        <f>IF($G84=0,"",IFERROR(CONCATENATE(INDEX('Risk assessment'!$B$12:$B$100,MATCH(CONCATENATE(Feuil1!$C84,"-",Feuil1!$B84,"-",Feuil1!S$1),'Risk assessment'!$R$12:$R$100,FALSE),1)," ;"),""))</f>
        <v/>
      </c>
      <c r="T84" s="9" t="str">
        <f>IF($G84=0,"",IFERROR(CONCATENATE(INDEX('Risk assessment'!$B$12:$B$100,MATCH(CONCATENATE(Feuil1!$C84,"-",Feuil1!$B84,"-",Feuil1!T$1),'Risk assessment'!$R$12:$R$100,FALSE),1)," ;"),""))</f>
        <v/>
      </c>
      <c r="U84" s="9" t="str">
        <f>IF($G84=0,"",IFERROR(CONCATENATE(INDEX('Risk assessment'!$B$12:$B$100,MATCH(CONCATENATE(Feuil1!$C84,"-",Feuil1!$B84,"-",Feuil1!U$1),'Risk assessment'!$R$12:$R$100,FALSE),1)," ;"),""))</f>
        <v/>
      </c>
      <c r="V84" s="9" t="str">
        <f>IF($G84=0,"",IFERROR(CONCATENATE(INDEX('Risk assessment'!$B$12:$B$100,MATCH(CONCATENATE(Feuil1!$C84,"-",Feuil1!$B84,"-",Feuil1!V$1),'Risk assessment'!$R$12:$R$100,FALSE),1)," ;"),""))</f>
        <v/>
      </c>
      <c r="W84" s="9" t="str">
        <f>IF($G84=0,"",IFERROR(CONCATENATE(INDEX('Risk assessment'!$B$12:$B$100,MATCH(CONCATENATE(Feuil1!$C84,"-",Feuil1!$B84,"-",Feuil1!W$1),'Risk assessment'!$R$12:$R$100,FALSE),1)," ;"),""))</f>
        <v/>
      </c>
      <c r="X84" s="9" t="str">
        <f>IF($G84=0,"",IFERROR(CONCATENATE(INDEX('Risk assessment'!$B$12:$B$100,MATCH(CONCATENATE(Feuil1!$C84,"-",Feuil1!$B84,"-",Feuil1!X$1),'Risk assessment'!$R$12:$R$100,FALSE),1)," ;"),""))</f>
        <v/>
      </c>
      <c r="Y84" s="9" t="str">
        <f>IF($G84=0,"",IFERROR(CONCATENATE(INDEX('Risk assessment'!$B$12:$B$100,MATCH(CONCATENATE(Feuil1!$C84,"-",Feuil1!$B84,"-",Feuil1!Y$1),'Risk assessment'!$R$12:$R$100,FALSE),1)," ;"),""))</f>
        <v/>
      </c>
      <c r="Z84" s="9" t="str">
        <f>IF($G84=0,"",IFERROR(CONCATENATE(INDEX('Risk assessment'!$B$12:$B$100,MATCH(CONCATENATE(Feuil1!$C84,"-",Feuil1!$B84,"-",Feuil1!Z$1),'Risk assessment'!$R$12:$R$100,FALSE),1)," ;"),""))</f>
        <v/>
      </c>
      <c r="AA84" s="9" t="str">
        <f>IF($G84=0,"",IFERROR(CONCATENATE(INDEX('Risk assessment'!$B$12:$B$100,MATCH(CONCATENATE(Feuil1!$C84,"-",Feuil1!$B84,"-",Feuil1!AA$1),'Risk assessment'!$R$12:$R$100,FALSE),1)," ;"),""))</f>
        <v/>
      </c>
      <c r="AB84" s="9" t="str">
        <f>IF($G84=0,"",IFERROR(CONCATENATE(INDEX('Risk assessment'!$B$12:$B$100,MATCH(CONCATENATE(Feuil1!$C84,"-",Feuil1!$B84,"-",Feuil1!AB$1),'Risk assessment'!$R$12:$R$100,FALSE),1)," ;"),""))</f>
        <v/>
      </c>
      <c r="AC84" s="9" t="str">
        <f>IF($G84=0,"",IFERROR(CONCATENATE(INDEX('Risk assessment'!$B$12:$B$100,MATCH(CONCATENATE(Feuil1!$C84,"-",Feuil1!$B84,"-",Feuil1!AC$1),'Risk assessment'!$R$12:$R$100,FALSE),1)," ;"),""))</f>
        <v/>
      </c>
      <c r="AD84" s="9" t="str">
        <f>IF($G84=0,"",IFERROR(CONCATENATE(INDEX('Risk assessment'!$B$12:$B$100,MATCH(CONCATENATE(Feuil1!$C84,"-",Feuil1!$B84,"-",Feuil1!AD$1),'Risk assessment'!$R$12:$R$100,FALSE),1)," ;"),""))</f>
        <v/>
      </c>
      <c r="AE84" s="9" t="str">
        <f>IF($G84=0,"",IFERROR(CONCATENATE(INDEX('Risk assessment'!$B$12:$B$100,MATCH(CONCATENATE(Feuil1!$C84,"-",Feuil1!$B84,"-",Feuil1!AE$1),'Risk assessment'!$R$12:$R$100,FALSE),1)," ;"),""))</f>
        <v/>
      </c>
      <c r="AF84" s="9" t="str">
        <f>IF($G84=0,"",IFERROR(CONCATENATE(INDEX('Risk assessment'!$B$12:$B$100,MATCH(CONCATENATE(Feuil1!$C84,"-",Feuil1!$B84,"-",Feuil1!AF$1),'Risk assessment'!$R$12:$R$100,FALSE),1)," ;"),""))</f>
        <v/>
      </c>
      <c r="AG84" s="9" t="str">
        <f>IF($G84=0,"",IFERROR(CONCATENATE(INDEX('Risk assessment'!$B$12:$B$100,MATCH(CONCATENATE(Feuil1!$C84,"-",Feuil1!$B84,"-",Feuil1!AG$1),'Risk assessment'!$R$12:$R$100,FALSE),1)," ;"),""))</f>
        <v/>
      </c>
      <c r="AH84" s="9" t="str">
        <f>IF($G84=0,"",IFERROR(CONCATENATE(INDEX('Risk assessment'!$B$12:$B$100,MATCH(CONCATENATE(Feuil1!$C84,"-",Feuil1!$B84,"-",Feuil1!AH$1),'Risk assessment'!$R$12:$R$100,FALSE),1)," ;"),""))</f>
        <v/>
      </c>
      <c r="AI84" s="9" t="str">
        <f>IF($G84=0,"",IFERROR(CONCATENATE(INDEX('Risk assessment'!$B$12:$B$100,MATCH(CONCATENATE(Feuil1!$C84,"-",Feuil1!$B84,"-",Feuil1!AI$1),'Risk assessment'!$R$12:$R$100,FALSE),1)," ;"),""))</f>
        <v/>
      </c>
      <c r="AJ84" s="9" t="str">
        <f>IF($G84=0,"",IFERROR(CONCATENATE(INDEX('Risk assessment'!$B$12:$B$100,MATCH(CONCATENATE(Feuil1!$C84,"-",Feuil1!$B84,"-",Feuil1!AJ$1),'Risk assessment'!$R$12:$R$100,FALSE),1)," ;"),""))</f>
        <v/>
      </c>
      <c r="AK84" s="9" t="str">
        <f>IF($G84=0,"",IFERROR(CONCATENATE(INDEX('Risk assessment'!$B$12:$B$100,MATCH(CONCATENATE(Feuil1!$C84,"-",Feuil1!$B84,"-",Feuil1!AK$1),'Risk assessment'!$R$12:$R$100,FALSE),1)," ;"),""))</f>
        <v/>
      </c>
      <c r="AL84" s="9" t="str">
        <f>IF($G84=0,"",IFERROR(CONCATENATE(INDEX('Risk assessment'!$B$12:$B$100,MATCH(CONCATENATE(Feuil1!$C84,"-",Feuil1!$B84,"-",Feuil1!AL$1),'Risk assessment'!$R$12:$R$100,FALSE),1)," ;"),""))</f>
        <v/>
      </c>
      <c r="AM84" s="9" t="str">
        <f>IF($G84=0,"",IFERROR(CONCATENATE(INDEX('Risk assessment'!$B$12:$B$100,MATCH(CONCATENATE(Feuil1!$C84,"-",Feuil1!$B84,"-",Feuil1!AM$1),'Risk assessment'!$R$12:$R$100,FALSE),1)," ;"),""))</f>
        <v/>
      </c>
      <c r="AN84" s="9" t="str">
        <f>IF($G84=0,"",IFERROR(CONCATENATE(INDEX('Risk assessment'!$B$12:$B$100,MATCH(CONCATENATE(Feuil1!$C84,"-",Feuil1!$B84,"-",Feuil1!AN$1),'Risk assessment'!$R$12:$R$100,FALSE),1)," ;"),""))</f>
        <v/>
      </c>
      <c r="AO84" s="9" t="str">
        <f>IF($G84=0,"",IFERROR(CONCATENATE(INDEX('Risk assessment'!$B$12:$B$100,MATCH(CONCATENATE(Feuil1!$C84,"-",Feuil1!$B84,"-",Feuil1!AO$1),'Risk assessment'!$R$12:$R$100,FALSE),1)," ;"),""))</f>
        <v/>
      </c>
      <c r="AP84" s="9" t="str">
        <f>IF($G84=0,"",IFERROR(CONCATENATE(INDEX('Risk assessment'!$B$12:$B$100,MATCH(CONCATENATE(Feuil1!$C84,"-",Feuil1!$B84,"-",Feuil1!AP$1),'Risk assessment'!$R$12:$R$100,FALSE),1)," ;"),""))</f>
        <v/>
      </c>
      <c r="AQ84" s="9" t="str">
        <f>IF($G84=0,"",IFERROR(CONCATENATE(INDEX('Risk assessment'!$B$12:$B$100,MATCH(CONCATENATE(Feuil1!$C84,"-",Feuil1!$B84,"-",Feuil1!AQ$1),'Risk assessment'!$R$12:$R$100,FALSE),1)," ;"),""))</f>
        <v/>
      </c>
      <c r="AR84" s="9" t="str">
        <f>IF($G84=0,"",IFERROR(CONCATENATE(INDEX('Risk assessment'!$B$12:$B$100,MATCH(CONCATENATE(Feuil1!$C84,"-",Feuil1!$B84,"-",Feuil1!AR$1),'Risk assessment'!$R$12:$R$100,FALSE),1)," ;"),""))</f>
        <v/>
      </c>
      <c r="AS84" s="9" t="str">
        <f>IF($G84=0,"",IFERROR(CONCATENATE(INDEX('Risk assessment'!$B$12:$B$100,MATCH(CONCATENATE(Feuil1!$C84,"-",Feuil1!$B84,"-",Feuil1!AS$1),'Risk assessment'!$R$12:$R$100,FALSE),1)," ;"),""))</f>
        <v/>
      </c>
      <c r="AT84" s="9" t="str">
        <f>IF($G84=0,"",IFERROR(CONCATENATE(INDEX('Risk assessment'!$B$12:$B$100,MATCH(CONCATENATE(Feuil1!$C84,"-",Feuil1!$B84,"-",Feuil1!AT$1),'Risk assessment'!$R$12:$R$100,FALSE),1)," ;"),""))</f>
        <v/>
      </c>
      <c r="AU84" s="9" t="str">
        <f>IF($G84=0,"",IFERROR(CONCATENATE(INDEX('Risk assessment'!$B$12:$B$100,MATCH(CONCATENATE(Feuil1!$C84,"-",Feuil1!$B84,"-",Feuil1!AU$1),'Risk assessment'!$R$12:$R$100,FALSE),1)," ;"),""))</f>
        <v/>
      </c>
      <c r="AV84" s="9" t="str">
        <f>IF($G84=0,"",IFERROR(CONCATENATE(INDEX('Risk assessment'!$B$12:$B$100,MATCH(CONCATENATE(Feuil1!$C84,"-",Feuil1!$B84,"-",Feuil1!AV$1),'Risk assessment'!$R$12:$R$100,FALSE),1)," ;"),""))</f>
        <v/>
      </c>
      <c r="AW84" s="9" t="str">
        <f>IF($G84=0,"",IFERROR(CONCATENATE(INDEX('Risk assessment'!$B$12:$B$100,MATCH(CONCATENATE(Feuil1!$C84,"-",Feuil1!$B84,"-",Feuil1!AW$1),'Risk assessment'!$R$12:$R$100,FALSE),1)," ;"),""))</f>
        <v/>
      </c>
      <c r="AX84" s="9" t="str">
        <f>IF($G84=0,"",IFERROR(CONCATENATE(INDEX('Risk assessment'!$B$12:$B$100,MATCH(CONCATENATE(Feuil1!$C84,"-",Feuil1!$B84,"-",Feuil1!AX$1),'Risk assessment'!$R$12:$R$100,FALSE),1)," ;"),""))</f>
        <v/>
      </c>
      <c r="AY84" s="9" t="str">
        <f>IF($G84=0,"",IFERROR(CONCATENATE(INDEX('Risk assessment'!$B$12:$B$100,MATCH(CONCATENATE(Feuil1!$C84,"-",Feuil1!$B84,"-",Feuil1!AY$1),'Risk assessment'!$R$12:$R$100,FALSE),1)," ;"),""))</f>
        <v/>
      </c>
      <c r="AZ84" s="9" t="str">
        <f>IF($G84=0,"",IFERROR(CONCATENATE(INDEX('Risk assessment'!$B$12:$B$100,MATCH(CONCATENATE(Feuil1!$C84,"-",Feuil1!$B84,"-",Feuil1!AZ$1),'Risk assessment'!$R$12:$R$100,FALSE),1)," ;"),""))</f>
        <v/>
      </c>
      <c r="BA84" s="9" t="str">
        <f>IF($G84=0,"",IFERROR(CONCATENATE(INDEX('Risk assessment'!$B$12:$B$100,MATCH(CONCATENATE(Feuil1!$C84,"-",Feuil1!$B84,"-",Feuil1!BA$1),'Risk assessment'!$R$12:$R$100,FALSE),1)," ;"),""))</f>
        <v/>
      </c>
      <c r="BB84" s="9" t="str">
        <f>IF($G84=0,"",IFERROR(CONCATENATE(INDEX('Risk assessment'!$B$12:$B$100,MATCH(CONCATENATE(Feuil1!$C84,"-",Feuil1!$B84,"-",Feuil1!BB$1),'Risk assessment'!$R$12:$R$100,FALSE),1)," ;"),""))</f>
        <v/>
      </c>
      <c r="BC84" s="9" t="str">
        <f>IF($G84=0,"",IFERROR(CONCATENATE(INDEX('Risk assessment'!$B$12:$B$100,MATCH(CONCATENATE(Feuil1!$C84,"-",Feuil1!$B84,"-",Feuil1!BC$1),'Risk assessment'!$R$12:$R$100,FALSE),1)," ;"),""))</f>
        <v/>
      </c>
      <c r="BD84" s="9" t="str">
        <f>IF($G84=0,"",IFERROR(CONCATENATE(INDEX('Risk assessment'!$B$12:$B$100,MATCH(CONCATENATE(Feuil1!$C84,"-",Feuil1!$B84,"-",Feuil1!BD$1),'Risk assessment'!$R$12:$R$100,FALSE),1)," ;"),""))</f>
        <v/>
      </c>
      <c r="BE84" s="9" t="str">
        <f>IF($G84=0,"",IFERROR(CONCATENATE(INDEX('Risk assessment'!$B$12:$B$100,MATCH(CONCATENATE(Feuil1!$C84,"-",Feuil1!$B84,"-",Feuil1!BE$1),'Risk assessment'!$R$12:$R$100,FALSE),1)," ;"),""))</f>
        <v/>
      </c>
      <c r="BF84" s="9" t="str">
        <f>IF($G84=0,"",IFERROR(CONCATENATE(INDEX('Risk assessment'!$B$12:$B$100,MATCH(CONCATENATE(Feuil1!$C84,"-",Feuil1!$B84,"-",Feuil1!BF$1),'Risk assessment'!$R$12:$R$100,FALSE),1)," ;"),""))</f>
        <v/>
      </c>
      <c r="BG84" s="9" t="str">
        <f>IF($G84=0,"",IFERROR(CONCATENATE(INDEX('Risk assessment'!$B$12:$B$100,MATCH(CONCATENATE(Feuil1!$C84,"-",Feuil1!$B84,"-",Feuil1!BG$1),'Risk assessment'!$R$12:$R$100,FALSE),1)," ;"),""))</f>
        <v/>
      </c>
      <c r="BH84" s="9" t="str">
        <f>IF($G84=0,"",IFERROR(CONCATENATE(INDEX('Risk assessment'!$B$12:$B$100,MATCH(CONCATENATE(Feuil1!$C84,"-",Feuil1!$B84,"-",Feuil1!BH$1),'Risk assessment'!$R$12:$R$100,FALSE),1)," ;"),""))</f>
        <v/>
      </c>
      <c r="BI84" s="9" t="str">
        <f>IF($G84=0,"",IFERROR(CONCATENATE(INDEX('Risk assessment'!$B$12:$B$100,MATCH(CONCATENATE(Feuil1!$C84,"-",Feuil1!$B84,"-",Feuil1!BI$1),'Risk assessment'!$R$12:$R$100,FALSE),1)," ;"),""))</f>
        <v/>
      </c>
      <c r="BJ84" s="9" t="str">
        <f>IF($G84=0,"",IFERROR(CONCATENATE(INDEX('Risk assessment'!$B$12:$B$100,MATCH(CONCATENATE(Feuil1!$C84,"-",Feuil1!$B84,"-",Feuil1!BJ$1),'Risk assessment'!$R$12:$R$100,FALSE),1)," ;"),""))</f>
        <v/>
      </c>
      <c r="BK84" s="9" t="str">
        <f>IF($G84=0,"",IFERROR(CONCATENATE(INDEX('Risk assessment'!$B$12:$B$100,MATCH(CONCATENATE(Feuil1!$C84,"-",Feuil1!$B84,"-",Feuil1!BK$1),'Risk assessment'!$R$12:$R$100,FALSE),1)," ;"),""))</f>
        <v/>
      </c>
      <c r="BL84" s="9" t="str">
        <f>IF($G84=0,"",IFERROR(CONCATENATE(INDEX('Risk assessment'!$B$12:$B$100,MATCH(CONCATENATE(Feuil1!$C84,"-",Feuil1!$B84,"-",Feuil1!BL$1),'Risk assessment'!$R$12:$R$100,FALSE),1)," ;"),""))</f>
        <v/>
      </c>
      <c r="BM84" s="9" t="str">
        <f>IF($G84=0,"",IFERROR(CONCATENATE(INDEX('Risk assessment'!$B$12:$B$100,MATCH(CONCATENATE(Feuil1!$C84,"-",Feuil1!$B84,"-",Feuil1!BM$1),'Risk assessment'!$R$12:$R$100,FALSE),1)," ;"),""))</f>
        <v/>
      </c>
      <c r="BN84" s="9" t="str">
        <f>IF($G84=0,"",IFERROR(CONCATENATE(INDEX('Risk assessment'!$B$12:$B$100,MATCH(CONCATENATE(Feuil1!$C84,"-",Feuil1!$B84,"-",Feuil1!BN$1),'Risk assessment'!$R$12:$R$100,FALSE),1)," ;"),""))</f>
        <v/>
      </c>
      <c r="BO84" s="9" t="str">
        <f>IF($G84=0,"",IFERROR(CONCATENATE(INDEX('Risk assessment'!$B$12:$B$100,MATCH(CONCATENATE(Feuil1!$C84,"-",Feuil1!$B84,"-",Feuil1!BO$1),'Risk assessment'!$R$12:$R$100,FALSE),1)," ;"),""))</f>
        <v/>
      </c>
      <c r="BP84" s="9" t="str">
        <f>IF($G84=0,"",IFERROR(CONCATENATE(INDEX('Risk assessment'!$B$12:$B$100,MATCH(CONCATENATE(Feuil1!$C84,"-",Feuil1!$B84,"-",Feuil1!BP$1),'Risk assessment'!$R$12:$R$100,FALSE),1)," ;"),""))</f>
        <v/>
      </c>
      <c r="BQ84" s="9" t="str">
        <f>IF($G84=0,"",IFERROR(CONCATENATE(INDEX('Risk assessment'!$B$12:$B$100,MATCH(CONCATENATE(Feuil1!$C84,"-",Feuil1!$B84,"-",Feuil1!BQ$1),'Risk assessment'!$R$12:$R$100,FALSE),1)," ;"),""))</f>
        <v/>
      </c>
      <c r="BR84" s="9" t="str">
        <f>IF($G84=0,"",IFERROR(INDEX('Risk assessment'!$B$12:$B$100,MATCH(CONCATENATE(Feuil1!$C84,Feuil1!$B84,Feuil1!BR$1),'Risk assessment'!$R$12:$R$100,FALSE),1),""))</f>
        <v/>
      </c>
      <c r="BS84" s="9" t="str">
        <f>IF($G84=0,"",IFERROR(INDEX('Risk assessment'!$B$12:$B$100,MATCH(CONCATENATE(Feuil1!$C84,Feuil1!$B84,Feuil1!BS$1),'Risk assessment'!$R$12:$R$100,FALSE),1),""))</f>
        <v/>
      </c>
      <c r="BT84" s="9" t="str">
        <f>IF($G84=0,"",IFERROR(INDEX('Risk assessment'!$B$12:$B$100,MATCH(CONCATENATE(Feuil1!$C84,Feuil1!$B84,Feuil1!BT$1),'Risk assessment'!$R$12:$R$100,FALSE),1),""))</f>
        <v/>
      </c>
      <c r="BU84" s="9" t="str">
        <f>IF($G84=0,"",IFERROR(INDEX('Risk assessment'!$B$12:$B$100,MATCH(CONCATENATE(Feuil1!$C84,Feuil1!$B84,Feuil1!BU$1),'Risk assessment'!$R$12:$R$100,FALSE),1),""))</f>
        <v/>
      </c>
      <c r="BV84" s="9" t="str">
        <f>IF($G84=0,"",IFERROR(INDEX('Risk assessment'!$B$12:$B$100,MATCH(CONCATENATE(Feuil1!$C84,Feuil1!$B84,Feuil1!BV$1),'Risk assessment'!$R$12:$R$100,FALSE),1),""))</f>
        <v/>
      </c>
      <c r="BW84" s="9" t="str">
        <f>IF($G84=0,"",IFERROR(INDEX('Risk assessment'!$B$12:$B$100,MATCH(CONCATENATE(Feuil1!$C84,Feuil1!$B84,Feuil1!BW$1),'Risk assessment'!$R$12:$R$100,FALSE),1),""))</f>
        <v/>
      </c>
      <c r="BX84" s="9" t="str">
        <f>IF($G84=0,"",IFERROR(INDEX('Risk assessment'!$B$12:$B$100,MATCH(CONCATENATE(Feuil1!$C84,Feuil1!$B84,Feuil1!BX$1),'Risk assessment'!$R$12:$R$100,FALSE),1),""))</f>
        <v/>
      </c>
      <c r="BY84" s="9" t="str">
        <f>IF($G84=0,"",IFERROR(INDEX('Risk assessment'!$B$12:$B$100,MATCH(CONCATENATE(Feuil1!$C84,Feuil1!$B84,Feuil1!BY$1),'Risk assessment'!$R$12:$R$100,FALSE),1),""))</f>
        <v/>
      </c>
      <c r="BZ84" s="9" t="str">
        <f>IF($G84=0,"",IFERROR(INDEX('Risk assessment'!$B$12:$B$100,MATCH(CONCATENATE(Feuil1!$C84,Feuil1!$B84,Feuil1!BZ$1),'Risk assessment'!$R$12:$R$100,FALSE),1),""))</f>
        <v/>
      </c>
      <c r="CA84" s="9" t="str">
        <f>IF($G84=0,"",IFERROR(INDEX('Risk assessment'!$B$12:$B$100,MATCH(CONCATENATE(Feuil1!$C84,Feuil1!$B84,Feuil1!CA$1),'Risk assessment'!$R$12:$R$100,FALSE),1),""))</f>
        <v/>
      </c>
      <c r="CB84" s="9" t="str">
        <f>IF($G84=0,"",IFERROR(INDEX('Risk assessment'!$B$12:$B$100,MATCH(CONCATENATE(Feuil1!$C84,Feuil1!$B84,Feuil1!CB$1),'Risk assessment'!$R$12:$R$100,FALSE),1),""))</f>
        <v/>
      </c>
      <c r="CC84" s="9" t="str">
        <f>IF($G84=0,"",IFERROR(INDEX('Risk assessment'!$B$12:$B$100,MATCH(CONCATENATE(Feuil1!$C84,Feuil1!$B84,Feuil1!CC$1),'Risk assessment'!$R$12:$R$100,FALSE),1),""))</f>
        <v/>
      </c>
      <c r="CD84" s="9" t="str">
        <f>IF($G84=0,"",IFERROR(INDEX('Risk assessment'!$B$12:$B$100,MATCH(CONCATENATE(Feuil1!$C84,Feuil1!$B84,Feuil1!CD$1),'Risk assessment'!$R$12:$R$100,FALSE),1),""))</f>
        <v/>
      </c>
      <c r="CE84" s="9" t="str">
        <f>IF($G84=0,"",IFERROR(INDEX('Risk assessment'!$B$12:$B$100,MATCH(CONCATENATE(Feuil1!$C84,Feuil1!$B84,Feuil1!CE$1),'Risk assessment'!$R$12:$R$100,FALSE),1),""))</f>
        <v/>
      </c>
      <c r="CF84" s="9" t="str">
        <f>IF($G84=0,"",IFERROR(INDEX('Risk assessment'!$B$12:$B$100,MATCH(CONCATENATE(Feuil1!$C84,Feuil1!$B84,Feuil1!CF$1),'Risk assessment'!$R$12:$R$100,FALSE),1),""))</f>
        <v/>
      </c>
      <c r="CG84" s="9" t="str">
        <f>IF($G84=0,"",IFERROR(INDEX('Risk assessment'!$B$12:$B$100,MATCH(CONCATENATE(Feuil1!$C84,Feuil1!$B84,Feuil1!CG$1),'Risk assessment'!$R$12:$R$100,FALSE),1),""))</f>
        <v/>
      </c>
      <c r="CH84" s="9" t="str">
        <f>IF($G84=0,"",IFERROR(INDEX('Risk assessment'!$B$12:$B$100,MATCH(CONCATENATE(Feuil1!$C84,Feuil1!$B84,Feuil1!CH$1),'Risk assessment'!$R$12:$R$100,FALSE),1),""))</f>
        <v/>
      </c>
      <c r="CI84" s="9" t="str">
        <f>IF($G84=0,"",IFERROR(INDEX('Risk assessment'!$B$12:$B$100,MATCH(CONCATENATE(Feuil1!$C84,Feuil1!$B84,Feuil1!CI$1),'Risk assessment'!$R$12:$R$100,FALSE),1),""))</f>
        <v/>
      </c>
      <c r="CJ84" s="9" t="str">
        <f>IF($G84=0,"",IFERROR(INDEX('Risk assessment'!$B$12:$B$100,MATCH(CONCATENATE(Feuil1!$C84,Feuil1!$B84,Feuil1!CJ$1),'Risk assessment'!$R$12:$R$100,FALSE),1),""))</f>
        <v/>
      </c>
      <c r="CK84" s="9" t="str">
        <f>IF($G84=0,"",IFERROR(INDEX('Risk assessment'!$B$12:$B$100,MATCH(CONCATENATE(Feuil1!$C84,Feuil1!$B84,Feuil1!CK$1),'Risk assessment'!$R$12:$R$100,FALSE),1),""))</f>
        <v/>
      </c>
      <c r="CL84" s="9" t="str">
        <f>IF($G84=0,"",IFERROR(INDEX('Risk assessment'!$B$12:$B$100,MATCH(CONCATENATE(Feuil1!$C84,Feuil1!$B84,Feuil1!CL$1),'Risk assessment'!$R$12:$R$100,FALSE),1),""))</f>
        <v/>
      </c>
      <c r="CM84" s="9" t="str">
        <f>IF($G84=0,"",IFERROR(INDEX('Risk assessment'!$B$12:$B$100,MATCH(CONCATENATE(Feuil1!$C84,Feuil1!$B84,Feuil1!CM$1),'Risk assessment'!$R$12:$R$100,FALSE),1),""))</f>
        <v/>
      </c>
      <c r="CN84" s="9" t="str">
        <f>IF($G84=0,"",IFERROR(INDEX('Risk assessment'!$B$12:$B$100,MATCH(CONCATENATE(Feuil1!$C84,Feuil1!$B84,Feuil1!CN$1),'Risk assessment'!$R$12:$R$100,FALSE),1),""))</f>
        <v/>
      </c>
      <c r="CO84" s="9" t="str">
        <f>IF($G84=0,"",IFERROR(INDEX('Risk assessment'!$B$12:$B$100,MATCH(CONCATENATE(Feuil1!$C84,Feuil1!$B84,Feuil1!CO$1),'Risk assessment'!$R$12:$R$100,FALSE),1),""))</f>
        <v/>
      </c>
      <c r="CP84" s="9" t="str">
        <f>IF($G84=0,"",IFERROR(INDEX('Risk assessment'!$B$12:$B$100,MATCH(CONCATENATE(Feuil1!$C84,Feuil1!$B84,Feuil1!CP$1),'Risk assessment'!$R$12:$R$100,FALSE),1),""))</f>
        <v/>
      </c>
      <c r="CQ84" s="9" t="str">
        <f>IF($G84=0,"",IFERROR(INDEX('Risk assessment'!$B$12:$B$100,MATCH(CONCATENATE(Feuil1!$C84,Feuil1!$B84,Feuil1!CQ$1),'Risk assessment'!$R$12:$R$100,FALSE),1),""))</f>
        <v/>
      </c>
      <c r="CR84" s="9" t="str">
        <f>IF($G84=0,"",IFERROR(INDEX('Risk assessment'!$B$12:$B$100,MATCH(CONCATENATE(Feuil1!$C84,Feuil1!$B84,Feuil1!CR$1),'Risk assessment'!$R$12:$R$100,FALSE),1),""))</f>
        <v/>
      </c>
      <c r="CS84" s="9" t="str">
        <f>IF($G84=0,"",IFERROR(INDEX('Risk assessment'!$B$12:$B$100,MATCH(CONCATENATE(Feuil1!$C84,Feuil1!$B84,Feuil1!CS$1),'Risk assessment'!$R$12:$R$100,FALSE),1),""))</f>
        <v/>
      </c>
      <c r="CT84" s="9" t="str">
        <f>IF($G84=0,"",IFERROR(INDEX('Risk assessment'!$B$12:$B$100,MATCH(CONCATENATE(Feuil1!$C84,Feuil1!$B84,Feuil1!CT$1),'Risk assessment'!$R$12:$R$100,FALSE),1),""))</f>
        <v/>
      </c>
      <c r="CU84" s="9" t="str">
        <f>IF($G84=0,"",IFERROR(INDEX('Risk assessment'!$B$12:$B$100,MATCH(CONCATENATE(Feuil1!$C84,Feuil1!$B84,Feuil1!CU$1),'Risk assessment'!$R$12:$R$100,FALSE),1),""))</f>
        <v/>
      </c>
      <c r="CV84" s="9" t="str">
        <f>IF($G84=0,"",IFERROR(INDEX('Risk assessment'!$B$12:$B$100,MATCH(CONCATENATE(Feuil1!$C84,Feuil1!$B84,Feuil1!CV$1),'Risk assessment'!$R$12:$R$100,FALSE),1),""))</f>
        <v/>
      </c>
      <c r="CW84" s="9" t="str">
        <f>IF($G84=0,"",IFERROR(INDEX('Risk assessment'!$B$12:$B$100,MATCH(CONCATENATE(Feuil1!$C84,Feuil1!$B84,Feuil1!CW$1),'Risk assessment'!$R$12:$R$100,FALSE),1),""))</f>
        <v/>
      </c>
      <c r="CX84" s="9" t="str">
        <f>IF($G84=0,"",IFERROR(INDEX('Risk assessment'!$B$12:$B$100,MATCH(CONCATENATE(Feuil1!$C84,Feuil1!$B84,Feuil1!CX$1),'Risk assessment'!$R$12:$R$100,FALSE),1),""))</f>
        <v/>
      </c>
      <c r="CY84" s="9" t="str">
        <f>IF($G84=0,"",IFERROR(INDEX('Risk assessment'!$B$12:$B$100,MATCH(CONCATENATE(Feuil1!$C84,Feuil1!$B84,Feuil1!CY$1),'Risk assessment'!$R$12:$R$100,FALSE),1),""))</f>
        <v/>
      </c>
      <c r="CZ84" s="9" t="str">
        <f>IF($G84=0,"",IFERROR(INDEX('Risk assessment'!$B$12:$B$100,MATCH(CONCATENATE(Feuil1!$C84,Feuil1!$B84,Feuil1!CZ$1),'Risk assessment'!$R$12:$R$100,FALSE),1),""))</f>
        <v/>
      </c>
      <c r="DA84" s="9" t="str">
        <f>IF($G84=0,"",IFERROR(INDEX('Risk assessment'!$B$12:$B$100,MATCH(CONCATENATE(Feuil1!$C84,Feuil1!$B84,Feuil1!DA$1),'Risk assessment'!$R$12:$R$100,FALSE),1),""))</f>
        <v/>
      </c>
      <c r="DB84" s="9" t="str">
        <f>IF($G84=0,"",IFERROR(INDEX('Risk assessment'!$B$12:$B$100,MATCH(CONCATENATE(Feuil1!$C84,Feuil1!$B84,Feuil1!DB$1),'Risk assessment'!$R$12:$R$100,FALSE),1),""))</f>
        <v/>
      </c>
      <c r="DC84" s="9" t="str">
        <f>IF($G84=0,"",IFERROR(INDEX('Risk assessment'!$B$12:$B$100,MATCH(CONCATENATE(Feuil1!$C84,Feuil1!$B84,Feuil1!DC$1),'Risk assessment'!$R$12:$R$100,FALSE),1),""))</f>
        <v/>
      </c>
      <c r="DD84" s="9" t="str">
        <f>IF($G84=0,"",IFERROR(INDEX('Risk assessment'!$B$12:$B$100,MATCH(CONCATENATE(Feuil1!$C84,Feuil1!$B84,Feuil1!DD$1),'Risk assessment'!$R$12:$R$100,FALSE),1),""))</f>
        <v/>
      </c>
      <c r="DE84" s="9" t="str">
        <f>IF($G84=0,"",IFERROR(INDEX('Risk assessment'!$B$12:$B$100,MATCH(CONCATENATE(Feuil1!$C84,Feuil1!$B84,Feuil1!DE$1),'Risk assessment'!$R$12:$R$100,FALSE),1),""))</f>
        <v/>
      </c>
      <c r="DF84" s="9" t="str">
        <f>IF($G84=0,"",IFERROR(INDEX('Risk assessment'!$B$12:$B$100,MATCH(CONCATENATE(Feuil1!$C84,Feuil1!$B84,Feuil1!DF$1),'Risk assessment'!$R$12:$R$100,FALSE),1),""))</f>
        <v/>
      </c>
      <c r="DG84" s="9" t="str">
        <f>IF($G84=0,"",IFERROR(INDEX('Risk assessment'!$B$12:$B$100,MATCH(CONCATENATE(Feuil1!$C84,Feuil1!$B84,Feuil1!DG$1),'Risk assessment'!$R$12:$R$100,FALSE),1),""))</f>
        <v/>
      </c>
      <c r="DH84" s="9" t="str">
        <f>IF($G84=0,"",IFERROR(INDEX('Risk assessment'!$B$12:$B$100,MATCH(CONCATENATE(Feuil1!$C84,Feuil1!$B84,Feuil1!DH$1),'Risk assessment'!$R$12:$R$100,FALSE),1),""))</f>
        <v/>
      </c>
      <c r="DI84" s="9" t="str">
        <f>IF($G84=0,"",IFERROR(INDEX('Risk assessment'!$B$12:$B$100,MATCH(CONCATENATE(Feuil1!$C84,Feuil1!$B84,Feuil1!DI$1),'Risk assessment'!$R$12:$R$100,FALSE),1),""))</f>
        <v/>
      </c>
      <c r="DJ84" s="9" t="str">
        <f>IF($G84=0,"",IFERROR(INDEX('Risk assessment'!$B$12:$B$100,MATCH(CONCATENATE(Feuil1!$C84,Feuil1!$B84,Feuil1!DJ$1),'Risk assessment'!$R$12:$R$100,FALSE),1),""))</f>
        <v/>
      </c>
      <c r="DK84" s="9" t="str">
        <f>IF($G84=0,"",IFERROR(INDEX('Risk assessment'!$B$12:$B$100,MATCH(CONCATENATE(Feuil1!$C84,Feuil1!$B84,Feuil1!DK$1),'Risk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assessment'!D$12:D$100,Feuil1!C85,'Risk assessment'!E$12:E$100,B85)</f>
        <v>0</v>
      </c>
      <c r="H85" s="9" t="str">
        <f>IF($G85=0,"",IFERROR(CONCATENATE(INDEX('Risk assessment'!$B$12:$B$100,MATCH(CONCATENATE(Feuil1!$C85,"-",Feuil1!$B85,"-",Feuil1!H$1),'Risk assessment'!$R$12:$R$100,FALSE),1)," ;"),""))</f>
        <v/>
      </c>
      <c r="I85" s="9" t="str">
        <f>IF($G85=0,"",IFERROR(CONCATENATE(INDEX('Risk assessment'!$B$12:$B$100,MATCH(CONCATENATE(Feuil1!$C85,"-",Feuil1!$B85,"-",Feuil1!I$1),'Risk assessment'!$R$12:$R$100,FALSE),1)," ;"),""))</f>
        <v/>
      </c>
      <c r="J85" s="9" t="str">
        <f>IF($G85=0,"",IFERROR(CONCATENATE(INDEX('Risk assessment'!$B$12:$B$100,MATCH(CONCATENATE(Feuil1!$C85,"-",Feuil1!$B85,"-",Feuil1!J$1),'Risk assessment'!$R$12:$R$100,FALSE),1)," ;"),""))</f>
        <v/>
      </c>
      <c r="K85" s="9" t="str">
        <f>IF($G85=0,"",IFERROR(CONCATENATE(INDEX('Risk assessment'!$B$12:$B$100,MATCH(CONCATENATE(Feuil1!$C85,"-",Feuil1!$B85,"-",Feuil1!K$1),'Risk assessment'!$R$12:$R$100,FALSE),1)," ;"),""))</f>
        <v/>
      </c>
      <c r="L85" s="9" t="str">
        <f>IF($G85=0,"",IFERROR(CONCATENATE(INDEX('Risk assessment'!$B$12:$B$100,MATCH(CONCATENATE(Feuil1!$C85,"-",Feuil1!$B85,"-",Feuil1!L$1),'Risk assessment'!$R$12:$R$100,FALSE),1)," ;"),""))</f>
        <v/>
      </c>
      <c r="M85" s="9" t="str">
        <f>IF($G85=0,"",IFERROR(CONCATENATE(INDEX('Risk assessment'!$B$12:$B$100,MATCH(CONCATENATE(Feuil1!$C85,"-",Feuil1!$B85,"-",Feuil1!M$1),'Risk assessment'!$R$12:$R$100,FALSE),1)," ;"),""))</f>
        <v/>
      </c>
      <c r="N85" s="9" t="str">
        <f>IF($G85=0,"",IFERROR(CONCATENATE(INDEX('Risk assessment'!$B$12:$B$100,MATCH(CONCATENATE(Feuil1!$C85,"-",Feuil1!$B85,"-",Feuil1!N$1),'Risk assessment'!$R$12:$R$100,FALSE),1)," ;"),""))</f>
        <v/>
      </c>
      <c r="O85" s="9" t="str">
        <f>IF($G85=0,"",IFERROR(CONCATENATE(INDEX('Risk assessment'!$B$12:$B$100,MATCH(CONCATENATE(Feuil1!$C85,"-",Feuil1!$B85,"-",Feuil1!O$1),'Risk assessment'!$R$12:$R$100,FALSE),1)," ;"),""))</f>
        <v/>
      </c>
      <c r="P85" s="9" t="str">
        <f>IF($G85=0,"",IFERROR(CONCATENATE(INDEX('Risk assessment'!$B$12:$B$100,MATCH(CONCATENATE(Feuil1!$C85,"-",Feuil1!$B85,"-",Feuil1!P$1),'Risk assessment'!$R$12:$R$100,FALSE),1)," ;"),""))</f>
        <v/>
      </c>
      <c r="Q85" s="9" t="str">
        <f>IF($G85=0,"",IFERROR(CONCATENATE(INDEX('Risk assessment'!$B$12:$B$100,MATCH(CONCATENATE(Feuil1!$C85,"-",Feuil1!$B85,"-",Feuil1!Q$1),'Risk assessment'!$R$12:$R$100,FALSE),1)," ;"),""))</f>
        <v/>
      </c>
      <c r="R85" s="9" t="str">
        <f>IF($G85=0,"",IFERROR(CONCATENATE(INDEX('Risk assessment'!$B$12:$B$100,MATCH(CONCATENATE(Feuil1!$C85,"-",Feuil1!$B85,"-",Feuil1!R$1),'Risk assessment'!$R$12:$R$100,FALSE),1)," ;"),""))</f>
        <v/>
      </c>
      <c r="S85" s="9" t="str">
        <f>IF($G85=0,"",IFERROR(CONCATENATE(INDEX('Risk assessment'!$B$12:$B$100,MATCH(CONCATENATE(Feuil1!$C85,"-",Feuil1!$B85,"-",Feuil1!S$1),'Risk assessment'!$R$12:$R$100,FALSE),1)," ;"),""))</f>
        <v/>
      </c>
      <c r="T85" s="9" t="str">
        <f>IF($G85=0,"",IFERROR(CONCATENATE(INDEX('Risk assessment'!$B$12:$B$100,MATCH(CONCATENATE(Feuil1!$C85,"-",Feuil1!$B85,"-",Feuil1!T$1),'Risk assessment'!$R$12:$R$100,FALSE),1)," ;"),""))</f>
        <v/>
      </c>
      <c r="U85" s="9" t="str">
        <f>IF($G85=0,"",IFERROR(CONCATENATE(INDEX('Risk assessment'!$B$12:$B$100,MATCH(CONCATENATE(Feuil1!$C85,"-",Feuil1!$B85,"-",Feuil1!U$1),'Risk assessment'!$R$12:$R$100,FALSE),1)," ;"),""))</f>
        <v/>
      </c>
      <c r="V85" s="9" t="str">
        <f>IF($G85=0,"",IFERROR(CONCATENATE(INDEX('Risk assessment'!$B$12:$B$100,MATCH(CONCATENATE(Feuil1!$C85,"-",Feuil1!$B85,"-",Feuil1!V$1),'Risk assessment'!$R$12:$R$100,FALSE),1)," ;"),""))</f>
        <v/>
      </c>
      <c r="W85" s="9" t="str">
        <f>IF($G85=0,"",IFERROR(CONCATENATE(INDEX('Risk assessment'!$B$12:$B$100,MATCH(CONCATENATE(Feuil1!$C85,"-",Feuil1!$B85,"-",Feuil1!W$1),'Risk assessment'!$R$12:$R$100,FALSE),1)," ;"),""))</f>
        <v/>
      </c>
      <c r="X85" s="9" t="str">
        <f>IF($G85=0,"",IFERROR(CONCATENATE(INDEX('Risk assessment'!$B$12:$B$100,MATCH(CONCATENATE(Feuil1!$C85,"-",Feuil1!$B85,"-",Feuil1!X$1),'Risk assessment'!$R$12:$R$100,FALSE),1)," ;"),""))</f>
        <v/>
      </c>
      <c r="Y85" s="9" t="str">
        <f>IF($G85=0,"",IFERROR(CONCATENATE(INDEX('Risk assessment'!$B$12:$B$100,MATCH(CONCATENATE(Feuil1!$C85,"-",Feuil1!$B85,"-",Feuil1!Y$1),'Risk assessment'!$R$12:$R$100,FALSE),1)," ;"),""))</f>
        <v/>
      </c>
      <c r="Z85" s="9" t="str">
        <f>IF($G85=0,"",IFERROR(CONCATENATE(INDEX('Risk assessment'!$B$12:$B$100,MATCH(CONCATENATE(Feuil1!$C85,"-",Feuil1!$B85,"-",Feuil1!Z$1),'Risk assessment'!$R$12:$R$100,FALSE),1)," ;"),""))</f>
        <v/>
      </c>
      <c r="AA85" s="9" t="str">
        <f>IF($G85=0,"",IFERROR(CONCATENATE(INDEX('Risk assessment'!$B$12:$B$100,MATCH(CONCATENATE(Feuil1!$C85,"-",Feuil1!$B85,"-",Feuil1!AA$1),'Risk assessment'!$R$12:$R$100,FALSE),1)," ;"),""))</f>
        <v/>
      </c>
      <c r="AB85" s="9" t="str">
        <f>IF($G85=0,"",IFERROR(CONCATENATE(INDEX('Risk assessment'!$B$12:$B$100,MATCH(CONCATENATE(Feuil1!$C85,"-",Feuil1!$B85,"-",Feuil1!AB$1),'Risk assessment'!$R$12:$R$100,FALSE),1)," ;"),""))</f>
        <v/>
      </c>
      <c r="AC85" s="9" t="str">
        <f>IF($G85=0,"",IFERROR(CONCATENATE(INDEX('Risk assessment'!$B$12:$B$100,MATCH(CONCATENATE(Feuil1!$C85,"-",Feuil1!$B85,"-",Feuil1!AC$1),'Risk assessment'!$R$12:$R$100,FALSE),1)," ;"),""))</f>
        <v/>
      </c>
      <c r="AD85" s="9" t="str">
        <f>IF($G85=0,"",IFERROR(CONCATENATE(INDEX('Risk assessment'!$B$12:$B$100,MATCH(CONCATENATE(Feuil1!$C85,"-",Feuil1!$B85,"-",Feuil1!AD$1),'Risk assessment'!$R$12:$R$100,FALSE),1)," ;"),""))</f>
        <v/>
      </c>
      <c r="AE85" s="9" t="str">
        <f>IF($G85=0,"",IFERROR(CONCATENATE(INDEX('Risk assessment'!$B$12:$B$100,MATCH(CONCATENATE(Feuil1!$C85,"-",Feuil1!$B85,"-",Feuil1!AE$1),'Risk assessment'!$R$12:$R$100,FALSE),1)," ;"),""))</f>
        <v/>
      </c>
      <c r="AF85" s="9" t="str">
        <f>IF($G85=0,"",IFERROR(CONCATENATE(INDEX('Risk assessment'!$B$12:$B$100,MATCH(CONCATENATE(Feuil1!$C85,"-",Feuil1!$B85,"-",Feuil1!AF$1),'Risk assessment'!$R$12:$R$100,FALSE),1)," ;"),""))</f>
        <v/>
      </c>
      <c r="AG85" s="9" t="str">
        <f>IF($G85=0,"",IFERROR(CONCATENATE(INDEX('Risk assessment'!$B$12:$B$100,MATCH(CONCATENATE(Feuil1!$C85,"-",Feuil1!$B85,"-",Feuil1!AG$1),'Risk assessment'!$R$12:$R$100,FALSE),1)," ;"),""))</f>
        <v/>
      </c>
      <c r="AH85" s="9" t="str">
        <f>IF($G85=0,"",IFERROR(CONCATENATE(INDEX('Risk assessment'!$B$12:$B$100,MATCH(CONCATENATE(Feuil1!$C85,"-",Feuil1!$B85,"-",Feuil1!AH$1),'Risk assessment'!$R$12:$R$100,FALSE),1)," ;"),""))</f>
        <v/>
      </c>
      <c r="AI85" s="9" t="str">
        <f>IF($G85=0,"",IFERROR(CONCATENATE(INDEX('Risk assessment'!$B$12:$B$100,MATCH(CONCATENATE(Feuil1!$C85,"-",Feuil1!$B85,"-",Feuil1!AI$1),'Risk assessment'!$R$12:$R$100,FALSE),1)," ;"),""))</f>
        <v/>
      </c>
      <c r="AJ85" s="9" t="str">
        <f>IF($G85=0,"",IFERROR(CONCATENATE(INDEX('Risk assessment'!$B$12:$B$100,MATCH(CONCATENATE(Feuil1!$C85,"-",Feuil1!$B85,"-",Feuil1!AJ$1),'Risk assessment'!$R$12:$R$100,FALSE),1)," ;"),""))</f>
        <v/>
      </c>
      <c r="AK85" s="9" t="str">
        <f>IF($G85=0,"",IFERROR(CONCATENATE(INDEX('Risk assessment'!$B$12:$B$100,MATCH(CONCATENATE(Feuil1!$C85,"-",Feuil1!$B85,"-",Feuil1!AK$1),'Risk assessment'!$R$12:$R$100,FALSE),1)," ;"),""))</f>
        <v/>
      </c>
      <c r="AL85" s="9" t="str">
        <f>IF($G85=0,"",IFERROR(CONCATENATE(INDEX('Risk assessment'!$B$12:$B$100,MATCH(CONCATENATE(Feuil1!$C85,"-",Feuil1!$B85,"-",Feuil1!AL$1),'Risk assessment'!$R$12:$R$100,FALSE),1)," ;"),""))</f>
        <v/>
      </c>
      <c r="AM85" s="9" t="str">
        <f>IF($G85=0,"",IFERROR(CONCATENATE(INDEX('Risk assessment'!$B$12:$B$100,MATCH(CONCATENATE(Feuil1!$C85,"-",Feuil1!$B85,"-",Feuil1!AM$1),'Risk assessment'!$R$12:$R$100,FALSE),1)," ;"),""))</f>
        <v/>
      </c>
      <c r="AN85" s="9" t="str">
        <f>IF($G85=0,"",IFERROR(CONCATENATE(INDEX('Risk assessment'!$B$12:$B$100,MATCH(CONCATENATE(Feuil1!$C85,"-",Feuil1!$B85,"-",Feuil1!AN$1),'Risk assessment'!$R$12:$R$100,FALSE),1)," ;"),""))</f>
        <v/>
      </c>
      <c r="AO85" s="9" t="str">
        <f>IF($G85=0,"",IFERROR(CONCATENATE(INDEX('Risk assessment'!$B$12:$B$100,MATCH(CONCATENATE(Feuil1!$C85,"-",Feuil1!$B85,"-",Feuil1!AO$1),'Risk assessment'!$R$12:$R$100,FALSE),1)," ;"),""))</f>
        <v/>
      </c>
      <c r="AP85" s="9" t="str">
        <f>IF($G85=0,"",IFERROR(CONCATENATE(INDEX('Risk assessment'!$B$12:$B$100,MATCH(CONCATENATE(Feuil1!$C85,"-",Feuil1!$B85,"-",Feuil1!AP$1),'Risk assessment'!$R$12:$R$100,FALSE),1)," ;"),""))</f>
        <v/>
      </c>
      <c r="AQ85" s="9" t="str">
        <f>IF($G85=0,"",IFERROR(CONCATENATE(INDEX('Risk assessment'!$B$12:$B$100,MATCH(CONCATENATE(Feuil1!$C85,"-",Feuil1!$B85,"-",Feuil1!AQ$1),'Risk assessment'!$R$12:$R$100,FALSE),1)," ;"),""))</f>
        <v/>
      </c>
      <c r="AR85" s="9" t="str">
        <f>IF($G85=0,"",IFERROR(CONCATENATE(INDEX('Risk assessment'!$B$12:$B$100,MATCH(CONCATENATE(Feuil1!$C85,"-",Feuil1!$B85,"-",Feuil1!AR$1),'Risk assessment'!$R$12:$R$100,FALSE),1)," ;"),""))</f>
        <v/>
      </c>
      <c r="AS85" s="9" t="str">
        <f>IF($G85=0,"",IFERROR(CONCATENATE(INDEX('Risk assessment'!$B$12:$B$100,MATCH(CONCATENATE(Feuil1!$C85,"-",Feuil1!$B85,"-",Feuil1!AS$1),'Risk assessment'!$R$12:$R$100,FALSE),1)," ;"),""))</f>
        <v/>
      </c>
      <c r="AT85" s="9" t="str">
        <f>IF($G85=0,"",IFERROR(CONCATENATE(INDEX('Risk assessment'!$B$12:$B$100,MATCH(CONCATENATE(Feuil1!$C85,"-",Feuil1!$B85,"-",Feuil1!AT$1),'Risk assessment'!$R$12:$R$100,FALSE),1)," ;"),""))</f>
        <v/>
      </c>
      <c r="AU85" s="9" t="str">
        <f>IF($G85=0,"",IFERROR(CONCATENATE(INDEX('Risk assessment'!$B$12:$B$100,MATCH(CONCATENATE(Feuil1!$C85,"-",Feuil1!$B85,"-",Feuil1!AU$1),'Risk assessment'!$R$12:$R$100,FALSE),1)," ;"),""))</f>
        <v/>
      </c>
      <c r="AV85" s="9" t="str">
        <f>IF($G85=0,"",IFERROR(CONCATENATE(INDEX('Risk assessment'!$B$12:$B$100,MATCH(CONCATENATE(Feuil1!$C85,"-",Feuil1!$B85,"-",Feuil1!AV$1),'Risk assessment'!$R$12:$R$100,FALSE),1)," ;"),""))</f>
        <v/>
      </c>
      <c r="AW85" s="9" t="str">
        <f>IF($G85=0,"",IFERROR(CONCATENATE(INDEX('Risk assessment'!$B$12:$B$100,MATCH(CONCATENATE(Feuil1!$C85,"-",Feuil1!$B85,"-",Feuil1!AW$1),'Risk assessment'!$R$12:$R$100,FALSE),1)," ;"),""))</f>
        <v/>
      </c>
      <c r="AX85" s="9" t="str">
        <f>IF($G85=0,"",IFERROR(CONCATENATE(INDEX('Risk assessment'!$B$12:$B$100,MATCH(CONCATENATE(Feuil1!$C85,"-",Feuil1!$B85,"-",Feuil1!AX$1),'Risk assessment'!$R$12:$R$100,FALSE),1)," ;"),""))</f>
        <v/>
      </c>
      <c r="AY85" s="9" t="str">
        <f>IF($G85=0,"",IFERROR(CONCATENATE(INDEX('Risk assessment'!$B$12:$B$100,MATCH(CONCATENATE(Feuil1!$C85,"-",Feuil1!$B85,"-",Feuil1!AY$1),'Risk assessment'!$R$12:$R$100,FALSE),1)," ;"),""))</f>
        <v/>
      </c>
      <c r="AZ85" s="9" t="str">
        <f>IF($G85=0,"",IFERROR(CONCATENATE(INDEX('Risk assessment'!$B$12:$B$100,MATCH(CONCATENATE(Feuil1!$C85,"-",Feuil1!$B85,"-",Feuil1!AZ$1),'Risk assessment'!$R$12:$R$100,FALSE),1)," ;"),""))</f>
        <v/>
      </c>
      <c r="BA85" s="9" t="str">
        <f>IF($G85=0,"",IFERROR(CONCATENATE(INDEX('Risk assessment'!$B$12:$B$100,MATCH(CONCATENATE(Feuil1!$C85,"-",Feuil1!$B85,"-",Feuil1!BA$1),'Risk assessment'!$R$12:$R$100,FALSE),1)," ;"),""))</f>
        <v/>
      </c>
      <c r="BB85" s="9" t="str">
        <f>IF($G85=0,"",IFERROR(CONCATENATE(INDEX('Risk assessment'!$B$12:$B$100,MATCH(CONCATENATE(Feuil1!$C85,"-",Feuil1!$B85,"-",Feuil1!BB$1),'Risk assessment'!$R$12:$R$100,FALSE),1)," ;"),""))</f>
        <v/>
      </c>
      <c r="BC85" s="9" t="str">
        <f>IF($G85=0,"",IFERROR(CONCATENATE(INDEX('Risk assessment'!$B$12:$B$100,MATCH(CONCATENATE(Feuil1!$C85,"-",Feuil1!$B85,"-",Feuil1!BC$1),'Risk assessment'!$R$12:$R$100,FALSE),1)," ;"),""))</f>
        <v/>
      </c>
      <c r="BD85" s="9" t="str">
        <f>IF($G85=0,"",IFERROR(CONCATENATE(INDEX('Risk assessment'!$B$12:$B$100,MATCH(CONCATENATE(Feuil1!$C85,"-",Feuil1!$B85,"-",Feuil1!BD$1),'Risk assessment'!$R$12:$R$100,FALSE),1)," ;"),""))</f>
        <v/>
      </c>
      <c r="BE85" s="9" t="str">
        <f>IF($G85=0,"",IFERROR(CONCATENATE(INDEX('Risk assessment'!$B$12:$B$100,MATCH(CONCATENATE(Feuil1!$C85,"-",Feuil1!$B85,"-",Feuil1!BE$1),'Risk assessment'!$R$12:$R$100,FALSE),1)," ;"),""))</f>
        <v/>
      </c>
      <c r="BF85" s="9" t="str">
        <f>IF($G85=0,"",IFERROR(CONCATENATE(INDEX('Risk assessment'!$B$12:$B$100,MATCH(CONCATENATE(Feuil1!$C85,"-",Feuil1!$B85,"-",Feuil1!BF$1),'Risk assessment'!$R$12:$R$100,FALSE),1)," ;"),""))</f>
        <v/>
      </c>
      <c r="BG85" s="9" t="str">
        <f>IF($G85=0,"",IFERROR(CONCATENATE(INDEX('Risk assessment'!$B$12:$B$100,MATCH(CONCATENATE(Feuil1!$C85,"-",Feuil1!$B85,"-",Feuil1!BG$1),'Risk assessment'!$R$12:$R$100,FALSE),1)," ;"),""))</f>
        <v/>
      </c>
      <c r="BH85" s="9" t="str">
        <f>IF($G85=0,"",IFERROR(CONCATENATE(INDEX('Risk assessment'!$B$12:$B$100,MATCH(CONCATENATE(Feuil1!$C85,"-",Feuil1!$B85,"-",Feuil1!BH$1),'Risk assessment'!$R$12:$R$100,FALSE),1)," ;"),""))</f>
        <v/>
      </c>
      <c r="BI85" s="9" t="str">
        <f>IF($G85=0,"",IFERROR(CONCATENATE(INDEX('Risk assessment'!$B$12:$B$100,MATCH(CONCATENATE(Feuil1!$C85,"-",Feuil1!$B85,"-",Feuil1!BI$1),'Risk assessment'!$R$12:$R$100,FALSE),1)," ;"),""))</f>
        <v/>
      </c>
      <c r="BJ85" s="9" t="str">
        <f>IF($G85=0,"",IFERROR(CONCATENATE(INDEX('Risk assessment'!$B$12:$B$100,MATCH(CONCATENATE(Feuil1!$C85,"-",Feuil1!$B85,"-",Feuil1!BJ$1),'Risk assessment'!$R$12:$R$100,FALSE),1)," ;"),""))</f>
        <v/>
      </c>
      <c r="BK85" s="9" t="str">
        <f>IF($G85=0,"",IFERROR(CONCATENATE(INDEX('Risk assessment'!$B$12:$B$100,MATCH(CONCATENATE(Feuil1!$C85,"-",Feuil1!$B85,"-",Feuil1!BK$1),'Risk assessment'!$R$12:$R$100,FALSE),1)," ;"),""))</f>
        <v/>
      </c>
      <c r="BL85" s="9" t="str">
        <f>IF($G85=0,"",IFERROR(CONCATENATE(INDEX('Risk assessment'!$B$12:$B$100,MATCH(CONCATENATE(Feuil1!$C85,"-",Feuil1!$B85,"-",Feuil1!BL$1),'Risk assessment'!$R$12:$R$100,FALSE),1)," ;"),""))</f>
        <v/>
      </c>
      <c r="BM85" s="9" t="str">
        <f>IF($G85=0,"",IFERROR(CONCATENATE(INDEX('Risk assessment'!$B$12:$B$100,MATCH(CONCATENATE(Feuil1!$C85,"-",Feuil1!$B85,"-",Feuil1!BM$1),'Risk assessment'!$R$12:$R$100,FALSE),1)," ;"),""))</f>
        <v/>
      </c>
      <c r="BN85" s="9" t="str">
        <f>IF($G85=0,"",IFERROR(CONCATENATE(INDEX('Risk assessment'!$B$12:$B$100,MATCH(CONCATENATE(Feuil1!$C85,"-",Feuil1!$B85,"-",Feuil1!BN$1),'Risk assessment'!$R$12:$R$100,FALSE),1)," ;"),""))</f>
        <v/>
      </c>
      <c r="BO85" s="9" t="str">
        <f>IF($G85=0,"",IFERROR(CONCATENATE(INDEX('Risk assessment'!$B$12:$B$100,MATCH(CONCATENATE(Feuil1!$C85,"-",Feuil1!$B85,"-",Feuil1!BO$1),'Risk assessment'!$R$12:$R$100,FALSE),1)," ;"),""))</f>
        <v/>
      </c>
      <c r="BP85" s="9" t="str">
        <f>IF($G85=0,"",IFERROR(CONCATENATE(INDEX('Risk assessment'!$B$12:$B$100,MATCH(CONCATENATE(Feuil1!$C85,"-",Feuil1!$B85,"-",Feuil1!BP$1),'Risk assessment'!$R$12:$R$100,FALSE),1)," ;"),""))</f>
        <v/>
      </c>
      <c r="BQ85" s="9" t="str">
        <f>IF($G85=0,"",IFERROR(CONCATENATE(INDEX('Risk assessment'!$B$12:$B$100,MATCH(CONCATENATE(Feuil1!$C85,"-",Feuil1!$B85,"-",Feuil1!BQ$1),'Risk assessment'!$R$12:$R$100,FALSE),1)," ;"),""))</f>
        <v/>
      </c>
      <c r="BR85" s="9" t="str">
        <f>IF($G85=0,"",IFERROR(INDEX('Risk assessment'!$B$12:$B$100,MATCH(CONCATENATE(Feuil1!$C85,Feuil1!$B85,Feuil1!BR$1),'Risk assessment'!$R$12:$R$100,FALSE),1),""))</f>
        <v/>
      </c>
      <c r="BS85" s="9" t="str">
        <f>IF($G85=0,"",IFERROR(INDEX('Risk assessment'!$B$12:$B$100,MATCH(CONCATENATE(Feuil1!$C85,Feuil1!$B85,Feuil1!BS$1),'Risk assessment'!$R$12:$R$100,FALSE),1),""))</f>
        <v/>
      </c>
      <c r="BT85" s="9" t="str">
        <f>IF($G85=0,"",IFERROR(INDEX('Risk assessment'!$B$12:$B$100,MATCH(CONCATENATE(Feuil1!$C85,Feuil1!$B85,Feuil1!BT$1),'Risk assessment'!$R$12:$R$100,FALSE),1),""))</f>
        <v/>
      </c>
      <c r="BU85" s="9" t="str">
        <f>IF($G85=0,"",IFERROR(INDEX('Risk assessment'!$B$12:$B$100,MATCH(CONCATENATE(Feuil1!$C85,Feuil1!$B85,Feuil1!BU$1),'Risk assessment'!$R$12:$R$100,FALSE),1),""))</f>
        <v/>
      </c>
      <c r="BV85" s="9" t="str">
        <f>IF($G85=0,"",IFERROR(INDEX('Risk assessment'!$B$12:$B$100,MATCH(CONCATENATE(Feuil1!$C85,Feuil1!$B85,Feuil1!BV$1),'Risk assessment'!$R$12:$R$100,FALSE),1),""))</f>
        <v/>
      </c>
      <c r="BW85" s="9" t="str">
        <f>IF($G85=0,"",IFERROR(INDEX('Risk assessment'!$B$12:$B$100,MATCH(CONCATENATE(Feuil1!$C85,Feuil1!$B85,Feuil1!BW$1),'Risk assessment'!$R$12:$R$100,FALSE),1),""))</f>
        <v/>
      </c>
      <c r="BX85" s="9" t="str">
        <f>IF($G85=0,"",IFERROR(INDEX('Risk assessment'!$B$12:$B$100,MATCH(CONCATENATE(Feuil1!$C85,Feuil1!$B85,Feuil1!BX$1),'Risk assessment'!$R$12:$R$100,FALSE),1),""))</f>
        <v/>
      </c>
      <c r="BY85" s="9" t="str">
        <f>IF($G85=0,"",IFERROR(INDEX('Risk assessment'!$B$12:$B$100,MATCH(CONCATENATE(Feuil1!$C85,Feuil1!$B85,Feuil1!BY$1),'Risk assessment'!$R$12:$R$100,FALSE),1),""))</f>
        <v/>
      </c>
      <c r="BZ85" s="9" t="str">
        <f>IF($G85=0,"",IFERROR(INDEX('Risk assessment'!$B$12:$B$100,MATCH(CONCATENATE(Feuil1!$C85,Feuil1!$B85,Feuil1!BZ$1),'Risk assessment'!$R$12:$R$100,FALSE),1),""))</f>
        <v/>
      </c>
      <c r="CA85" s="9" t="str">
        <f>IF($G85=0,"",IFERROR(INDEX('Risk assessment'!$B$12:$B$100,MATCH(CONCATENATE(Feuil1!$C85,Feuil1!$B85,Feuil1!CA$1),'Risk assessment'!$R$12:$R$100,FALSE),1),""))</f>
        <v/>
      </c>
      <c r="CB85" s="9" t="str">
        <f>IF($G85=0,"",IFERROR(INDEX('Risk assessment'!$B$12:$B$100,MATCH(CONCATENATE(Feuil1!$C85,Feuil1!$B85,Feuil1!CB$1),'Risk assessment'!$R$12:$R$100,FALSE),1),""))</f>
        <v/>
      </c>
      <c r="CC85" s="9" t="str">
        <f>IF($G85=0,"",IFERROR(INDEX('Risk assessment'!$B$12:$B$100,MATCH(CONCATENATE(Feuil1!$C85,Feuil1!$B85,Feuil1!CC$1),'Risk assessment'!$R$12:$R$100,FALSE),1),""))</f>
        <v/>
      </c>
      <c r="CD85" s="9" t="str">
        <f>IF($G85=0,"",IFERROR(INDEX('Risk assessment'!$B$12:$B$100,MATCH(CONCATENATE(Feuil1!$C85,Feuil1!$B85,Feuil1!CD$1),'Risk assessment'!$R$12:$R$100,FALSE),1),""))</f>
        <v/>
      </c>
      <c r="CE85" s="9" t="str">
        <f>IF($G85=0,"",IFERROR(INDEX('Risk assessment'!$B$12:$B$100,MATCH(CONCATENATE(Feuil1!$C85,Feuil1!$B85,Feuil1!CE$1),'Risk assessment'!$R$12:$R$100,FALSE),1),""))</f>
        <v/>
      </c>
      <c r="CF85" s="9" t="str">
        <f>IF($G85=0,"",IFERROR(INDEX('Risk assessment'!$B$12:$B$100,MATCH(CONCATENATE(Feuil1!$C85,Feuil1!$B85,Feuil1!CF$1),'Risk assessment'!$R$12:$R$100,FALSE),1),""))</f>
        <v/>
      </c>
      <c r="CG85" s="9" t="str">
        <f>IF($G85=0,"",IFERROR(INDEX('Risk assessment'!$B$12:$B$100,MATCH(CONCATENATE(Feuil1!$C85,Feuil1!$B85,Feuil1!CG$1),'Risk assessment'!$R$12:$R$100,FALSE),1),""))</f>
        <v/>
      </c>
      <c r="CH85" s="9" t="str">
        <f>IF($G85=0,"",IFERROR(INDEX('Risk assessment'!$B$12:$B$100,MATCH(CONCATENATE(Feuil1!$C85,Feuil1!$B85,Feuil1!CH$1),'Risk assessment'!$R$12:$R$100,FALSE),1),""))</f>
        <v/>
      </c>
      <c r="CI85" s="9" t="str">
        <f>IF($G85=0,"",IFERROR(INDEX('Risk assessment'!$B$12:$B$100,MATCH(CONCATENATE(Feuil1!$C85,Feuil1!$B85,Feuil1!CI$1),'Risk assessment'!$R$12:$R$100,FALSE),1),""))</f>
        <v/>
      </c>
      <c r="CJ85" s="9" t="str">
        <f>IF($G85=0,"",IFERROR(INDEX('Risk assessment'!$B$12:$B$100,MATCH(CONCATENATE(Feuil1!$C85,Feuil1!$B85,Feuil1!CJ$1),'Risk assessment'!$R$12:$R$100,FALSE),1),""))</f>
        <v/>
      </c>
      <c r="CK85" s="9" t="str">
        <f>IF($G85=0,"",IFERROR(INDEX('Risk assessment'!$B$12:$B$100,MATCH(CONCATENATE(Feuil1!$C85,Feuil1!$B85,Feuil1!CK$1),'Risk assessment'!$R$12:$R$100,FALSE),1),""))</f>
        <v/>
      </c>
      <c r="CL85" s="9" t="str">
        <f>IF($G85=0,"",IFERROR(INDEX('Risk assessment'!$B$12:$B$100,MATCH(CONCATENATE(Feuil1!$C85,Feuil1!$B85,Feuil1!CL$1),'Risk assessment'!$R$12:$R$100,FALSE),1),""))</f>
        <v/>
      </c>
      <c r="CM85" s="9" t="str">
        <f>IF($G85=0,"",IFERROR(INDEX('Risk assessment'!$B$12:$B$100,MATCH(CONCATENATE(Feuil1!$C85,Feuil1!$B85,Feuil1!CM$1),'Risk assessment'!$R$12:$R$100,FALSE),1),""))</f>
        <v/>
      </c>
      <c r="CN85" s="9" t="str">
        <f>IF($G85=0,"",IFERROR(INDEX('Risk assessment'!$B$12:$B$100,MATCH(CONCATENATE(Feuil1!$C85,Feuil1!$B85,Feuil1!CN$1),'Risk assessment'!$R$12:$R$100,FALSE),1),""))</f>
        <v/>
      </c>
      <c r="CO85" s="9" t="str">
        <f>IF($G85=0,"",IFERROR(INDEX('Risk assessment'!$B$12:$B$100,MATCH(CONCATENATE(Feuil1!$C85,Feuil1!$B85,Feuil1!CO$1),'Risk assessment'!$R$12:$R$100,FALSE),1),""))</f>
        <v/>
      </c>
      <c r="CP85" s="9" t="str">
        <f>IF($G85=0,"",IFERROR(INDEX('Risk assessment'!$B$12:$B$100,MATCH(CONCATENATE(Feuil1!$C85,Feuil1!$B85,Feuil1!CP$1),'Risk assessment'!$R$12:$R$100,FALSE),1),""))</f>
        <v/>
      </c>
      <c r="CQ85" s="9" t="str">
        <f>IF($G85=0,"",IFERROR(INDEX('Risk assessment'!$B$12:$B$100,MATCH(CONCATENATE(Feuil1!$C85,Feuil1!$B85,Feuil1!CQ$1),'Risk assessment'!$R$12:$R$100,FALSE),1),""))</f>
        <v/>
      </c>
      <c r="CR85" s="9" t="str">
        <f>IF($G85=0,"",IFERROR(INDEX('Risk assessment'!$B$12:$B$100,MATCH(CONCATENATE(Feuil1!$C85,Feuil1!$B85,Feuil1!CR$1),'Risk assessment'!$R$12:$R$100,FALSE),1),""))</f>
        <v/>
      </c>
      <c r="CS85" s="9" t="str">
        <f>IF($G85=0,"",IFERROR(INDEX('Risk assessment'!$B$12:$B$100,MATCH(CONCATENATE(Feuil1!$C85,Feuil1!$B85,Feuil1!CS$1),'Risk assessment'!$R$12:$R$100,FALSE),1),""))</f>
        <v/>
      </c>
      <c r="CT85" s="9" t="str">
        <f>IF($G85=0,"",IFERROR(INDEX('Risk assessment'!$B$12:$B$100,MATCH(CONCATENATE(Feuil1!$C85,Feuil1!$B85,Feuil1!CT$1),'Risk assessment'!$R$12:$R$100,FALSE),1),""))</f>
        <v/>
      </c>
      <c r="CU85" s="9" t="str">
        <f>IF($G85=0,"",IFERROR(INDEX('Risk assessment'!$B$12:$B$100,MATCH(CONCATENATE(Feuil1!$C85,Feuil1!$B85,Feuil1!CU$1),'Risk assessment'!$R$12:$R$100,FALSE),1),""))</f>
        <v/>
      </c>
      <c r="CV85" s="9" t="str">
        <f>IF($G85=0,"",IFERROR(INDEX('Risk assessment'!$B$12:$B$100,MATCH(CONCATENATE(Feuil1!$C85,Feuil1!$B85,Feuil1!CV$1),'Risk assessment'!$R$12:$R$100,FALSE),1),""))</f>
        <v/>
      </c>
      <c r="CW85" s="9" t="str">
        <f>IF($G85=0,"",IFERROR(INDEX('Risk assessment'!$B$12:$B$100,MATCH(CONCATENATE(Feuil1!$C85,Feuil1!$B85,Feuil1!CW$1),'Risk assessment'!$R$12:$R$100,FALSE),1),""))</f>
        <v/>
      </c>
      <c r="CX85" s="9" t="str">
        <f>IF($G85=0,"",IFERROR(INDEX('Risk assessment'!$B$12:$B$100,MATCH(CONCATENATE(Feuil1!$C85,Feuil1!$B85,Feuil1!CX$1),'Risk assessment'!$R$12:$R$100,FALSE),1),""))</f>
        <v/>
      </c>
      <c r="CY85" s="9" t="str">
        <f>IF($G85=0,"",IFERROR(INDEX('Risk assessment'!$B$12:$B$100,MATCH(CONCATENATE(Feuil1!$C85,Feuil1!$B85,Feuil1!CY$1),'Risk assessment'!$R$12:$R$100,FALSE),1),""))</f>
        <v/>
      </c>
      <c r="CZ85" s="9" t="str">
        <f>IF($G85=0,"",IFERROR(INDEX('Risk assessment'!$B$12:$B$100,MATCH(CONCATENATE(Feuil1!$C85,Feuil1!$B85,Feuil1!CZ$1),'Risk assessment'!$R$12:$R$100,FALSE),1),""))</f>
        <v/>
      </c>
      <c r="DA85" s="9" t="str">
        <f>IF($G85=0,"",IFERROR(INDEX('Risk assessment'!$B$12:$B$100,MATCH(CONCATENATE(Feuil1!$C85,Feuil1!$B85,Feuil1!DA$1),'Risk assessment'!$R$12:$R$100,FALSE),1),""))</f>
        <v/>
      </c>
      <c r="DB85" s="9" t="str">
        <f>IF($G85=0,"",IFERROR(INDEX('Risk assessment'!$B$12:$B$100,MATCH(CONCATENATE(Feuil1!$C85,Feuil1!$B85,Feuil1!DB$1),'Risk assessment'!$R$12:$R$100,FALSE),1),""))</f>
        <v/>
      </c>
      <c r="DC85" s="9" t="str">
        <f>IF($G85=0,"",IFERROR(INDEX('Risk assessment'!$B$12:$B$100,MATCH(CONCATENATE(Feuil1!$C85,Feuil1!$B85,Feuil1!DC$1),'Risk assessment'!$R$12:$R$100,FALSE),1),""))</f>
        <v/>
      </c>
      <c r="DD85" s="9" t="str">
        <f>IF($G85=0,"",IFERROR(INDEX('Risk assessment'!$B$12:$B$100,MATCH(CONCATENATE(Feuil1!$C85,Feuil1!$B85,Feuil1!DD$1),'Risk assessment'!$R$12:$R$100,FALSE),1),""))</f>
        <v/>
      </c>
      <c r="DE85" s="9" t="str">
        <f>IF($G85=0,"",IFERROR(INDEX('Risk assessment'!$B$12:$B$100,MATCH(CONCATENATE(Feuil1!$C85,Feuil1!$B85,Feuil1!DE$1),'Risk assessment'!$R$12:$R$100,FALSE),1),""))</f>
        <v/>
      </c>
      <c r="DF85" s="9" t="str">
        <f>IF($G85=0,"",IFERROR(INDEX('Risk assessment'!$B$12:$B$100,MATCH(CONCATENATE(Feuil1!$C85,Feuil1!$B85,Feuil1!DF$1),'Risk assessment'!$R$12:$R$100,FALSE),1),""))</f>
        <v/>
      </c>
      <c r="DG85" s="9" t="str">
        <f>IF($G85=0,"",IFERROR(INDEX('Risk assessment'!$B$12:$B$100,MATCH(CONCATENATE(Feuil1!$C85,Feuil1!$B85,Feuil1!DG$1),'Risk assessment'!$R$12:$R$100,FALSE),1),""))</f>
        <v/>
      </c>
      <c r="DH85" s="9" t="str">
        <f>IF($G85=0,"",IFERROR(INDEX('Risk assessment'!$B$12:$B$100,MATCH(CONCATENATE(Feuil1!$C85,Feuil1!$B85,Feuil1!DH$1),'Risk assessment'!$R$12:$R$100,FALSE),1),""))</f>
        <v/>
      </c>
      <c r="DI85" s="9" t="str">
        <f>IF($G85=0,"",IFERROR(INDEX('Risk assessment'!$B$12:$B$100,MATCH(CONCATENATE(Feuil1!$C85,Feuil1!$B85,Feuil1!DI$1),'Risk assessment'!$R$12:$R$100,FALSE),1),""))</f>
        <v/>
      </c>
      <c r="DJ85" s="9" t="str">
        <f>IF($G85=0,"",IFERROR(INDEX('Risk assessment'!$B$12:$B$100,MATCH(CONCATENATE(Feuil1!$C85,Feuil1!$B85,Feuil1!DJ$1),'Risk assessment'!$R$12:$R$100,FALSE),1),""))</f>
        <v/>
      </c>
      <c r="DK85" s="9" t="str">
        <f>IF($G85=0,"",IFERROR(INDEX('Risk assessment'!$B$12:$B$100,MATCH(CONCATENATE(Feuil1!$C85,Feuil1!$B85,Feuil1!DK$1),'Risk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assessment'!D$12:D$100,Feuil1!C86,'Risk assessment'!E$12:E$100,B86)</f>
        <v>0</v>
      </c>
      <c r="H86" s="9" t="str">
        <f>IF($G86=0,"",IFERROR(CONCATENATE(INDEX('Risk assessment'!$B$12:$B$100,MATCH(CONCATENATE(Feuil1!$C86,"-",Feuil1!$B86,"-",Feuil1!H$1),'Risk assessment'!$R$12:$R$100,FALSE),1)," ;"),""))</f>
        <v/>
      </c>
      <c r="I86" s="9" t="str">
        <f>IF($G86=0,"",IFERROR(CONCATENATE(INDEX('Risk assessment'!$B$12:$B$100,MATCH(CONCATENATE(Feuil1!$C86,"-",Feuil1!$B86,"-",Feuil1!I$1),'Risk assessment'!$R$12:$R$100,FALSE),1)," ;"),""))</f>
        <v/>
      </c>
      <c r="J86" s="9" t="str">
        <f>IF($G86=0,"",IFERROR(CONCATENATE(INDEX('Risk assessment'!$B$12:$B$100,MATCH(CONCATENATE(Feuil1!$C86,"-",Feuil1!$B86,"-",Feuil1!J$1),'Risk assessment'!$R$12:$R$100,FALSE),1)," ;"),""))</f>
        <v/>
      </c>
      <c r="K86" s="9" t="str">
        <f>IF($G86=0,"",IFERROR(CONCATENATE(INDEX('Risk assessment'!$B$12:$B$100,MATCH(CONCATENATE(Feuil1!$C86,"-",Feuil1!$B86,"-",Feuil1!K$1),'Risk assessment'!$R$12:$R$100,FALSE),1)," ;"),""))</f>
        <v/>
      </c>
      <c r="L86" s="9" t="str">
        <f>IF($G86=0,"",IFERROR(CONCATENATE(INDEX('Risk assessment'!$B$12:$B$100,MATCH(CONCATENATE(Feuil1!$C86,"-",Feuil1!$B86,"-",Feuil1!L$1),'Risk assessment'!$R$12:$R$100,FALSE),1)," ;"),""))</f>
        <v/>
      </c>
      <c r="M86" s="9" t="str">
        <f>IF($G86=0,"",IFERROR(CONCATENATE(INDEX('Risk assessment'!$B$12:$B$100,MATCH(CONCATENATE(Feuil1!$C86,"-",Feuil1!$B86,"-",Feuil1!M$1),'Risk assessment'!$R$12:$R$100,FALSE),1)," ;"),""))</f>
        <v/>
      </c>
      <c r="N86" s="9" t="str">
        <f>IF($G86=0,"",IFERROR(CONCATENATE(INDEX('Risk assessment'!$B$12:$B$100,MATCH(CONCATENATE(Feuil1!$C86,"-",Feuil1!$B86,"-",Feuil1!N$1),'Risk assessment'!$R$12:$R$100,FALSE),1)," ;"),""))</f>
        <v/>
      </c>
      <c r="O86" s="9" t="str">
        <f>IF($G86=0,"",IFERROR(CONCATENATE(INDEX('Risk assessment'!$B$12:$B$100,MATCH(CONCATENATE(Feuil1!$C86,"-",Feuil1!$B86,"-",Feuil1!O$1),'Risk assessment'!$R$12:$R$100,FALSE),1)," ;"),""))</f>
        <v/>
      </c>
      <c r="P86" s="9" t="str">
        <f>IF($G86=0,"",IFERROR(CONCATENATE(INDEX('Risk assessment'!$B$12:$B$100,MATCH(CONCATENATE(Feuil1!$C86,"-",Feuil1!$B86,"-",Feuil1!P$1),'Risk assessment'!$R$12:$R$100,FALSE),1)," ;"),""))</f>
        <v/>
      </c>
      <c r="Q86" s="9" t="str">
        <f>IF($G86=0,"",IFERROR(CONCATENATE(INDEX('Risk assessment'!$B$12:$B$100,MATCH(CONCATENATE(Feuil1!$C86,"-",Feuil1!$B86,"-",Feuil1!Q$1),'Risk assessment'!$R$12:$R$100,FALSE),1)," ;"),""))</f>
        <v/>
      </c>
      <c r="R86" s="9" t="str">
        <f>IF($G86=0,"",IFERROR(CONCATENATE(INDEX('Risk assessment'!$B$12:$B$100,MATCH(CONCATENATE(Feuil1!$C86,"-",Feuil1!$B86,"-",Feuil1!R$1),'Risk assessment'!$R$12:$R$100,FALSE),1)," ;"),""))</f>
        <v/>
      </c>
      <c r="S86" s="9" t="str">
        <f>IF($G86=0,"",IFERROR(CONCATENATE(INDEX('Risk assessment'!$B$12:$B$100,MATCH(CONCATENATE(Feuil1!$C86,"-",Feuil1!$B86,"-",Feuil1!S$1),'Risk assessment'!$R$12:$R$100,FALSE),1)," ;"),""))</f>
        <v/>
      </c>
      <c r="T86" s="9" t="str">
        <f>IF($G86=0,"",IFERROR(CONCATENATE(INDEX('Risk assessment'!$B$12:$B$100,MATCH(CONCATENATE(Feuil1!$C86,"-",Feuil1!$B86,"-",Feuil1!T$1),'Risk assessment'!$R$12:$R$100,FALSE),1)," ;"),""))</f>
        <v/>
      </c>
      <c r="U86" s="9" t="str">
        <f>IF($G86=0,"",IFERROR(CONCATENATE(INDEX('Risk assessment'!$B$12:$B$100,MATCH(CONCATENATE(Feuil1!$C86,"-",Feuil1!$B86,"-",Feuil1!U$1),'Risk assessment'!$R$12:$R$100,FALSE),1)," ;"),""))</f>
        <v/>
      </c>
      <c r="V86" s="9" t="str">
        <f>IF($G86=0,"",IFERROR(CONCATENATE(INDEX('Risk assessment'!$B$12:$B$100,MATCH(CONCATENATE(Feuil1!$C86,"-",Feuil1!$B86,"-",Feuil1!V$1),'Risk assessment'!$R$12:$R$100,FALSE),1)," ;"),""))</f>
        <v/>
      </c>
      <c r="W86" s="9" t="str">
        <f>IF($G86=0,"",IFERROR(CONCATENATE(INDEX('Risk assessment'!$B$12:$B$100,MATCH(CONCATENATE(Feuil1!$C86,"-",Feuil1!$B86,"-",Feuil1!W$1),'Risk assessment'!$R$12:$R$100,FALSE),1)," ;"),""))</f>
        <v/>
      </c>
      <c r="X86" s="9" t="str">
        <f>IF($G86=0,"",IFERROR(CONCATENATE(INDEX('Risk assessment'!$B$12:$B$100,MATCH(CONCATENATE(Feuil1!$C86,"-",Feuil1!$B86,"-",Feuil1!X$1),'Risk assessment'!$R$12:$R$100,FALSE),1)," ;"),""))</f>
        <v/>
      </c>
      <c r="Y86" s="9" t="str">
        <f>IF($G86=0,"",IFERROR(CONCATENATE(INDEX('Risk assessment'!$B$12:$B$100,MATCH(CONCATENATE(Feuil1!$C86,"-",Feuil1!$B86,"-",Feuil1!Y$1),'Risk assessment'!$R$12:$R$100,FALSE),1)," ;"),""))</f>
        <v/>
      </c>
      <c r="Z86" s="9" t="str">
        <f>IF($G86=0,"",IFERROR(CONCATENATE(INDEX('Risk assessment'!$B$12:$B$100,MATCH(CONCATENATE(Feuil1!$C86,"-",Feuil1!$B86,"-",Feuil1!Z$1),'Risk assessment'!$R$12:$R$100,FALSE),1)," ;"),""))</f>
        <v/>
      </c>
      <c r="AA86" s="9" t="str">
        <f>IF($G86=0,"",IFERROR(CONCATENATE(INDEX('Risk assessment'!$B$12:$B$100,MATCH(CONCATENATE(Feuil1!$C86,"-",Feuil1!$B86,"-",Feuil1!AA$1),'Risk assessment'!$R$12:$R$100,FALSE),1)," ;"),""))</f>
        <v/>
      </c>
      <c r="AB86" s="9" t="str">
        <f>IF($G86=0,"",IFERROR(CONCATENATE(INDEX('Risk assessment'!$B$12:$B$100,MATCH(CONCATENATE(Feuil1!$C86,"-",Feuil1!$B86,"-",Feuil1!AB$1),'Risk assessment'!$R$12:$R$100,FALSE),1)," ;"),""))</f>
        <v/>
      </c>
      <c r="AC86" s="9" t="str">
        <f>IF($G86=0,"",IFERROR(CONCATENATE(INDEX('Risk assessment'!$B$12:$B$100,MATCH(CONCATENATE(Feuil1!$C86,"-",Feuil1!$B86,"-",Feuil1!AC$1),'Risk assessment'!$R$12:$R$100,FALSE),1)," ;"),""))</f>
        <v/>
      </c>
      <c r="AD86" s="9" t="str">
        <f>IF($G86=0,"",IFERROR(CONCATENATE(INDEX('Risk assessment'!$B$12:$B$100,MATCH(CONCATENATE(Feuil1!$C86,"-",Feuil1!$B86,"-",Feuil1!AD$1),'Risk assessment'!$R$12:$R$100,FALSE),1)," ;"),""))</f>
        <v/>
      </c>
      <c r="AE86" s="9" t="str">
        <f>IF($G86=0,"",IFERROR(CONCATENATE(INDEX('Risk assessment'!$B$12:$B$100,MATCH(CONCATENATE(Feuil1!$C86,"-",Feuil1!$B86,"-",Feuil1!AE$1),'Risk assessment'!$R$12:$R$100,FALSE),1)," ;"),""))</f>
        <v/>
      </c>
      <c r="AF86" s="9" t="str">
        <f>IF($G86=0,"",IFERROR(CONCATENATE(INDEX('Risk assessment'!$B$12:$B$100,MATCH(CONCATENATE(Feuil1!$C86,"-",Feuil1!$B86,"-",Feuil1!AF$1),'Risk assessment'!$R$12:$R$100,FALSE),1)," ;"),""))</f>
        <v/>
      </c>
      <c r="AG86" s="9" t="str">
        <f>IF($G86=0,"",IFERROR(CONCATENATE(INDEX('Risk assessment'!$B$12:$B$100,MATCH(CONCATENATE(Feuil1!$C86,"-",Feuil1!$B86,"-",Feuil1!AG$1),'Risk assessment'!$R$12:$R$100,FALSE),1)," ;"),""))</f>
        <v/>
      </c>
      <c r="AH86" s="9" t="str">
        <f>IF($G86=0,"",IFERROR(CONCATENATE(INDEX('Risk assessment'!$B$12:$B$100,MATCH(CONCATENATE(Feuil1!$C86,"-",Feuil1!$B86,"-",Feuil1!AH$1),'Risk assessment'!$R$12:$R$100,FALSE),1)," ;"),""))</f>
        <v/>
      </c>
      <c r="AI86" s="9" t="str">
        <f>IF($G86=0,"",IFERROR(CONCATENATE(INDEX('Risk assessment'!$B$12:$B$100,MATCH(CONCATENATE(Feuil1!$C86,"-",Feuil1!$B86,"-",Feuil1!AI$1),'Risk assessment'!$R$12:$R$100,FALSE),1)," ;"),""))</f>
        <v/>
      </c>
      <c r="AJ86" s="9" t="str">
        <f>IF($G86=0,"",IFERROR(CONCATENATE(INDEX('Risk assessment'!$B$12:$B$100,MATCH(CONCATENATE(Feuil1!$C86,"-",Feuil1!$B86,"-",Feuil1!AJ$1),'Risk assessment'!$R$12:$R$100,FALSE),1)," ;"),""))</f>
        <v/>
      </c>
      <c r="AK86" s="9" t="str">
        <f>IF($G86=0,"",IFERROR(CONCATENATE(INDEX('Risk assessment'!$B$12:$B$100,MATCH(CONCATENATE(Feuil1!$C86,"-",Feuil1!$B86,"-",Feuil1!AK$1),'Risk assessment'!$R$12:$R$100,FALSE),1)," ;"),""))</f>
        <v/>
      </c>
      <c r="AL86" s="9" t="str">
        <f>IF($G86=0,"",IFERROR(CONCATENATE(INDEX('Risk assessment'!$B$12:$B$100,MATCH(CONCATENATE(Feuil1!$C86,"-",Feuil1!$B86,"-",Feuil1!AL$1),'Risk assessment'!$R$12:$R$100,FALSE),1)," ;"),""))</f>
        <v/>
      </c>
      <c r="AM86" s="9" t="str">
        <f>IF($G86=0,"",IFERROR(CONCATENATE(INDEX('Risk assessment'!$B$12:$B$100,MATCH(CONCATENATE(Feuil1!$C86,"-",Feuil1!$B86,"-",Feuil1!AM$1),'Risk assessment'!$R$12:$R$100,FALSE),1)," ;"),""))</f>
        <v/>
      </c>
      <c r="AN86" s="9" t="str">
        <f>IF($G86=0,"",IFERROR(CONCATENATE(INDEX('Risk assessment'!$B$12:$B$100,MATCH(CONCATENATE(Feuil1!$C86,"-",Feuil1!$B86,"-",Feuil1!AN$1),'Risk assessment'!$R$12:$R$100,FALSE),1)," ;"),""))</f>
        <v/>
      </c>
      <c r="AO86" s="9" t="str">
        <f>IF($G86=0,"",IFERROR(CONCATENATE(INDEX('Risk assessment'!$B$12:$B$100,MATCH(CONCATENATE(Feuil1!$C86,"-",Feuil1!$B86,"-",Feuil1!AO$1),'Risk assessment'!$R$12:$R$100,FALSE),1)," ;"),""))</f>
        <v/>
      </c>
      <c r="AP86" s="9" t="str">
        <f>IF($G86=0,"",IFERROR(CONCATENATE(INDEX('Risk assessment'!$B$12:$B$100,MATCH(CONCATENATE(Feuil1!$C86,"-",Feuil1!$B86,"-",Feuil1!AP$1),'Risk assessment'!$R$12:$R$100,FALSE),1)," ;"),""))</f>
        <v/>
      </c>
      <c r="AQ86" s="9" t="str">
        <f>IF($G86=0,"",IFERROR(CONCATENATE(INDEX('Risk assessment'!$B$12:$B$100,MATCH(CONCATENATE(Feuil1!$C86,"-",Feuil1!$B86,"-",Feuil1!AQ$1),'Risk assessment'!$R$12:$R$100,FALSE),1)," ;"),""))</f>
        <v/>
      </c>
      <c r="AR86" s="9" t="str">
        <f>IF($G86=0,"",IFERROR(CONCATENATE(INDEX('Risk assessment'!$B$12:$B$100,MATCH(CONCATENATE(Feuil1!$C86,"-",Feuil1!$B86,"-",Feuil1!AR$1),'Risk assessment'!$R$12:$R$100,FALSE),1)," ;"),""))</f>
        <v/>
      </c>
      <c r="AS86" s="9" t="str">
        <f>IF($G86=0,"",IFERROR(CONCATENATE(INDEX('Risk assessment'!$B$12:$B$100,MATCH(CONCATENATE(Feuil1!$C86,"-",Feuil1!$B86,"-",Feuil1!AS$1),'Risk assessment'!$R$12:$R$100,FALSE),1)," ;"),""))</f>
        <v/>
      </c>
      <c r="AT86" s="9" t="str">
        <f>IF($G86=0,"",IFERROR(CONCATENATE(INDEX('Risk assessment'!$B$12:$B$100,MATCH(CONCATENATE(Feuil1!$C86,"-",Feuil1!$B86,"-",Feuil1!AT$1),'Risk assessment'!$R$12:$R$100,FALSE),1)," ;"),""))</f>
        <v/>
      </c>
      <c r="AU86" s="9" t="str">
        <f>IF($G86=0,"",IFERROR(CONCATENATE(INDEX('Risk assessment'!$B$12:$B$100,MATCH(CONCATENATE(Feuil1!$C86,"-",Feuil1!$B86,"-",Feuil1!AU$1),'Risk assessment'!$R$12:$R$100,FALSE),1)," ;"),""))</f>
        <v/>
      </c>
      <c r="AV86" s="9" t="str">
        <f>IF($G86=0,"",IFERROR(CONCATENATE(INDEX('Risk assessment'!$B$12:$B$100,MATCH(CONCATENATE(Feuil1!$C86,"-",Feuil1!$B86,"-",Feuil1!AV$1),'Risk assessment'!$R$12:$R$100,FALSE),1)," ;"),""))</f>
        <v/>
      </c>
      <c r="AW86" s="9" t="str">
        <f>IF($G86=0,"",IFERROR(CONCATENATE(INDEX('Risk assessment'!$B$12:$B$100,MATCH(CONCATENATE(Feuil1!$C86,"-",Feuil1!$B86,"-",Feuil1!AW$1),'Risk assessment'!$R$12:$R$100,FALSE),1)," ;"),""))</f>
        <v/>
      </c>
      <c r="AX86" s="9" t="str">
        <f>IF($G86=0,"",IFERROR(CONCATENATE(INDEX('Risk assessment'!$B$12:$B$100,MATCH(CONCATENATE(Feuil1!$C86,"-",Feuil1!$B86,"-",Feuil1!AX$1),'Risk assessment'!$R$12:$R$100,FALSE),1)," ;"),""))</f>
        <v/>
      </c>
      <c r="AY86" s="9" t="str">
        <f>IF($G86=0,"",IFERROR(CONCATENATE(INDEX('Risk assessment'!$B$12:$B$100,MATCH(CONCATENATE(Feuil1!$C86,"-",Feuil1!$B86,"-",Feuil1!AY$1),'Risk assessment'!$R$12:$R$100,FALSE),1)," ;"),""))</f>
        <v/>
      </c>
      <c r="AZ86" s="9" t="str">
        <f>IF($G86=0,"",IFERROR(CONCATENATE(INDEX('Risk assessment'!$B$12:$B$100,MATCH(CONCATENATE(Feuil1!$C86,"-",Feuil1!$B86,"-",Feuil1!AZ$1),'Risk assessment'!$R$12:$R$100,FALSE),1)," ;"),""))</f>
        <v/>
      </c>
      <c r="BA86" s="9" t="str">
        <f>IF($G86=0,"",IFERROR(CONCATENATE(INDEX('Risk assessment'!$B$12:$B$100,MATCH(CONCATENATE(Feuil1!$C86,"-",Feuil1!$B86,"-",Feuil1!BA$1),'Risk assessment'!$R$12:$R$100,FALSE),1)," ;"),""))</f>
        <v/>
      </c>
      <c r="BB86" s="9" t="str">
        <f>IF($G86=0,"",IFERROR(CONCATENATE(INDEX('Risk assessment'!$B$12:$B$100,MATCH(CONCATENATE(Feuil1!$C86,"-",Feuil1!$B86,"-",Feuil1!BB$1),'Risk assessment'!$R$12:$R$100,FALSE),1)," ;"),""))</f>
        <v/>
      </c>
      <c r="BC86" s="9" t="str">
        <f>IF($G86=0,"",IFERROR(CONCATENATE(INDEX('Risk assessment'!$B$12:$B$100,MATCH(CONCATENATE(Feuil1!$C86,"-",Feuil1!$B86,"-",Feuil1!BC$1),'Risk assessment'!$R$12:$R$100,FALSE),1)," ;"),""))</f>
        <v/>
      </c>
      <c r="BD86" s="9" t="str">
        <f>IF($G86=0,"",IFERROR(CONCATENATE(INDEX('Risk assessment'!$B$12:$B$100,MATCH(CONCATENATE(Feuil1!$C86,"-",Feuil1!$B86,"-",Feuil1!BD$1),'Risk assessment'!$R$12:$R$100,FALSE),1)," ;"),""))</f>
        <v/>
      </c>
      <c r="BE86" s="9" t="str">
        <f>IF($G86=0,"",IFERROR(CONCATENATE(INDEX('Risk assessment'!$B$12:$B$100,MATCH(CONCATENATE(Feuil1!$C86,"-",Feuil1!$B86,"-",Feuil1!BE$1),'Risk assessment'!$R$12:$R$100,FALSE),1)," ;"),""))</f>
        <v/>
      </c>
      <c r="BF86" s="9" t="str">
        <f>IF($G86=0,"",IFERROR(CONCATENATE(INDEX('Risk assessment'!$B$12:$B$100,MATCH(CONCATENATE(Feuil1!$C86,"-",Feuil1!$B86,"-",Feuil1!BF$1),'Risk assessment'!$R$12:$R$100,FALSE),1)," ;"),""))</f>
        <v/>
      </c>
      <c r="BG86" s="9" t="str">
        <f>IF($G86=0,"",IFERROR(CONCATENATE(INDEX('Risk assessment'!$B$12:$B$100,MATCH(CONCATENATE(Feuil1!$C86,"-",Feuil1!$B86,"-",Feuil1!BG$1),'Risk assessment'!$R$12:$R$100,FALSE),1)," ;"),""))</f>
        <v/>
      </c>
      <c r="BH86" s="9" t="str">
        <f>IF($G86=0,"",IFERROR(CONCATENATE(INDEX('Risk assessment'!$B$12:$B$100,MATCH(CONCATENATE(Feuil1!$C86,"-",Feuil1!$B86,"-",Feuil1!BH$1),'Risk assessment'!$R$12:$R$100,FALSE),1)," ;"),""))</f>
        <v/>
      </c>
      <c r="BI86" s="9" t="str">
        <f>IF($G86=0,"",IFERROR(CONCATENATE(INDEX('Risk assessment'!$B$12:$B$100,MATCH(CONCATENATE(Feuil1!$C86,"-",Feuil1!$B86,"-",Feuil1!BI$1),'Risk assessment'!$R$12:$R$100,FALSE),1)," ;"),""))</f>
        <v/>
      </c>
      <c r="BJ86" s="9" t="str">
        <f>IF($G86=0,"",IFERROR(CONCATENATE(INDEX('Risk assessment'!$B$12:$B$100,MATCH(CONCATENATE(Feuil1!$C86,"-",Feuil1!$B86,"-",Feuil1!BJ$1),'Risk assessment'!$R$12:$R$100,FALSE),1)," ;"),""))</f>
        <v/>
      </c>
      <c r="BK86" s="9" t="str">
        <f>IF($G86=0,"",IFERROR(CONCATENATE(INDEX('Risk assessment'!$B$12:$B$100,MATCH(CONCATENATE(Feuil1!$C86,"-",Feuil1!$B86,"-",Feuil1!BK$1),'Risk assessment'!$R$12:$R$100,FALSE),1)," ;"),""))</f>
        <v/>
      </c>
      <c r="BL86" s="9" t="str">
        <f>IF($G86=0,"",IFERROR(CONCATENATE(INDEX('Risk assessment'!$B$12:$B$100,MATCH(CONCATENATE(Feuil1!$C86,"-",Feuil1!$B86,"-",Feuil1!BL$1),'Risk assessment'!$R$12:$R$100,FALSE),1)," ;"),""))</f>
        <v/>
      </c>
      <c r="BM86" s="9" t="str">
        <f>IF($G86=0,"",IFERROR(CONCATENATE(INDEX('Risk assessment'!$B$12:$B$100,MATCH(CONCATENATE(Feuil1!$C86,"-",Feuil1!$B86,"-",Feuil1!BM$1),'Risk assessment'!$R$12:$R$100,FALSE),1)," ;"),""))</f>
        <v/>
      </c>
      <c r="BN86" s="9" t="str">
        <f>IF($G86=0,"",IFERROR(CONCATENATE(INDEX('Risk assessment'!$B$12:$B$100,MATCH(CONCATENATE(Feuil1!$C86,"-",Feuil1!$B86,"-",Feuil1!BN$1),'Risk assessment'!$R$12:$R$100,FALSE),1)," ;"),""))</f>
        <v/>
      </c>
      <c r="BO86" s="9" t="str">
        <f>IF($G86=0,"",IFERROR(CONCATENATE(INDEX('Risk assessment'!$B$12:$B$100,MATCH(CONCATENATE(Feuil1!$C86,"-",Feuil1!$B86,"-",Feuil1!BO$1),'Risk assessment'!$R$12:$R$100,FALSE),1)," ;"),""))</f>
        <v/>
      </c>
      <c r="BP86" s="9" t="str">
        <f>IF($G86=0,"",IFERROR(CONCATENATE(INDEX('Risk assessment'!$B$12:$B$100,MATCH(CONCATENATE(Feuil1!$C86,"-",Feuil1!$B86,"-",Feuil1!BP$1),'Risk assessment'!$R$12:$R$100,FALSE),1)," ;"),""))</f>
        <v/>
      </c>
      <c r="BQ86" s="9" t="str">
        <f>IF($G86=0,"",IFERROR(CONCATENATE(INDEX('Risk assessment'!$B$12:$B$100,MATCH(CONCATENATE(Feuil1!$C86,"-",Feuil1!$B86,"-",Feuil1!BQ$1),'Risk assessment'!$R$12:$R$100,FALSE),1)," ;"),""))</f>
        <v/>
      </c>
      <c r="BR86" s="9" t="str">
        <f>IF($G86=0,"",IFERROR(INDEX('Risk assessment'!$B$12:$B$100,MATCH(CONCATENATE(Feuil1!$C86,Feuil1!$B86,Feuil1!BR$1),'Risk assessment'!$R$12:$R$100,FALSE),1),""))</f>
        <v/>
      </c>
      <c r="BS86" s="9" t="str">
        <f>IF($G86=0,"",IFERROR(INDEX('Risk assessment'!$B$12:$B$100,MATCH(CONCATENATE(Feuil1!$C86,Feuil1!$B86,Feuil1!BS$1),'Risk assessment'!$R$12:$R$100,FALSE),1),""))</f>
        <v/>
      </c>
      <c r="BT86" s="9" t="str">
        <f>IF($G86=0,"",IFERROR(INDEX('Risk assessment'!$B$12:$B$100,MATCH(CONCATENATE(Feuil1!$C86,Feuil1!$B86,Feuil1!BT$1),'Risk assessment'!$R$12:$R$100,FALSE),1),""))</f>
        <v/>
      </c>
      <c r="BU86" s="9" t="str">
        <f>IF($G86=0,"",IFERROR(INDEX('Risk assessment'!$B$12:$B$100,MATCH(CONCATENATE(Feuil1!$C86,Feuil1!$B86,Feuil1!BU$1),'Risk assessment'!$R$12:$R$100,FALSE),1),""))</f>
        <v/>
      </c>
      <c r="BV86" s="9" t="str">
        <f>IF($G86=0,"",IFERROR(INDEX('Risk assessment'!$B$12:$B$100,MATCH(CONCATENATE(Feuil1!$C86,Feuil1!$B86,Feuil1!BV$1),'Risk assessment'!$R$12:$R$100,FALSE),1),""))</f>
        <v/>
      </c>
      <c r="BW86" s="9" t="str">
        <f>IF($G86=0,"",IFERROR(INDEX('Risk assessment'!$B$12:$B$100,MATCH(CONCATENATE(Feuil1!$C86,Feuil1!$B86,Feuil1!BW$1),'Risk assessment'!$R$12:$R$100,FALSE),1),""))</f>
        <v/>
      </c>
      <c r="BX86" s="9" t="str">
        <f>IF($G86=0,"",IFERROR(INDEX('Risk assessment'!$B$12:$B$100,MATCH(CONCATENATE(Feuil1!$C86,Feuil1!$B86,Feuil1!BX$1),'Risk assessment'!$R$12:$R$100,FALSE),1),""))</f>
        <v/>
      </c>
      <c r="BY86" s="9" t="str">
        <f>IF($G86=0,"",IFERROR(INDEX('Risk assessment'!$B$12:$B$100,MATCH(CONCATENATE(Feuil1!$C86,Feuil1!$B86,Feuil1!BY$1),'Risk assessment'!$R$12:$R$100,FALSE),1),""))</f>
        <v/>
      </c>
      <c r="BZ86" s="9" t="str">
        <f>IF($G86=0,"",IFERROR(INDEX('Risk assessment'!$B$12:$B$100,MATCH(CONCATENATE(Feuil1!$C86,Feuil1!$B86,Feuil1!BZ$1),'Risk assessment'!$R$12:$R$100,FALSE),1),""))</f>
        <v/>
      </c>
      <c r="CA86" s="9" t="str">
        <f>IF($G86=0,"",IFERROR(INDEX('Risk assessment'!$B$12:$B$100,MATCH(CONCATENATE(Feuil1!$C86,Feuil1!$B86,Feuil1!CA$1),'Risk assessment'!$R$12:$R$100,FALSE),1),""))</f>
        <v/>
      </c>
      <c r="CB86" s="9" t="str">
        <f>IF($G86=0,"",IFERROR(INDEX('Risk assessment'!$B$12:$B$100,MATCH(CONCATENATE(Feuil1!$C86,Feuil1!$B86,Feuil1!CB$1),'Risk assessment'!$R$12:$R$100,FALSE),1),""))</f>
        <v/>
      </c>
      <c r="CC86" s="9" t="str">
        <f>IF($G86=0,"",IFERROR(INDEX('Risk assessment'!$B$12:$B$100,MATCH(CONCATENATE(Feuil1!$C86,Feuil1!$B86,Feuil1!CC$1),'Risk assessment'!$R$12:$R$100,FALSE),1),""))</f>
        <v/>
      </c>
      <c r="CD86" s="9" t="str">
        <f>IF($G86=0,"",IFERROR(INDEX('Risk assessment'!$B$12:$B$100,MATCH(CONCATENATE(Feuil1!$C86,Feuil1!$B86,Feuil1!CD$1),'Risk assessment'!$R$12:$R$100,FALSE),1),""))</f>
        <v/>
      </c>
      <c r="CE86" s="9" t="str">
        <f>IF($G86=0,"",IFERROR(INDEX('Risk assessment'!$B$12:$B$100,MATCH(CONCATENATE(Feuil1!$C86,Feuil1!$B86,Feuil1!CE$1),'Risk assessment'!$R$12:$R$100,FALSE),1),""))</f>
        <v/>
      </c>
      <c r="CF86" s="9" t="str">
        <f>IF($G86=0,"",IFERROR(INDEX('Risk assessment'!$B$12:$B$100,MATCH(CONCATENATE(Feuil1!$C86,Feuil1!$B86,Feuil1!CF$1),'Risk assessment'!$R$12:$R$100,FALSE),1),""))</f>
        <v/>
      </c>
      <c r="CG86" s="9" t="str">
        <f>IF($G86=0,"",IFERROR(INDEX('Risk assessment'!$B$12:$B$100,MATCH(CONCATENATE(Feuil1!$C86,Feuil1!$B86,Feuil1!CG$1),'Risk assessment'!$R$12:$R$100,FALSE),1),""))</f>
        <v/>
      </c>
      <c r="CH86" s="9" t="str">
        <f>IF($G86=0,"",IFERROR(INDEX('Risk assessment'!$B$12:$B$100,MATCH(CONCATENATE(Feuil1!$C86,Feuil1!$B86,Feuil1!CH$1),'Risk assessment'!$R$12:$R$100,FALSE),1),""))</f>
        <v/>
      </c>
      <c r="CI86" s="9" t="str">
        <f>IF($G86=0,"",IFERROR(INDEX('Risk assessment'!$B$12:$B$100,MATCH(CONCATENATE(Feuil1!$C86,Feuil1!$B86,Feuil1!CI$1),'Risk assessment'!$R$12:$R$100,FALSE),1),""))</f>
        <v/>
      </c>
      <c r="CJ86" s="9" t="str">
        <f>IF($G86=0,"",IFERROR(INDEX('Risk assessment'!$B$12:$B$100,MATCH(CONCATENATE(Feuil1!$C86,Feuil1!$B86,Feuil1!CJ$1),'Risk assessment'!$R$12:$R$100,FALSE),1),""))</f>
        <v/>
      </c>
      <c r="CK86" s="9" t="str">
        <f>IF($G86=0,"",IFERROR(INDEX('Risk assessment'!$B$12:$B$100,MATCH(CONCATENATE(Feuil1!$C86,Feuil1!$B86,Feuil1!CK$1),'Risk assessment'!$R$12:$R$100,FALSE),1),""))</f>
        <v/>
      </c>
      <c r="CL86" s="9" t="str">
        <f>IF($G86=0,"",IFERROR(INDEX('Risk assessment'!$B$12:$B$100,MATCH(CONCATENATE(Feuil1!$C86,Feuil1!$B86,Feuil1!CL$1),'Risk assessment'!$R$12:$R$100,FALSE),1),""))</f>
        <v/>
      </c>
      <c r="CM86" s="9" t="str">
        <f>IF($G86=0,"",IFERROR(INDEX('Risk assessment'!$B$12:$B$100,MATCH(CONCATENATE(Feuil1!$C86,Feuil1!$B86,Feuil1!CM$1),'Risk assessment'!$R$12:$R$100,FALSE),1),""))</f>
        <v/>
      </c>
      <c r="CN86" s="9" t="str">
        <f>IF($G86=0,"",IFERROR(INDEX('Risk assessment'!$B$12:$B$100,MATCH(CONCATENATE(Feuil1!$C86,Feuil1!$B86,Feuil1!CN$1),'Risk assessment'!$R$12:$R$100,FALSE),1),""))</f>
        <v/>
      </c>
      <c r="CO86" s="9" t="str">
        <f>IF($G86=0,"",IFERROR(INDEX('Risk assessment'!$B$12:$B$100,MATCH(CONCATENATE(Feuil1!$C86,Feuil1!$B86,Feuil1!CO$1),'Risk assessment'!$R$12:$R$100,FALSE),1),""))</f>
        <v/>
      </c>
      <c r="CP86" s="9" t="str">
        <f>IF($G86=0,"",IFERROR(INDEX('Risk assessment'!$B$12:$B$100,MATCH(CONCATENATE(Feuil1!$C86,Feuil1!$B86,Feuil1!CP$1),'Risk assessment'!$R$12:$R$100,FALSE),1),""))</f>
        <v/>
      </c>
      <c r="CQ86" s="9" t="str">
        <f>IF($G86=0,"",IFERROR(INDEX('Risk assessment'!$B$12:$B$100,MATCH(CONCATENATE(Feuil1!$C86,Feuil1!$B86,Feuil1!CQ$1),'Risk assessment'!$R$12:$R$100,FALSE),1),""))</f>
        <v/>
      </c>
      <c r="CR86" s="9" t="str">
        <f>IF($G86=0,"",IFERROR(INDEX('Risk assessment'!$B$12:$B$100,MATCH(CONCATENATE(Feuil1!$C86,Feuil1!$B86,Feuil1!CR$1),'Risk assessment'!$R$12:$R$100,FALSE),1),""))</f>
        <v/>
      </c>
      <c r="CS86" s="9" t="str">
        <f>IF($G86=0,"",IFERROR(INDEX('Risk assessment'!$B$12:$B$100,MATCH(CONCATENATE(Feuil1!$C86,Feuil1!$B86,Feuil1!CS$1),'Risk assessment'!$R$12:$R$100,FALSE),1),""))</f>
        <v/>
      </c>
      <c r="CT86" s="9" t="str">
        <f>IF($G86=0,"",IFERROR(INDEX('Risk assessment'!$B$12:$B$100,MATCH(CONCATENATE(Feuil1!$C86,Feuil1!$B86,Feuil1!CT$1),'Risk assessment'!$R$12:$R$100,FALSE),1),""))</f>
        <v/>
      </c>
      <c r="CU86" s="9" t="str">
        <f>IF($G86=0,"",IFERROR(INDEX('Risk assessment'!$B$12:$B$100,MATCH(CONCATENATE(Feuil1!$C86,Feuil1!$B86,Feuil1!CU$1),'Risk assessment'!$R$12:$R$100,FALSE),1),""))</f>
        <v/>
      </c>
      <c r="CV86" s="9" t="str">
        <f>IF($G86=0,"",IFERROR(INDEX('Risk assessment'!$B$12:$B$100,MATCH(CONCATENATE(Feuil1!$C86,Feuil1!$B86,Feuil1!CV$1),'Risk assessment'!$R$12:$R$100,FALSE),1),""))</f>
        <v/>
      </c>
      <c r="CW86" s="9" t="str">
        <f>IF($G86=0,"",IFERROR(INDEX('Risk assessment'!$B$12:$B$100,MATCH(CONCATENATE(Feuil1!$C86,Feuil1!$B86,Feuil1!CW$1),'Risk assessment'!$R$12:$R$100,FALSE),1),""))</f>
        <v/>
      </c>
      <c r="CX86" s="9" t="str">
        <f>IF($G86=0,"",IFERROR(INDEX('Risk assessment'!$B$12:$B$100,MATCH(CONCATENATE(Feuil1!$C86,Feuil1!$B86,Feuil1!CX$1),'Risk assessment'!$R$12:$R$100,FALSE),1),""))</f>
        <v/>
      </c>
      <c r="CY86" s="9" t="str">
        <f>IF($G86=0,"",IFERROR(INDEX('Risk assessment'!$B$12:$B$100,MATCH(CONCATENATE(Feuil1!$C86,Feuil1!$B86,Feuil1!CY$1),'Risk assessment'!$R$12:$R$100,FALSE),1),""))</f>
        <v/>
      </c>
      <c r="CZ86" s="9" t="str">
        <f>IF($G86=0,"",IFERROR(INDEX('Risk assessment'!$B$12:$B$100,MATCH(CONCATENATE(Feuil1!$C86,Feuil1!$B86,Feuil1!CZ$1),'Risk assessment'!$R$12:$R$100,FALSE),1),""))</f>
        <v/>
      </c>
      <c r="DA86" s="9" t="str">
        <f>IF($G86=0,"",IFERROR(INDEX('Risk assessment'!$B$12:$B$100,MATCH(CONCATENATE(Feuil1!$C86,Feuil1!$B86,Feuil1!DA$1),'Risk assessment'!$R$12:$R$100,FALSE),1),""))</f>
        <v/>
      </c>
      <c r="DB86" s="9" t="str">
        <f>IF($G86=0,"",IFERROR(INDEX('Risk assessment'!$B$12:$B$100,MATCH(CONCATENATE(Feuil1!$C86,Feuil1!$B86,Feuil1!DB$1),'Risk assessment'!$R$12:$R$100,FALSE),1),""))</f>
        <v/>
      </c>
      <c r="DC86" s="9" t="str">
        <f>IF($G86=0,"",IFERROR(INDEX('Risk assessment'!$B$12:$B$100,MATCH(CONCATENATE(Feuil1!$C86,Feuil1!$B86,Feuil1!DC$1),'Risk assessment'!$R$12:$R$100,FALSE),1),""))</f>
        <v/>
      </c>
      <c r="DD86" s="9" t="str">
        <f>IF($G86=0,"",IFERROR(INDEX('Risk assessment'!$B$12:$B$100,MATCH(CONCATENATE(Feuil1!$C86,Feuil1!$B86,Feuil1!DD$1),'Risk assessment'!$R$12:$R$100,FALSE),1),""))</f>
        <v/>
      </c>
      <c r="DE86" s="9" t="str">
        <f>IF($G86=0,"",IFERROR(INDEX('Risk assessment'!$B$12:$B$100,MATCH(CONCATENATE(Feuil1!$C86,Feuil1!$B86,Feuil1!DE$1),'Risk assessment'!$R$12:$R$100,FALSE),1),""))</f>
        <v/>
      </c>
      <c r="DF86" s="9" t="str">
        <f>IF($G86=0,"",IFERROR(INDEX('Risk assessment'!$B$12:$B$100,MATCH(CONCATENATE(Feuil1!$C86,Feuil1!$B86,Feuil1!DF$1),'Risk assessment'!$R$12:$R$100,FALSE),1),""))</f>
        <v/>
      </c>
      <c r="DG86" s="9" t="str">
        <f>IF($G86=0,"",IFERROR(INDEX('Risk assessment'!$B$12:$B$100,MATCH(CONCATENATE(Feuil1!$C86,Feuil1!$B86,Feuil1!DG$1),'Risk assessment'!$R$12:$R$100,FALSE),1),""))</f>
        <v/>
      </c>
      <c r="DH86" s="9" t="str">
        <f>IF($G86=0,"",IFERROR(INDEX('Risk assessment'!$B$12:$B$100,MATCH(CONCATENATE(Feuil1!$C86,Feuil1!$B86,Feuil1!DH$1),'Risk assessment'!$R$12:$R$100,FALSE),1),""))</f>
        <v/>
      </c>
      <c r="DI86" s="9" t="str">
        <f>IF($G86=0,"",IFERROR(INDEX('Risk assessment'!$B$12:$B$100,MATCH(CONCATENATE(Feuil1!$C86,Feuil1!$B86,Feuil1!DI$1),'Risk assessment'!$R$12:$R$100,FALSE),1),""))</f>
        <v/>
      </c>
      <c r="DJ86" s="9" t="str">
        <f>IF($G86=0,"",IFERROR(INDEX('Risk assessment'!$B$12:$B$100,MATCH(CONCATENATE(Feuil1!$C86,Feuil1!$B86,Feuil1!DJ$1),'Risk assessment'!$R$12:$R$100,FALSE),1),""))</f>
        <v/>
      </c>
      <c r="DK86" s="9" t="str">
        <f>IF($G86=0,"",IFERROR(INDEX('Risk assessment'!$B$12:$B$100,MATCH(CONCATENATE(Feuil1!$C86,Feuil1!$B86,Feuil1!DK$1),'Risk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assessment'!D$12:D$100,Feuil1!C87,'Risk assessment'!E$12:E$100,B87)</f>
        <v>0</v>
      </c>
      <c r="H87" s="9" t="str">
        <f>IF($G87=0,"",IFERROR(CONCATENATE(INDEX('Risk assessment'!$B$12:$B$100,MATCH(CONCATENATE(Feuil1!$C87,"-",Feuil1!$B87,"-",Feuil1!H$1),'Risk assessment'!$R$12:$R$100,FALSE),1)," ;"),""))</f>
        <v/>
      </c>
      <c r="I87" s="9" t="str">
        <f>IF($G87=0,"",IFERROR(CONCATENATE(INDEX('Risk assessment'!$B$12:$B$100,MATCH(CONCATENATE(Feuil1!$C87,"-",Feuil1!$B87,"-",Feuil1!I$1),'Risk assessment'!$R$12:$R$100,FALSE),1)," ;"),""))</f>
        <v/>
      </c>
      <c r="J87" s="9" t="str">
        <f>IF($G87=0,"",IFERROR(CONCATENATE(INDEX('Risk assessment'!$B$12:$B$100,MATCH(CONCATENATE(Feuil1!$C87,"-",Feuil1!$B87,"-",Feuil1!J$1),'Risk assessment'!$R$12:$R$100,FALSE),1)," ;"),""))</f>
        <v/>
      </c>
      <c r="K87" s="9" t="str">
        <f>IF($G87=0,"",IFERROR(CONCATENATE(INDEX('Risk assessment'!$B$12:$B$100,MATCH(CONCATENATE(Feuil1!$C87,"-",Feuil1!$B87,"-",Feuil1!K$1),'Risk assessment'!$R$12:$R$100,FALSE),1)," ;"),""))</f>
        <v/>
      </c>
      <c r="L87" s="9" t="str">
        <f>IF($G87=0,"",IFERROR(CONCATENATE(INDEX('Risk assessment'!$B$12:$B$100,MATCH(CONCATENATE(Feuil1!$C87,"-",Feuil1!$B87,"-",Feuil1!L$1),'Risk assessment'!$R$12:$R$100,FALSE),1)," ;"),""))</f>
        <v/>
      </c>
      <c r="M87" s="9" t="str">
        <f>IF($G87=0,"",IFERROR(CONCATENATE(INDEX('Risk assessment'!$B$12:$B$100,MATCH(CONCATENATE(Feuil1!$C87,"-",Feuil1!$B87,"-",Feuil1!M$1),'Risk assessment'!$R$12:$R$100,FALSE),1)," ;"),""))</f>
        <v/>
      </c>
      <c r="N87" s="9" t="str">
        <f>IF($G87=0,"",IFERROR(CONCATENATE(INDEX('Risk assessment'!$B$12:$B$100,MATCH(CONCATENATE(Feuil1!$C87,"-",Feuil1!$B87,"-",Feuil1!N$1),'Risk assessment'!$R$12:$R$100,FALSE),1)," ;"),""))</f>
        <v/>
      </c>
      <c r="O87" s="9" t="str">
        <f>IF($G87=0,"",IFERROR(CONCATENATE(INDEX('Risk assessment'!$B$12:$B$100,MATCH(CONCATENATE(Feuil1!$C87,"-",Feuil1!$B87,"-",Feuil1!O$1),'Risk assessment'!$R$12:$R$100,FALSE),1)," ;"),""))</f>
        <v/>
      </c>
      <c r="P87" s="9" t="str">
        <f>IF($G87=0,"",IFERROR(CONCATENATE(INDEX('Risk assessment'!$B$12:$B$100,MATCH(CONCATENATE(Feuil1!$C87,"-",Feuil1!$B87,"-",Feuil1!P$1),'Risk assessment'!$R$12:$R$100,FALSE),1)," ;"),""))</f>
        <v/>
      </c>
      <c r="Q87" s="9" t="str">
        <f>IF($G87=0,"",IFERROR(CONCATENATE(INDEX('Risk assessment'!$B$12:$B$100,MATCH(CONCATENATE(Feuil1!$C87,"-",Feuil1!$B87,"-",Feuil1!Q$1),'Risk assessment'!$R$12:$R$100,FALSE),1)," ;"),""))</f>
        <v/>
      </c>
      <c r="R87" s="9" t="str">
        <f>IF($G87=0,"",IFERROR(CONCATENATE(INDEX('Risk assessment'!$B$12:$B$100,MATCH(CONCATENATE(Feuil1!$C87,"-",Feuil1!$B87,"-",Feuil1!R$1),'Risk assessment'!$R$12:$R$100,FALSE),1)," ;"),""))</f>
        <v/>
      </c>
      <c r="S87" s="9" t="str">
        <f>IF($G87=0,"",IFERROR(CONCATENATE(INDEX('Risk assessment'!$B$12:$B$100,MATCH(CONCATENATE(Feuil1!$C87,"-",Feuil1!$B87,"-",Feuil1!S$1),'Risk assessment'!$R$12:$R$100,FALSE),1)," ;"),""))</f>
        <v/>
      </c>
      <c r="T87" s="9" t="str">
        <f>IF($G87=0,"",IFERROR(CONCATENATE(INDEX('Risk assessment'!$B$12:$B$100,MATCH(CONCATENATE(Feuil1!$C87,"-",Feuil1!$B87,"-",Feuil1!T$1),'Risk assessment'!$R$12:$R$100,FALSE),1)," ;"),""))</f>
        <v/>
      </c>
      <c r="U87" s="9" t="str">
        <f>IF($G87=0,"",IFERROR(CONCATENATE(INDEX('Risk assessment'!$B$12:$B$100,MATCH(CONCATENATE(Feuil1!$C87,"-",Feuil1!$B87,"-",Feuil1!U$1),'Risk assessment'!$R$12:$R$100,FALSE),1)," ;"),""))</f>
        <v/>
      </c>
      <c r="V87" s="9" t="str">
        <f>IF($G87=0,"",IFERROR(CONCATENATE(INDEX('Risk assessment'!$B$12:$B$100,MATCH(CONCATENATE(Feuil1!$C87,"-",Feuil1!$B87,"-",Feuil1!V$1),'Risk assessment'!$R$12:$R$100,FALSE),1)," ;"),""))</f>
        <v/>
      </c>
      <c r="W87" s="9" t="str">
        <f>IF($G87=0,"",IFERROR(CONCATENATE(INDEX('Risk assessment'!$B$12:$B$100,MATCH(CONCATENATE(Feuil1!$C87,"-",Feuil1!$B87,"-",Feuil1!W$1),'Risk assessment'!$R$12:$R$100,FALSE),1)," ;"),""))</f>
        <v/>
      </c>
      <c r="X87" s="9" t="str">
        <f>IF($G87=0,"",IFERROR(CONCATENATE(INDEX('Risk assessment'!$B$12:$B$100,MATCH(CONCATENATE(Feuil1!$C87,"-",Feuil1!$B87,"-",Feuil1!X$1),'Risk assessment'!$R$12:$R$100,FALSE),1)," ;"),""))</f>
        <v/>
      </c>
      <c r="Y87" s="9" t="str">
        <f>IF($G87=0,"",IFERROR(CONCATENATE(INDEX('Risk assessment'!$B$12:$B$100,MATCH(CONCATENATE(Feuil1!$C87,"-",Feuil1!$B87,"-",Feuil1!Y$1),'Risk assessment'!$R$12:$R$100,FALSE),1)," ;"),""))</f>
        <v/>
      </c>
      <c r="Z87" s="9" t="str">
        <f>IF($G87=0,"",IFERROR(CONCATENATE(INDEX('Risk assessment'!$B$12:$B$100,MATCH(CONCATENATE(Feuil1!$C87,"-",Feuil1!$B87,"-",Feuil1!Z$1),'Risk assessment'!$R$12:$R$100,FALSE),1)," ;"),""))</f>
        <v/>
      </c>
      <c r="AA87" s="9" t="str">
        <f>IF($G87=0,"",IFERROR(CONCATENATE(INDEX('Risk assessment'!$B$12:$B$100,MATCH(CONCATENATE(Feuil1!$C87,"-",Feuil1!$B87,"-",Feuil1!AA$1),'Risk assessment'!$R$12:$R$100,FALSE),1)," ;"),""))</f>
        <v/>
      </c>
      <c r="AB87" s="9" t="str">
        <f>IF($G87=0,"",IFERROR(CONCATENATE(INDEX('Risk assessment'!$B$12:$B$100,MATCH(CONCATENATE(Feuil1!$C87,"-",Feuil1!$B87,"-",Feuil1!AB$1),'Risk assessment'!$R$12:$R$100,FALSE),1)," ;"),""))</f>
        <v/>
      </c>
      <c r="AC87" s="9" t="str">
        <f>IF($G87=0,"",IFERROR(CONCATENATE(INDEX('Risk assessment'!$B$12:$B$100,MATCH(CONCATENATE(Feuil1!$C87,"-",Feuil1!$B87,"-",Feuil1!AC$1),'Risk assessment'!$R$12:$R$100,FALSE),1)," ;"),""))</f>
        <v/>
      </c>
      <c r="AD87" s="9" t="str">
        <f>IF($G87=0,"",IFERROR(CONCATENATE(INDEX('Risk assessment'!$B$12:$B$100,MATCH(CONCATENATE(Feuil1!$C87,"-",Feuil1!$B87,"-",Feuil1!AD$1),'Risk assessment'!$R$12:$R$100,FALSE),1)," ;"),""))</f>
        <v/>
      </c>
      <c r="AE87" s="9" t="str">
        <f>IF($G87=0,"",IFERROR(CONCATENATE(INDEX('Risk assessment'!$B$12:$B$100,MATCH(CONCATENATE(Feuil1!$C87,"-",Feuil1!$B87,"-",Feuil1!AE$1),'Risk assessment'!$R$12:$R$100,FALSE),1)," ;"),""))</f>
        <v/>
      </c>
      <c r="AF87" s="9" t="str">
        <f>IF($G87=0,"",IFERROR(CONCATENATE(INDEX('Risk assessment'!$B$12:$B$100,MATCH(CONCATENATE(Feuil1!$C87,"-",Feuil1!$B87,"-",Feuil1!AF$1),'Risk assessment'!$R$12:$R$100,FALSE),1)," ;"),""))</f>
        <v/>
      </c>
      <c r="AG87" s="9" t="str">
        <f>IF($G87=0,"",IFERROR(CONCATENATE(INDEX('Risk assessment'!$B$12:$B$100,MATCH(CONCATENATE(Feuil1!$C87,"-",Feuil1!$B87,"-",Feuil1!AG$1),'Risk assessment'!$R$12:$R$100,FALSE),1)," ;"),""))</f>
        <v/>
      </c>
      <c r="AH87" s="9" t="str">
        <f>IF($G87=0,"",IFERROR(CONCATENATE(INDEX('Risk assessment'!$B$12:$B$100,MATCH(CONCATENATE(Feuil1!$C87,"-",Feuil1!$B87,"-",Feuil1!AH$1),'Risk assessment'!$R$12:$R$100,FALSE),1)," ;"),""))</f>
        <v/>
      </c>
      <c r="AI87" s="9" t="str">
        <f>IF($G87=0,"",IFERROR(CONCATENATE(INDEX('Risk assessment'!$B$12:$B$100,MATCH(CONCATENATE(Feuil1!$C87,"-",Feuil1!$B87,"-",Feuil1!AI$1),'Risk assessment'!$R$12:$R$100,FALSE),1)," ;"),""))</f>
        <v/>
      </c>
      <c r="AJ87" s="9" t="str">
        <f>IF($G87=0,"",IFERROR(CONCATENATE(INDEX('Risk assessment'!$B$12:$B$100,MATCH(CONCATENATE(Feuil1!$C87,"-",Feuil1!$B87,"-",Feuil1!AJ$1),'Risk assessment'!$R$12:$R$100,FALSE),1)," ;"),""))</f>
        <v/>
      </c>
      <c r="AK87" s="9" t="str">
        <f>IF($G87=0,"",IFERROR(CONCATENATE(INDEX('Risk assessment'!$B$12:$B$100,MATCH(CONCATENATE(Feuil1!$C87,"-",Feuil1!$B87,"-",Feuil1!AK$1),'Risk assessment'!$R$12:$R$100,FALSE),1)," ;"),""))</f>
        <v/>
      </c>
      <c r="AL87" s="9" t="str">
        <f>IF($G87=0,"",IFERROR(CONCATENATE(INDEX('Risk assessment'!$B$12:$B$100,MATCH(CONCATENATE(Feuil1!$C87,"-",Feuil1!$B87,"-",Feuil1!AL$1),'Risk assessment'!$R$12:$R$100,FALSE),1)," ;"),""))</f>
        <v/>
      </c>
      <c r="AM87" s="9" t="str">
        <f>IF($G87=0,"",IFERROR(CONCATENATE(INDEX('Risk assessment'!$B$12:$B$100,MATCH(CONCATENATE(Feuil1!$C87,"-",Feuil1!$B87,"-",Feuil1!AM$1),'Risk assessment'!$R$12:$R$100,FALSE),1)," ;"),""))</f>
        <v/>
      </c>
      <c r="AN87" s="9" t="str">
        <f>IF($G87=0,"",IFERROR(CONCATENATE(INDEX('Risk assessment'!$B$12:$B$100,MATCH(CONCATENATE(Feuil1!$C87,"-",Feuil1!$B87,"-",Feuil1!AN$1),'Risk assessment'!$R$12:$R$100,FALSE),1)," ;"),""))</f>
        <v/>
      </c>
      <c r="AO87" s="9" t="str">
        <f>IF($G87=0,"",IFERROR(CONCATENATE(INDEX('Risk assessment'!$B$12:$B$100,MATCH(CONCATENATE(Feuil1!$C87,"-",Feuil1!$B87,"-",Feuil1!AO$1),'Risk assessment'!$R$12:$R$100,FALSE),1)," ;"),""))</f>
        <v/>
      </c>
      <c r="AP87" s="9" t="str">
        <f>IF($G87=0,"",IFERROR(CONCATENATE(INDEX('Risk assessment'!$B$12:$B$100,MATCH(CONCATENATE(Feuil1!$C87,"-",Feuil1!$B87,"-",Feuil1!AP$1),'Risk assessment'!$R$12:$R$100,FALSE),1)," ;"),""))</f>
        <v/>
      </c>
      <c r="AQ87" s="9" t="str">
        <f>IF($G87=0,"",IFERROR(CONCATENATE(INDEX('Risk assessment'!$B$12:$B$100,MATCH(CONCATENATE(Feuil1!$C87,"-",Feuil1!$B87,"-",Feuil1!AQ$1),'Risk assessment'!$R$12:$R$100,FALSE),1)," ;"),""))</f>
        <v/>
      </c>
      <c r="AR87" s="9" t="str">
        <f>IF($G87=0,"",IFERROR(CONCATENATE(INDEX('Risk assessment'!$B$12:$B$100,MATCH(CONCATENATE(Feuil1!$C87,"-",Feuil1!$B87,"-",Feuil1!AR$1),'Risk assessment'!$R$12:$R$100,FALSE),1)," ;"),""))</f>
        <v/>
      </c>
      <c r="AS87" s="9" t="str">
        <f>IF($G87=0,"",IFERROR(CONCATENATE(INDEX('Risk assessment'!$B$12:$B$100,MATCH(CONCATENATE(Feuil1!$C87,"-",Feuil1!$B87,"-",Feuil1!AS$1),'Risk assessment'!$R$12:$R$100,FALSE),1)," ;"),""))</f>
        <v/>
      </c>
      <c r="AT87" s="9" t="str">
        <f>IF($G87=0,"",IFERROR(CONCATENATE(INDEX('Risk assessment'!$B$12:$B$100,MATCH(CONCATENATE(Feuil1!$C87,"-",Feuil1!$B87,"-",Feuil1!AT$1),'Risk assessment'!$R$12:$R$100,FALSE),1)," ;"),""))</f>
        <v/>
      </c>
      <c r="AU87" s="9" t="str">
        <f>IF($G87=0,"",IFERROR(CONCATENATE(INDEX('Risk assessment'!$B$12:$B$100,MATCH(CONCATENATE(Feuil1!$C87,"-",Feuil1!$B87,"-",Feuil1!AU$1),'Risk assessment'!$R$12:$R$100,FALSE),1)," ;"),""))</f>
        <v/>
      </c>
      <c r="AV87" s="9" t="str">
        <f>IF($G87=0,"",IFERROR(CONCATENATE(INDEX('Risk assessment'!$B$12:$B$100,MATCH(CONCATENATE(Feuil1!$C87,"-",Feuil1!$B87,"-",Feuil1!AV$1),'Risk assessment'!$R$12:$R$100,FALSE),1)," ;"),""))</f>
        <v/>
      </c>
      <c r="AW87" s="9" t="str">
        <f>IF($G87=0,"",IFERROR(CONCATENATE(INDEX('Risk assessment'!$B$12:$B$100,MATCH(CONCATENATE(Feuil1!$C87,"-",Feuil1!$B87,"-",Feuil1!AW$1),'Risk assessment'!$R$12:$R$100,FALSE),1)," ;"),""))</f>
        <v/>
      </c>
      <c r="AX87" s="9" t="str">
        <f>IF($G87=0,"",IFERROR(CONCATENATE(INDEX('Risk assessment'!$B$12:$B$100,MATCH(CONCATENATE(Feuil1!$C87,"-",Feuil1!$B87,"-",Feuil1!AX$1),'Risk assessment'!$R$12:$R$100,FALSE),1)," ;"),""))</f>
        <v/>
      </c>
      <c r="AY87" s="9" t="str">
        <f>IF($G87=0,"",IFERROR(CONCATENATE(INDEX('Risk assessment'!$B$12:$B$100,MATCH(CONCATENATE(Feuil1!$C87,"-",Feuil1!$B87,"-",Feuil1!AY$1),'Risk assessment'!$R$12:$R$100,FALSE),1)," ;"),""))</f>
        <v/>
      </c>
      <c r="AZ87" s="9" t="str">
        <f>IF($G87=0,"",IFERROR(CONCATENATE(INDEX('Risk assessment'!$B$12:$B$100,MATCH(CONCATENATE(Feuil1!$C87,"-",Feuil1!$B87,"-",Feuil1!AZ$1),'Risk assessment'!$R$12:$R$100,FALSE),1)," ;"),""))</f>
        <v/>
      </c>
      <c r="BA87" s="9" t="str">
        <f>IF($G87=0,"",IFERROR(CONCATENATE(INDEX('Risk assessment'!$B$12:$B$100,MATCH(CONCATENATE(Feuil1!$C87,"-",Feuil1!$B87,"-",Feuil1!BA$1),'Risk assessment'!$R$12:$R$100,FALSE),1)," ;"),""))</f>
        <v/>
      </c>
      <c r="BB87" s="9" t="str">
        <f>IF($G87=0,"",IFERROR(CONCATENATE(INDEX('Risk assessment'!$B$12:$B$100,MATCH(CONCATENATE(Feuil1!$C87,"-",Feuil1!$B87,"-",Feuil1!BB$1),'Risk assessment'!$R$12:$R$100,FALSE),1)," ;"),""))</f>
        <v/>
      </c>
      <c r="BC87" s="9" t="str">
        <f>IF($G87=0,"",IFERROR(CONCATENATE(INDEX('Risk assessment'!$B$12:$B$100,MATCH(CONCATENATE(Feuil1!$C87,"-",Feuil1!$B87,"-",Feuil1!BC$1),'Risk assessment'!$R$12:$R$100,FALSE),1)," ;"),""))</f>
        <v/>
      </c>
      <c r="BD87" s="9" t="str">
        <f>IF($G87=0,"",IFERROR(CONCATENATE(INDEX('Risk assessment'!$B$12:$B$100,MATCH(CONCATENATE(Feuil1!$C87,"-",Feuil1!$B87,"-",Feuil1!BD$1),'Risk assessment'!$R$12:$R$100,FALSE),1)," ;"),""))</f>
        <v/>
      </c>
      <c r="BE87" s="9" t="str">
        <f>IF($G87=0,"",IFERROR(CONCATENATE(INDEX('Risk assessment'!$B$12:$B$100,MATCH(CONCATENATE(Feuil1!$C87,"-",Feuil1!$B87,"-",Feuil1!BE$1),'Risk assessment'!$R$12:$R$100,FALSE),1)," ;"),""))</f>
        <v/>
      </c>
      <c r="BF87" s="9" t="str">
        <f>IF($G87=0,"",IFERROR(CONCATENATE(INDEX('Risk assessment'!$B$12:$B$100,MATCH(CONCATENATE(Feuil1!$C87,"-",Feuil1!$B87,"-",Feuil1!BF$1),'Risk assessment'!$R$12:$R$100,FALSE),1)," ;"),""))</f>
        <v/>
      </c>
      <c r="BG87" s="9" t="str">
        <f>IF($G87=0,"",IFERROR(CONCATENATE(INDEX('Risk assessment'!$B$12:$B$100,MATCH(CONCATENATE(Feuil1!$C87,"-",Feuil1!$B87,"-",Feuil1!BG$1),'Risk assessment'!$R$12:$R$100,FALSE),1)," ;"),""))</f>
        <v/>
      </c>
      <c r="BH87" s="9" t="str">
        <f>IF($G87=0,"",IFERROR(CONCATENATE(INDEX('Risk assessment'!$B$12:$B$100,MATCH(CONCATENATE(Feuil1!$C87,"-",Feuil1!$B87,"-",Feuil1!BH$1),'Risk assessment'!$R$12:$R$100,FALSE),1)," ;"),""))</f>
        <v/>
      </c>
      <c r="BI87" s="9" t="str">
        <f>IF($G87=0,"",IFERROR(CONCATENATE(INDEX('Risk assessment'!$B$12:$B$100,MATCH(CONCATENATE(Feuil1!$C87,"-",Feuil1!$B87,"-",Feuil1!BI$1),'Risk assessment'!$R$12:$R$100,FALSE),1)," ;"),""))</f>
        <v/>
      </c>
      <c r="BJ87" s="9" t="str">
        <f>IF($G87=0,"",IFERROR(CONCATENATE(INDEX('Risk assessment'!$B$12:$B$100,MATCH(CONCATENATE(Feuil1!$C87,"-",Feuil1!$B87,"-",Feuil1!BJ$1),'Risk assessment'!$R$12:$R$100,FALSE),1)," ;"),""))</f>
        <v/>
      </c>
      <c r="BK87" s="9" t="str">
        <f>IF($G87=0,"",IFERROR(CONCATENATE(INDEX('Risk assessment'!$B$12:$B$100,MATCH(CONCATENATE(Feuil1!$C87,"-",Feuil1!$B87,"-",Feuil1!BK$1),'Risk assessment'!$R$12:$R$100,FALSE),1)," ;"),""))</f>
        <v/>
      </c>
      <c r="BL87" s="9" t="str">
        <f>IF($G87=0,"",IFERROR(CONCATENATE(INDEX('Risk assessment'!$B$12:$B$100,MATCH(CONCATENATE(Feuil1!$C87,"-",Feuil1!$B87,"-",Feuil1!BL$1),'Risk assessment'!$R$12:$R$100,FALSE),1)," ;"),""))</f>
        <v/>
      </c>
      <c r="BM87" s="9" t="str">
        <f>IF($G87=0,"",IFERROR(CONCATENATE(INDEX('Risk assessment'!$B$12:$B$100,MATCH(CONCATENATE(Feuil1!$C87,"-",Feuil1!$B87,"-",Feuil1!BM$1),'Risk assessment'!$R$12:$R$100,FALSE),1)," ;"),""))</f>
        <v/>
      </c>
      <c r="BN87" s="9" t="str">
        <f>IF($G87=0,"",IFERROR(CONCATENATE(INDEX('Risk assessment'!$B$12:$B$100,MATCH(CONCATENATE(Feuil1!$C87,"-",Feuil1!$B87,"-",Feuil1!BN$1),'Risk assessment'!$R$12:$R$100,FALSE),1)," ;"),""))</f>
        <v/>
      </c>
      <c r="BO87" s="9" t="str">
        <f>IF($G87=0,"",IFERROR(CONCATENATE(INDEX('Risk assessment'!$B$12:$B$100,MATCH(CONCATENATE(Feuil1!$C87,"-",Feuil1!$B87,"-",Feuil1!BO$1),'Risk assessment'!$R$12:$R$100,FALSE),1)," ;"),""))</f>
        <v/>
      </c>
      <c r="BP87" s="9" t="str">
        <f>IF($G87=0,"",IFERROR(CONCATENATE(INDEX('Risk assessment'!$B$12:$B$100,MATCH(CONCATENATE(Feuil1!$C87,"-",Feuil1!$B87,"-",Feuil1!BP$1),'Risk assessment'!$R$12:$R$100,FALSE),1)," ;"),""))</f>
        <v/>
      </c>
      <c r="BQ87" s="9" t="str">
        <f>IF($G87=0,"",IFERROR(CONCATENATE(INDEX('Risk assessment'!$B$12:$B$100,MATCH(CONCATENATE(Feuil1!$C87,"-",Feuil1!$B87,"-",Feuil1!BQ$1),'Risk assessment'!$R$12:$R$100,FALSE),1)," ;"),""))</f>
        <v/>
      </c>
      <c r="BR87" s="9" t="str">
        <f>IF($G87=0,"",IFERROR(INDEX('Risk assessment'!$B$12:$B$100,MATCH(CONCATENATE(Feuil1!$C87,Feuil1!$B87,Feuil1!BR$1),'Risk assessment'!$R$12:$R$100,FALSE),1),""))</f>
        <v/>
      </c>
      <c r="BS87" s="9" t="str">
        <f>IF($G87=0,"",IFERROR(INDEX('Risk assessment'!$B$12:$B$100,MATCH(CONCATENATE(Feuil1!$C87,Feuil1!$B87,Feuil1!BS$1),'Risk assessment'!$R$12:$R$100,FALSE),1),""))</f>
        <v/>
      </c>
      <c r="BT87" s="9" t="str">
        <f>IF($G87=0,"",IFERROR(INDEX('Risk assessment'!$B$12:$B$100,MATCH(CONCATENATE(Feuil1!$C87,Feuil1!$B87,Feuil1!BT$1),'Risk assessment'!$R$12:$R$100,FALSE),1),""))</f>
        <v/>
      </c>
      <c r="BU87" s="9" t="str">
        <f>IF($G87=0,"",IFERROR(INDEX('Risk assessment'!$B$12:$B$100,MATCH(CONCATENATE(Feuil1!$C87,Feuil1!$B87,Feuil1!BU$1),'Risk assessment'!$R$12:$R$100,FALSE),1),""))</f>
        <v/>
      </c>
      <c r="BV87" s="9" t="str">
        <f>IF($G87=0,"",IFERROR(INDEX('Risk assessment'!$B$12:$B$100,MATCH(CONCATENATE(Feuil1!$C87,Feuil1!$B87,Feuil1!BV$1),'Risk assessment'!$R$12:$R$100,FALSE),1),""))</f>
        <v/>
      </c>
      <c r="BW87" s="9" t="str">
        <f>IF($G87=0,"",IFERROR(INDEX('Risk assessment'!$B$12:$B$100,MATCH(CONCATENATE(Feuil1!$C87,Feuil1!$B87,Feuil1!BW$1),'Risk assessment'!$R$12:$R$100,FALSE),1),""))</f>
        <v/>
      </c>
      <c r="BX87" s="9" t="str">
        <f>IF($G87=0,"",IFERROR(INDEX('Risk assessment'!$B$12:$B$100,MATCH(CONCATENATE(Feuil1!$C87,Feuil1!$B87,Feuil1!BX$1),'Risk assessment'!$R$12:$R$100,FALSE),1),""))</f>
        <v/>
      </c>
      <c r="BY87" s="9" t="str">
        <f>IF($G87=0,"",IFERROR(INDEX('Risk assessment'!$B$12:$B$100,MATCH(CONCATENATE(Feuil1!$C87,Feuil1!$B87,Feuil1!BY$1),'Risk assessment'!$R$12:$R$100,FALSE),1),""))</f>
        <v/>
      </c>
      <c r="BZ87" s="9" t="str">
        <f>IF($G87=0,"",IFERROR(INDEX('Risk assessment'!$B$12:$B$100,MATCH(CONCATENATE(Feuil1!$C87,Feuil1!$B87,Feuil1!BZ$1),'Risk assessment'!$R$12:$R$100,FALSE),1),""))</f>
        <v/>
      </c>
      <c r="CA87" s="9" t="str">
        <f>IF($G87=0,"",IFERROR(INDEX('Risk assessment'!$B$12:$B$100,MATCH(CONCATENATE(Feuil1!$C87,Feuil1!$B87,Feuil1!CA$1),'Risk assessment'!$R$12:$R$100,FALSE),1),""))</f>
        <v/>
      </c>
      <c r="CB87" s="9" t="str">
        <f>IF($G87=0,"",IFERROR(INDEX('Risk assessment'!$B$12:$B$100,MATCH(CONCATENATE(Feuil1!$C87,Feuil1!$B87,Feuil1!CB$1),'Risk assessment'!$R$12:$R$100,FALSE),1),""))</f>
        <v/>
      </c>
      <c r="CC87" s="9" t="str">
        <f>IF($G87=0,"",IFERROR(INDEX('Risk assessment'!$B$12:$B$100,MATCH(CONCATENATE(Feuil1!$C87,Feuil1!$B87,Feuil1!CC$1),'Risk assessment'!$R$12:$R$100,FALSE),1),""))</f>
        <v/>
      </c>
      <c r="CD87" s="9" t="str">
        <f>IF($G87=0,"",IFERROR(INDEX('Risk assessment'!$B$12:$B$100,MATCH(CONCATENATE(Feuil1!$C87,Feuil1!$B87,Feuil1!CD$1),'Risk assessment'!$R$12:$R$100,FALSE),1),""))</f>
        <v/>
      </c>
      <c r="CE87" s="9" t="str">
        <f>IF($G87=0,"",IFERROR(INDEX('Risk assessment'!$B$12:$B$100,MATCH(CONCATENATE(Feuil1!$C87,Feuil1!$B87,Feuil1!CE$1),'Risk assessment'!$R$12:$R$100,FALSE),1),""))</f>
        <v/>
      </c>
      <c r="CF87" s="9" t="str">
        <f>IF($G87=0,"",IFERROR(INDEX('Risk assessment'!$B$12:$B$100,MATCH(CONCATENATE(Feuil1!$C87,Feuil1!$B87,Feuil1!CF$1),'Risk assessment'!$R$12:$R$100,FALSE),1),""))</f>
        <v/>
      </c>
      <c r="CG87" s="9" t="str">
        <f>IF($G87=0,"",IFERROR(INDEX('Risk assessment'!$B$12:$B$100,MATCH(CONCATENATE(Feuil1!$C87,Feuil1!$B87,Feuil1!CG$1),'Risk assessment'!$R$12:$R$100,FALSE),1),""))</f>
        <v/>
      </c>
      <c r="CH87" s="9" t="str">
        <f>IF($G87=0,"",IFERROR(INDEX('Risk assessment'!$B$12:$B$100,MATCH(CONCATENATE(Feuil1!$C87,Feuil1!$B87,Feuil1!CH$1),'Risk assessment'!$R$12:$R$100,FALSE),1),""))</f>
        <v/>
      </c>
      <c r="CI87" s="9" t="str">
        <f>IF($G87=0,"",IFERROR(INDEX('Risk assessment'!$B$12:$B$100,MATCH(CONCATENATE(Feuil1!$C87,Feuil1!$B87,Feuil1!CI$1),'Risk assessment'!$R$12:$R$100,FALSE),1),""))</f>
        <v/>
      </c>
      <c r="CJ87" s="9" t="str">
        <f>IF($G87=0,"",IFERROR(INDEX('Risk assessment'!$B$12:$B$100,MATCH(CONCATENATE(Feuil1!$C87,Feuil1!$B87,Feuil1!CJ$1),'Risk assessment'!$R$12:$R$100,FALSE),1),""))</f>
        <v/>
      </c>
      <c r="CK87" s="9" t="str">
        <f>IF($G87=0,"",IFERROR(INDEX('Risk assessment'!$B$12:$B$100,MATCH(CONCATENATE(Feuil1!$C87,Feuil1!$B87,Feuil1!CK$1),'Risk assessment'!$R$12:$R$100,FALSE),1),""))</f>
        <v/>
      </c>
      <c r="CL87" s="9" t="str">
        <f>IF($G87=0,"",IFERROR(INDEX('Risk assessment'!$B$12:$B$100,MATCH(CONCATENATE(Feuil1!$C87,Feuil1!$B87,Feuil1!CL$1),'Risk assessment'!$R$12:$R$100,FALSE),1),""))</f>
        <v/>
      </c>
      <c r="CM87" s="9" t="str">
        <f>IF($G87=0,"",IFERROR(INDEX('Risk assessment'!$B$12:$B$100,MATCH(CONCATENATE(Feuil1!$C87,Feuil1!$B87,Feuil1!CM$1),'Risk assessment'!$R$12:$R$100,FALSE),1),""))</f>
        <v/>
      </c>
      <c r="CN87" s="9" t="str">
        <f>IF($G87=0,"",IFERROR(INDEX('Risk assessment'!$B$12:$B$100,MATCH(CONCATENATE(Feuil1!$C87,Feuil1!$B87,Feuil1!CN$1),'Risk assessment'!$R$12:$R$100,FALSE),1),""))</f>
        <v/>
      </c>
      <c r="CO87" s="9" t="str">
        <f>IF($G87=0,"",IFERROR(INDEX('Risk assessment'!$B$12:$B$100,MATCH(CONCATENATE(Feuil1!$C87,Feuil1!$B87,Feuil1!CO$1),'Risk assessment'!$R$12:$R$100,FALSE),1),""))</f>
        <v/>
      </c>
      <c r="CP87" s="9" t="str">
        <f>IF($G87=0,"",IFERROR(INDEX('Risk assessment'!$B$12:$B$100,MATCH(CONCATENATE(Feuil1!$C87,Feuil1!$B87,Feuil1!CP$1),'Risk assessment'!$R$12:$R$100,FALSE),1),""))</f>
        <v/>
      </c>
      <c r="CQ87" s="9" t="str">
        <f>IF($G87=0,"",IFERROR(INDEX('Risk assessment'!$B$12:$B$100,MATCH(CONCATENATE(Feuil1!$C87,Feuil1!$B87,Feuil1!CQ$1),'Risk assessment'!$R$12:$R$100,FALSE),1),""))</f>
        <v/>
      </c>
      <c r="CR87" s="9" t="str">
        <f>IF($G87=0,"",IFERROR(INDEX('Risk assessment'!$B$12:$B$100,MATCH(CONCATENATE(Feuil1!$C87,Feuil1!$B87,Feuil1!CR$1),'Risk assessment'!$R$12:$R$100,FALSE),1),""))</f>
        <v/>
      </c>
      <c r="CS87" s="9" t="str">
        <f>IF($G87=0,"",IFERROR(INDEX('Risk assessment'!$B$12:$B$100,MATCH(CONCATENATE(Feuil1!$C87,Feuil1!$B87,Feuil1!CS$1),'Risk assessment'!$R$12:$R$100,FALSE),1),""))</f>
        <v/>
      </c>
      <c r="CT87" s="9" t="str">
        <f>IF($G87=0,"",IFERROR(INDEX('Risk assessment'!$B$12:$B$100,MATCH(CONCATENATE(Feuil1!$C87,Feuil1!$B87,Feuil1!CT$1),'Risk assessment'!$R$12:$R$100,FALSE),1),""))</f>
        <v/>
      </c>
      <c r="CU87" s="9" t="str">
        <f>IF($G87=0,"",IFERROR(INDEX('Risk assessment'!$B$12:$B$100,MATCH(CONCATENATE(Feuil1!$C87,Feuil1!$B87,Feuil1!CU$1),'Risk assessment'!$R$12:$R$100,FALSE),1),""))</f>
        <v/>
      </c>
      <c r="CV87" s="9" t="str">
        <f>IF($G87=0,"",IFERROR(INDEX('Risk assessment'!$B$12:$B$100,MATCH(CONCATENATE(Feuil1!$C87,Feuil1!$B87,Feuil1!CV$1),'Risk assessment'!$R$12:$R$100,FALSE),1),""))</f>
        <v/>
      </c>
      <c r="CW87" s="9" t="str">
        <f>IF($G87=0,"",IFERROR(INDEX('Risk assessment'!$B$12:$B$100,MATCH(CONCATENATE(Feuil1!$C87,Feuil1!$B87,Feuil1!CW$1),'Risk assessment'!$R$12:$R$100,FALSE),1),""))</f>
        <v/>
      </c>
      <c r="CX87" s="9" t="str">
        <f>IF($G87=0,"",IFERROR(INDEX('Risk assessment'!$B$12:$B$100,MATCH(CONCATENATE(Feuil1!$C87,Feuil1!$B87,Feuil1!CX$1),'Risk assessment'!$R$12:$R$100,FALSE),1),""))</f>
        <v/>
      </c>
      <c r="CY87" s="9" t="str">
        <f>IF($G87=0,"",IFERROR(INDEX('Risk assessment'!$B$12:$B$100,MATCH(CONCATENATE(Feuil1!$C87,Feuil1!$B87,Feuil1!CY$1),'Risk assessment'!$R$12:$R$100,FALSE),1),""))</f>
        <v/>
      </c>
      <c r="CZ87" s="9" t="str">
        <f>IF($G87=0,"",IFERROR(INDEX('Risk assessment'!$B$12:$B$100,MATCH(CONCATENATE(Feuil1!$C87,Feuil1!$B87,Feuil1!CZ$1),'Risk assessment'!$R$12:$R$100,FALSE),1),""))</f>
        <v/>
      </c>
      <c r="DA87" s="9" t="str">
        <f>IF($G87=0,"",IFERROR(INDEX('Risk assessment'!$B$12:$B$100,MATCH(CONCATENATE(Feuil1!$C87,Feuil1!$B87,Feuil1!DA$1),'Risk assessment'!$R$12:$R$100,FALSE),1),""))</f>
        <v/>
      </c>
      <c r="DB87" s="9" t="str">
        <f>IF($G87=0,"",IFERROR(INDEX('Risk assessment'!$B$12:$B$100,MATCH(CONCATENATE(Feuil1!$C87,Feuil1!$B87,Feuil1!DB$1),'Risk assessment'!$R$12:$R$100,FALSE),1),""))</f>
        <v/>
      </c>
      <c r="DC87" s="9" t="str">
        <f>IF($G87=0,"",IFERROR(INDEX('Risk assessment'!$B$12:$B$100,MATCH(CONCATENATE(Feuil1!$C87,Feuil1!$B87,Feuil1!DC$1),'Risk assessment'!$R$12:$R$100,FALSE),1),""))</f>
        <v/>
      </c>
      <c r="DD87" s="9" t="str">
        <f>IF($G87=0,"",IFERROR(INDEX('Risk assessment'!$B$12:$B$100,MATCH(CONCATENATE(Feuil1!$C87,Feuil1!$B87,Feuil1!DD$1),'Risk assessment'!$R$12:$R$100,FALSE),1),""))</f>
        <v/>
      </c>
      <c r="DE87" s="9" t="str">
        <f>IF($G87=0,"",IFERROR(INDEX('Risk assessment'!$B$12:$B$100,MATCH(CONCATENATE(Feuil1!$C87,Feuil1!$B87,Feuil1!DE$1),'Risk assessment'!$R$12:$R$100,FALSE),1),""))</f>
        <v/>
      </c>
      <c r="DF87" s="9" t="str">
        <f>IF($G87=0,"",IFERROR(INDEX('Risk assessment'!$B$12:$B$100,MATCH(CONCATENATE(Feuil1!$C87,Feuil1!$B87,Feuil1!DF$1),'Risk assessment'!$R$12:$R$100,FALSE),1),""))</f>
        <v/>
      </c>
      <c r="DG87" s="9" t="str">
        <f>IF($G87=0,"",IFERROR(INDEX('Risk assessment'!$B$12:$B$100,MATCH(CONCATENATE(Feuil1!$C87,Feuil1!$B87,Feuil1!DG$1),'Risk assessment'!$R$12:$R$100,FALSE),1),""))</f>
        <v/>
      </c>
      <c r="DH87" s="9" t="str">
        <f>IF($G87=0,"",IFERROR(INDEX('Risk assessment'!$B$12:$B$100,MATCH(CONCATENATE(Feuil1!$C87,Feuil1!$B87,Feuil1!DH$1),'Risk assessment'!$R$12:$R$100,FALSE),1),""))</f>
        <v/>
      </c>
      <c r="DI87" s="9" t="str">
        <f>IF($G87=0,"",IFERROR(INDEX('Risk assessment'!$B$12:$B$100,MATCH(CONCATENATE(Feuil1!$C87,Feuil1!$B87,Feuil1!DI$1),'Risk assessment'!$R$12:$R$100,FALSE),1),""))</f>
        <v/>
      </c>
      <c r="DJ87" s="9" t="str">
        <f>IF($G87=0,"",IFERROR(INDEX('Risk assessment'!$B$12:$B$100,MATCH(CONCATENATE(Feuil1!$C87,Feuil1!$B87,Feuil1!DJ$1),'Risk assessment'!$R$12:$R$100,FALSE),1),""))</f>
        <v/>
      </c>
      <c r="DK87" s="9" t="str">
        <f>IF($G87=0,"",IFERROR(INDEX('Risk assessment'!$B$12:$B$100,MATCH(CONCATENATE(Feuil1!$C87,Feuil1!$B87,Feuil1!DK$1),'Risk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assessment'!D$12:D$100,Feuil1!C88,'Risk assessment'!E$12:E$100,B88)</f>
        <v>0</v>
      </c>
      <c r="H88" s="9" t="str">
        <f>IF($G88=0,"",IFERROR(CONCATENATE(INDEX('Risk assessment'!$B$12:$B$100,MATCH(CONCATENATE(Feuil1!$C88,"-",Feuil1!$B88,"-",Feuil1!H$1),'Risk assessment'!$R$12:$R$100,FALSE),1)," ;"),""))</f>
        <v/>
      </c>
      <c r="I88" s="9" t="str">
        <f>IF($G88=0,"",IFERROR(CONCATENATE(INDEX('Risk assessment'!$B$12:$B$100,MATCH(CONCATENATE(Feuil1!$C88,"-",Feuil1!$B88,"-",Feuil1!I$1),'Risk assessment'!$R$12:$R$100,FALSE),1)," ;"),""))</f>
        <v/>
      </c>
      <c r="J88" s="9" t="str">
        <f>IF($G88=0,"",IFERROR(CONCATENATE(INDEX('Risk assessment'!$B$12:$B$100,MATCH(CONCATENATE(Feuil1!$C88,"-",Feuil1!$B88,"-",Feuil1!J$1),'Risk assessment'!$R$12:$R$100,FALSE),1)," ;"),""))</f>
        <v/>
      </c>
      <c r="K88" s="9" t="str">
        <f>IF($G88=0,"",IFERROR(CONCATENATE(INDEX('Risk assessment'!$B$12:$B$100,MATCH(CONCATENATE(Feuil1!$C88,"-",Feuil1!$B88,"-",Feuil1!K$1),'Risk assessment'!$R$12:$R$100,FALSE),1)," ;"),""))</f>
        <v/>
      </c>
      <c r="L88" s="9" t="str">
        <f>IF($G88=0,"",IFERROR(CONCATENATE(INDEX('Risk assessment'!$B$12:$B$100,MATCH(CONCATENATE(Feuil1!$C88,"-",Feuil1!$B88,"-",Feuil1!L$1),'Risk assessment'!$R$12:$R$100,FALSE),1)," ;"),""))</f>
        <v/>
      </c>
      <c r="M88" s="9" t="str">
        <f>IF($G88=0,"",IFERROR(CONCATENATE(INDEX('Risk assessment'!$B$12:$B$100,MATCH(CONCATENATE(Feuil1!$C88,"-",Feuil1!$B88,"-",Feuil1!M$1),'Risk assessment'!$R$12:$R$100,FALSE),1)," ;"),""))</f>
        <v/>
      </c>
      <c r="N88" s="9" t="str">
        <f>IF($G88=0,"",IFERROR(CONCATENATE(INDEX('Risk assessment'!$B$12:$B$100,MATCH(CONCATENATE(Feuil1!$C88,"-",Feuil1!$B88,"-",Feuil1!N$1),'Risk assessment'!$R$12:$R$100,FALSE),1)," ;"),""))</f>
        <v/>
      </c>
      <c r="O88" s="9" t="str">
        <f>IF($G88=0,"",IFERROR(CONCATENATE(INDEX('Risk assessment'!$B$12:$B$100,MATCH(CONCATENATE(Feuil1!$C88,"-",Feuil1!$B88,"-",Feuil1!O$1),'Risk assessment'!$R$12:$R$100,FALSE),1)," ;"),""))</f>
        <v/>
      </c>
      <c r="P88" s="9" t="str">
        <f>IF($G88=0,"",IFERROR(CONCATENATE(INDEX('Risk assessment'!$B$12:$B$100,MATCH(CONCATENATE(Feuil1!$C88,"-",Feuil1!$B88,"-",Feuil1!P$1),'Risk assessment'!$R$12:$R$100,FALSE),1)," ;"),""))</f>
        <v/>
      </c>
      <c r="Q88" s="9" t="str">
        <f>IF($G88=0,"",IFERROR(CONCATENATE(INDEX('Risk assessment'!$B$12:$B$100,MATCH(CONCATENATE(Feuil1!$C88,"-",Feuil1!$B88,"-",Feuil1!Q$1),'Risk assessment'!$R$12:$R$100,FALSE),1)," ;"),""))</f>
        <v/>
      </c>
      <c r="R88" s="9" t="str">
        <f>IF($G88=0,"",IFERROR(CONCATENATE(INDEX('Risk assessment'!$B$12:$B$100,MATCH(CONCATENATE(Feuil1!$C88,"-",Feuil1!$B88,"-",Feuil1!R$1),'Risk assessment'!$R$12:$R$100,FALSE),1)," ;"),""))</f>
        <v/>
      </c>
      <c r="S88" s="9" t="str">
        <f>IF($G88=0,"",IFERROR(CONCATENATE(INDEX('Risk assessment'!$B$12:$B$100,MATCH(CONCATENATE(Feuil1!$C88,"-",Feuil1!$B88,"-",Feuil1!S$1),'Risk assessment'!$R$12:$R$100,FALSE),1)," ;"),""))</f>
        <v/>
      </c>
      <c r="T88" s="9" t="str">
        <f>IF($G88=0,"",IFERROR(CONCATENATE(INDEX('Risk assessment'!$B$12:$B$100,MATCH(CONCATENATE(Feuil1!$C88,"-",Feuil1!$B88,"-",Feuil1!T$1),'Risk assessment'!$R$12:$R$100,FALSE),1)," ;"),""))</f>
        <v/>
      </c>
      <c r="U88" s="9" t="str">
        <f>IF($G88=0,"",IFERROR(CONCATENATE(INDEX('Risk assessment'!$B$12:$B$100,MATCH(CONCATENATE(Feuil1!$C88,"-",Feuil1!$B88,"-",Feuil1!U$1),'Risk assessment'!$R$12:$R$100,FALSE),1)," ;"),""))</f>
        <v/>
      </c>
      <c r="V88" s="9" t="str">
        <f>IF($G88=0,"",IFERROR(CONCATENATE(INDEX('Risk assessment'!$B$12:$B$100,MATCH(CONCATENATE(Feuil1!$C88,"-",Feuil1!$B88,"-",Feuil1!V$1),'Risk assessment'!$R$12:$R$100,FALSE),1)," ;"),""))</f>
        <v/>
      </c>
      <c r="W88" s="9" t="str">
        <f>IF($G88=0,"",IFERROR(CONCATENATE(INDEX('Risk assessment'!$B$12:$B$100,MATCH(CONCATENATE(Feuil1!$C88,"-",Feuil1!$B88,"-",Feuil1!W$1),'Risk assessment'!$R$12:$R$100,FALSE),1)," ;"),""))</f>
        <v/>
      </c>
      <c r="X88" s="9" t="str">
        <f>IF($G88=0,"",IFERROR(CONCATENATE(INDEX('Risk assessment'!$B$12:$B$100,MATCH(CONCATENATE(Feuil1!$C88,"-",Feuil1!$B88,"-",Feuil1!X$1),'Risk assessment'!$R$12:$R$100,FALSE),1)," ;"),""))</f>
        <v/>
      </c>
      <c r="Y88" s="9" t="str">
        <f>IF($G88=0,"",IFERROR(CONCATENATE(INDEX('Risk assessment'!$B$12:$B$100,MATCH(CONCATENATE(Feuil1!$C88,"-",Feuil1!$B88,"-",Feuil1!Y$1),'Risk assessment'!$R$12:$R$100,FALSE),1)," ;"),""))</f>
        <v/>
      </c>
      <c r="Z88" s="9" t="str">
        <f>IF($G88=0,"",IFERROR(CONCATENATE(INDEX('Risk assessment'!$B$12:$B$100,MATCH(CONCATENATE(Feuil1!$C88,"-",Feuil1!$B88,"-",Feuil1!Z$1),'Risk assessment'!$R$12:$R$100,FALSE),1)," ;"),""))</f>
        <v/>
      </c>
      <c r="AA88" s="9" t="str">
        <f>IF($G88=0,"",IFERROR(CONCATENATE(INDEX('Risk assessment'!$B$12:$B$100,MATCH(CONCATENATE(Feuil1!$C88,"-",Feuil1!$B88,"-",Feuil1!AA$1),'Risk assessment'!$R$12:$R$100,FALSE),1)," ;"),""))</f>
        <v/>
      </c>
      <c r="AB88" s="9" t="str">
        <f>IF($G88=0,"",IFERROR(CONCATENATE(INDEX('Risk assessment'!$B$12:$B$100,MATCH(CONCATENATE(Feuil1!$C88,"-",Feuil1!$B88,"-",Feuil1!AB$1),'Risk assessment'!$R$12:$R$100,FALSE),1)," ;"),""))</f>
        <v/>
      </c>
      <c r="AC88" s="9" t="str">
        <f>IF($G88=0,"",IFERROR(CONCATENATE(INDEX('Risk assessment'!$B$12:$B$100,MATCH(CONCATENATE(Feuil1!$C88,"-",Feuil1!$B88,"-",Feuil1!AC$1),'Risk assessment'!$R$12:$R$100,FALSE),1)," ;"),""))</f>
        <v/>
      </c>
      <c r="AD88" s="9" t="str">
        <f>IF($G88=0,"",IFERROR(CONCATENATE(INDEX('Risk assessment'!$B$12:$B$100,MATCH(CONCATENATE(Feuil1!$C88,"-",Feuil1!$B88,"-",Feuil1!AD$1),'Risk assessment'!$R$12:$R$100,FALSE),1)," ;"),""))</f>
        <v/>
      </c>
      <c r="AE88" s="9" t="str">
        <f>IF($G88=0,"",IFERROR(CONCATENATE(INDEX('Risk assessment'!$B$12:$B$100,MATCH(CONCATENATE(Feuil1!$C88,"-",Feuil1!$B88,"-",Feuil1!AE$1),'Risk assessment'!$R$12:$R$100,FALSE),1)," ;"),""))</f>
        <v/>
      </c>
      <c r="AF88" s="9" t="str">
        <f>IF($G88=0,"",IFERROR(CONCATENATE(INDEX('Risk assessment'!$B$12:$B$100,MATCH(CONCATENATE(Feuil1!$C88,"-",Feuil1!$B88,"-",Feuil1!AF$1),'Risk assessment'!$R$12:$R$100,FALSE),1)," ;"),""))</f>
        <v/>
      </c>
      <c r="AG88" s="9" t="str">
        <f>IF($G88=0,"",IFERROR(CONCATENATE(INDEX('Risk assessment'!$B$12:$B$100,MATCH(CONCATENATE(Feuil1!$C88,"-",Feuil1!$B88,"-",Feuil1!AG$1),'Risk assessment'!$R$12:$R$100,FALSE),1)," ;"),""))</f>
        <v/>
      </c>
      <c r="AH88" s="9" t="str">
        <f>IF($G88=0,"",IFERROR(CONCATENATE(INDEX('Risk assessment'!$B$12:$B$100,MATCH(CONCATENATE(Feuil1!$C88,"-",Feuil1!$B88,"-",Feuil1!AH$1),'Risk assessment'!$R$12:$R$100,FALSE),1)," ;"),""))</f>
        <v/>
      </c>
      <c r="AI88" s="9" t="str">
        <f>IF($G88=0,"",IFERROR(CONCATENATE(INDEX('Risk assessment'!$B$12:$B$100,MATCH(CONCATENATE(Feuil1!$C88,"-",Feuil1!$B88,"-",Feuil1!AI$1),'Risk assessment'!$R$12:$R$100,FALSE),1)," ;"),""))</f>
        <v/>
      </c>
      <c r="AJ88" s="9" t="str">
        <f>IF($G88=0,"",IFERROR(CONCATENATE(INDEX('Risk assessment'!$B$12:$B$100,MATCH(CONCATENATE(Feuil1!$C88,"-",Feuil1!$B88,"-",Feuil1!AJ$1),'Risk assessment'!$R$12:$R$100,FALSE),1)," ;"),""))</f>
        <v/>
      </c>
      <c r="AK88" s="9" t="str">
        <f>IF($G88=0,"",IFERROR(CONCATENATE(INDEX('Risk assessment'!$B$12:$B$100,MATCH(CONCATENATE(Feuil1!$C88,"-",Feuil1!$B88,"-",Feuil1!AK$1),'Risk assessment'!$R$12:$R$100,FALSE),1)," ;"),""))</f>
        <v/>
      </c>
      <c r="AL88" s="9" t="str">
        <f>IF($G88=0,"",IFERROR(CONCATENATE(INDEX('Risk assessment'!$B$12:$B$100,MATCH(CONCATENATE(Feuil1!$C88,"-",Feuil1!$B88,"-",Feuil1!AL$1),'Risk assessment'!$R$12:$R$100,FALSE),1)," ;"),""))</f>
        <v/>
      </c>
      <c r="AM88" s="9" t="str">
        <f>IF($G88=0,"",IFERROR(CONCATENATE(INDEX('Risk assessment'!$B$12:$B$100,MATCH(CONCATENATE(Feuil1!$C88,"-",Feuil1!$B88,"-",Feuil1!AM$1),'Risk assessment'!$R$12:$R$100,FALSE),1)," ;"),""))</f>
        <v/>
      </c>
      <c r="AN88" s="9" t="str">
        <f>IF($G88=0,"",IFERROR(CONCATENATE(INDEX('Risk assessment'!$B$12:$B$100,MATCH(CONCATENATE(Feuil1!$C88,"-",Feuil1!$B88,"-",Feuil1!AN$1),'Risk assessment'!$R$12:$R$100,FALSE),1)," ;"),""))</f>
        <v/>
      </c>
      <c r="AO88" s="9" t="str">
        <f>IF($G88=0,"",IFERROR(CONCATENATE(INDEX('Risk assessment'!$B$12:$B$100,MATCH(CONCATENATE(Feuil1!$C88,"-",Feuil1!$B88,"-",Feuil1!AO$1),'Risk assessment'!$R$12:$R$100,FALSE),1)," ;"),""))</f>
        <v/>
      </c>
      <c r="AP88" s="9" t="str">
        <f>IF($G88=0,"",IFERROR(CONCATENATE(INDEX('Risk assessment'!$B$12:$B$100,MATCH(CONCATENATE(Feuil1!$C88,"-",Feuil1!$B88,"-",Feuil1!AP$1),'Risk assessment'!$R$12:$R$100,FALSE),1)," ;"),""))</f>
        <v/>
      </c>
      <c r="AQ88" s="9" t="str">
        <f>IF($G88=0,"",IFERROR(CONCATENATE(INDEX('Risk assessment'!$B$12:$B$100,MATCH(CONCATENATE(Feuil1!$C88,"-",Feuil1!$B88,"-",Feuil1!AQ$1),'Risk assessment'!$R$12:$R$100,FALSE),1)," ;"),""))</f>
        <v/>
      </c>
      <c r="AR88" s="9" t="str">
        <f>IF($G88=0,"",IFERROR(CONCATENATE(INDEX('Risk assessment'!$B$12:$B$100,MATCH(CONCATENATE(Feuil1!$C88,"-",Feuil1!$B88,"-",Feuil1!AR$1),'Risk assessment'!$R$12:$R$100,FALSE),1)," ;"),""))</f>
        <v/>
      </c>
      <c r="AS88" s="9" t="str">
        <f>IF($G88=0,"",IFERROR(CONCATENATE(INDEX('Risk assessment'!$B$12:$B$100,MATCH(CONCATENATE(Feuil1!$C88,"-",Feuil1!$B88,"-",Feuil1!AS$1),'Risk assessment'!$R$12:$R$100,FALSE),1)," ;"),""))</f>
        <v/>
      </c>
      <c r="AT88" s="9" t="str">
        <f>IF($G88=0,"",IFERROR(CONCATENATE(INDEX('Risk assessment'!$B$12:$B$100,MATCH(CONCATENATE(Feuil1!$C88,"-",Feuil1!$B88,"-",Feuil1!AT$1),'Risk assessment'!$R$12:$R$100,FALSE),1)," ;"),""))</f>
        <v/>
      </c>
      <c r="AU88" s="9" t="str">
        <f>IF($G88=0,"",IFERROR(CONCATENATE(INDEX('Risk assessment'!$B$12:$B$100,MATCH(CONCATENATE(Feuil1!$C88,"-",Feuil1!$B88,"-",Feuil1!AU$1),'Risk assessment'!$R$12:$R$100,FALSE),1)," ;"),""))</f>
        <v/>
      </c>
      <c r="AV88" s="9" t="str">
        <f>IF($G88=0,"",IFERROR(CONCATENATE(INDEX('Risk assessment'!$B$12:$B$100,MATCH(CONCATENATE(Feuil1!$C88,"-",Feuil1!$B88,"-",Feuil1!AV$1),'Risk assessment'!$R$12:$R$100,FALSE),1)," ;"),""))</f>
        <v/>
      </c>
      <c r="AW88" s="9" t="str">
        <f>IF($G88=0,"",IFERROR(CONCATENATE(INDEX('Risk assessment'!$B$12:$B$100,MATCH(CONCATENATE(Feuil1!$C88,"-",Feuil1!$B88,"-",Feuil1!AW$1),'Risk assessment'!$R$12:$R$100,FALSE),1)," ;"),""))</f>
        <v/>
      </c>
      <c r="AX88" s="9" t="str">
        <f>IF($G88=0,"",IFERROR(CONCATENATE(INDEX('Risk assessment'!$B$12:$B$100,MATCH(CONCATENATE(Feuil1!$C88,"-",Feuil1!$B88,"-",Feuil1!AX$1),'Risk assessment'!$R$12:$R$100,FALSE),1)," ;"),""))</f>
        <v/>
      </c>
      <c r="AY88" s="9" t="str">
        <f>IF($G88=0,"",IFERROR(CONCATENATE(INDEX('Risk assessment'!$B$12:$B$100,MATCH(CONCATENATE(Feuil1!$C88,"-",Feuil1!$B88,"-",Feuil1!AY$1),'Risk assessment'!$R$12:$R$100,FALSE),1)," ;"),""))</f>
        <v/>
      </c>
      <c r="AZ88" s="9" t="str">
        <f>IF($G88=0,"",IFERROR(CONCATENATE(INDEX('Risk assessment'!$B$12:$B$100,MATCH(CONCATENATE(Feuil1!$C88,"-",Feuil1!$B88,"-",Feuil1!AZ$1),'Risk assessment'!$R$12:$R$100,FALSE),1)," ;"),""))</f>
        <v/>
      </c>
      <c r="BA88" s="9" t="str">
        <f>IF($G88=0,"",IFERROR(CONCATENATE(INDEX('Risk assessment'!$B$12:$B$100,MATCH(CONCATENATE(Feuil1!$C88,"-",Feuil1!$B88,"-",Feuil1!BA$1),'Risk assessment'!$R$12:$R$100,FALSE),1)," ;"),""))</f>
        <v/>
      </c>
      <c r="BB88" s="9" t="str">
        <f>IF($G88=0,"",IFERROR(CONCATENATE(INDEX('Risk assessment'!$B$12:$B$100,MATCH(CONCATENATE(Feuil1!$C88,"-",Feuil1!$B88,"-",Feuil1!BB$1),'Risk assessment'!$R$12:$R$100,FALSE),1)," ;"),""))</f>
        <v/>
      </c>
      <c r="BC88" s="9" t="str">
        <f>IF($G88=0,"",IFERROR(CONCATENATE(INDEX('Risk assessment'!$B$12:$B$100,MATCH(CONCATENATE(Feuil1!$C88,"-",Feuil1!$B88,"-",Feuil1!BC$1),'Risk assessment'!$R$12:$R$100,FALSE),1)," ;"),""))</f>
        <v/>
      </c>
      <c r="BD88" s="9" t="str">
        <f>IF($G88=0,"",IFERROR(CONCATENATE(INDEX('Risk assessment'!$B$12:$B$100,MATCH(CONCATENATE(Feuil1!$C88,"-",Feuil1!$B88,"-",Feuil1!BD$1),'Risk assessment'!$R$12:$R$100,FALSE),1)," ;"),""))</f>
        <v/>
      </c>
      <c r="BE88" s="9" t="str">
        <f>IF($G88=0,"",IFERROR(CONCATENATE(INDEX('Risk assessment'!$B$12:$B$100,MATCH(CONCATENATE(Feuil1!$C88,"-",Feuil1!$B88,"-",Feuil1!BE$1),'Risk assessment'!$R$12:$R$100,FALSE),1)," ;"),""))</f>
        <v/>
      </c>
      <c r="BF88" s="9" t="str">
        <f>IF($G88=0,"",IFERROR(CONCATENATE(INDEX('Risk assessment'!$B$12:$B$100,MATCH(CONCATENATE(Feuil1!$C88,"-",Feuil1!$B88,"-",Feuil1!BF$1),'Risk assessment'!$R$12:$R$100,FALSE),1)," ;"),""))</f>
        <v/>
      </c>
      <c r="BG88" s="9" t="str">
        <f>IF($G88=0,"",IFERROR(CONCATENATE(INDEX('Risk assessment'!$B$12:$B$100,MATCH(CONCATENATE(Feuil1!$C88,"-",Feuil1!$B88,"-",Feuil1!BG$1),'Risk assessment'!$R$12:$R$100,FALSE),1)," ;"),""))</f>
        <v/>
      </c>
      <c r="BH88" s="9" t="str">
        <f>IF($G88=0,"",IFERROR(CONCATENATE(INDEX('Risk assessment'!$B$12:$B$100,MATCH(CONCATENATE(Feuil1!$C88,"-",Feuil1!$B88,"-",Feuil1!BH$1),'Risk assessment'!$R$12:$R$100,FALSE),1)," ;"),""))</f>
        <v/>
      </c>
      <c r="BI88" s="9" t="str">
        <f>IF($G88=0,"",IFERROR(CONCATENATE(INDEX('Risk assessment'!$B$12:$B$100,MATCH(CONCATENATE(Feuil1!$C88,"-",Feuil1!$B88,"-",Feuil1!BI$1),'Risk assessment'!$R$12:$R$100,FALSE),1)," ;"),""))</f>
        <v/>
      </c>
      <c r="BJ88" s="9" t="str">
        <f>IF($G88=0,"",IFERROR(CONCATENATE(INDEX('Risk assessment'!$B$12:$B$100,MATCH(CONCATENATE(Feuil1!$C88,"-",Feuil1!$B88,"-",Feuil1!BJ$1),'Risk assessment'!$R$12:$R$100,FALSE),1)," ;"),""))</f>
        <v/>
      </c>
      <c r="BK88" s="9" t="str">
        <f>IF($G88=0,"",IFERROR(CONCATENATE(INDEX('Risk assessment'!$B$12:$B$100,MATCH(CONCATENATE(Feuil1!$C88,"-",Feuil1!$B88,"-",Feuil1!BK$1),'Risk assessment'!$R$12:$R$100,FALSE),1)," ;"),""))</f>
        <v/>
      </c>
      <c r="BL88" s="9" t="str">
        <f>IF($G88=0,"",IFERROR(CONCATENATE(INDEX('Risk assessment'!$B$12:$B$100,MATCH(CONCATENATE(Feuil1!$C88,"-",Feuil1!$B88,"-",Feuil1!BL$1),'Risk assessment'!$R$12:$R$100,FALSE),1)," ;"),""))</f>
        <v/>
      </c>
      <c r="BM88" s="9" t="str">
        <f>IF($G88=0,"",IFERROR(CONCATENATE(INDEX('Risk assessment'!$B$12:$B$100,MATCH(CONCATENATE(Feuil1!$C88,"-",Feuil1!$B88,"-",Feuil1!BM$1),'Risk assessment'!$R$12:$R$100,FALSE),1)," ;"),""))</f>
        <v/>
      </c>
      <c r="BN88" s="9" t="str">
        <f>IF($G88=0,"",IFERROR(CONCATENATE(INDEX('Risk assessment'!$B$12:$B$100,MATCH(CONCATENATE(Feuil1!$C88,"-",Feuil1!$B88,"-",Feuil1!BN$1),'Risk assessment'!$R$12:$R$100,FALSE),1)," ;"),""))</f>
        <v/>
      </c>
      <c r="BO88" s="9" t="str">
        <f>IF($G88=0,"",IFERROR(CONCATENATE(INDEX('Risk assessment'!$B$12:$B$100,MATCH(CONCATENATE(Feuil1!$C88,"-",Feuil1!$B88,"-",Feuil1!BO$1),'Risk assessment'!$R$12:$R$100,FALSE),1)," ;"),""))</f>
        <v/>
      </c>
      <c r="BP88" s="9" t="str">
        <f>IF($G88=0,"",IFERROR(CONCATENATE(INDEX('Risk assessment'!$B$12:$B$100,MATCH(CONCATENATE(Feuil1!$C88,"-",Feuil1!$B88,"-",Feuil1!BP$1),'Risk assessment'!$R$12:$R$100,FALSE),1)," ;"),""))</f>
        <v/>
      </c>
      <c r="BQ88" s="9" t="str">
        <f>IF($G88=0,"",IFERROR(CONCATENATE(INDEX('Risk assessment'!$B$12:$B$100,MATCH(CONCATENATE(Feuil1!$C88,"-",Feuil1!$B88,"-",Feuil1!BQ$1),'Risk assessment'!$R$12:$R$100,FALSE),1)," ;"),""))</f>
        <v/>
      </c>
      <c r="BR88" s="9" t="str">
        <f>IF($G88=0,"",IFERROR(INDEX('Risk assessment'!$B$12:$B$100,MATCH(CONCATENATE(Feuil1!$C88,Feuil1!$B88,Feuil1!BR$1),'Risk assessment'!$R$12:$R$100,FALSE),1),""))</f>
        <v/>
      </c>
      <c r="BS88" s="9" t="str">
        <f>IF($G88=0,"",IFERROR(INDEX('Risk assessment'!$B$12:$B$100,MATCH(CONCATENATE(Feuil1!$C88,Feuil1!$B88,Feuil1!BS$1),'Risk assessment'!$R$12:$R$100,FALSE),1),""))</f>
        <v/>
      </c>
      <c r="BT88" s="9" t="str">
        <f>IF($G88=0,"",IFERROR(INDEX('Risk assessment'!$B$12:$B$100,MATCH(CONCATENATE(Feuil1!$C88,Feuil1!$B88,Feuil1!BT$1),'Risk assessment'!$R$12:$R$100,FALSE),1),""))</f>
        <v/>
      </c>
      <c r="BU88" s="9" t="str">
        <f>IF($G88=0,"",IFERROR(INDEX('Risk assessment'!$B$12:$B$100,MATCH(CONCATENATE(Feuil1!$C88,Feuil1!$B88,Feuil1!BU$1),'Risk assessment'!$R$12:$R$100,FALSE),1),""))</f>
        <v/>
      </c>
      <c r="BV88" s="9" t="str">
        <f>IF($G88=0,"",IFERROR(INDEX('Risk assessment'!$B$12:$B$100,MATCH(CONCATENATE(Feuil1!$C88,Feuil1!$B88,Feuil1!BV$1),'Risk assessment'!$R$12:$R$100,FALSE),1),""))</f>
        <v/>
      </c>
      <c r="BW88" s="9" t="str">
        <f>IF($G88=0,"",IFERROR(INDEX('Risk assessment'!$B$12:$B$100,MATCH(CONCATENATE(Feuil1!$C88,Feuil1!$B88,Feuil1!BW$1),'Risk assessment'!$R$12:$R$100,FALSE),1),""))</f>
        <v/>
      </c>
      <c r="BX88" s="9" t="str">
        <f>IF($G88=0,"",IFERROR(INDEX('Risk assessment'!$B$12:$B$100,MATCH(CONCATENATE(Feuil1!$C88,Feuil1!$B88,Feuil1!BX$1),'Risk assessment'!$R$12:$R$100,FALSE),1),""))</f>
        <v/>
      </c>
      <c r="BY88" s="9" t="str">
        <f>IF($G88=0,"",IFERROR(INDEX('Risk assessment'!$B$12:$B$100,MATCH(CONCATENATE(Feuil1!$C88,Feuil1!$B88,Feuil1!BY$1),'Risk assessment'!$R$12:$R$100,FALSE),1),""))</f>
        <v/>
      </c>
      <c r="BZ88" s="9" t="str">
        <f>IF($G88=0,"",IFERROR(INDEX('Risk assessment'!$B$12:$B$100,MATCH(CONCATENATE(Feuil1!$C88,Feuil1!$B88,Feuil1!BZ$1),'Risk assessment'!$R$12:$R$100,FALSE),1),""))</f>
        <v/>
      </c>
      <c r="CA88" s="9" t="str">
        <f>IF($G88=0,"",IFERROR(INDEX('Risk assessment'!$B$12:$B$100,MATCH(CONCATENATE(Feuil1!$C88,Feuil1!$B88,Feuil1!CA$1),'Risk assessment'!$R$12:$R$100,FALSE),1),""))</f>
        <v/>
      </c>
      <c r="CB88" s="9" t="str">
        <f>IF($G88=0,"",IFERROR(INDEX('Risk assessment'!$B$12:$B$100,MATCH(CONCATENATE(Feuil1!$C88,Feuil1!$B88,Feuil1!CB$1),'Risk assessment'!$R$12:$R$100,FALSE),1),""))</f>
        <v/>
      </c>
      <c r="CC88" s="9" t="str">
        <f>IF($G88=0,"",IFERROR(INDEX('Risk assessment'!$B$12:$B$100,MATCH(CONCATENATE(Feuil1!$C88,Feuil1!$B88,Feuil1!CC$1),'Risk assessment'!$R$12:$R$100,FALSE),1),""))</f>
        <v/>
      </c>
      <c r="CD88" s="9" t="str">
        <f>IF($G88=0,"",IFERROR(INDEX('Risk assessment'!$B$12:$B$100,MATCH(CONCATENATE(Feuil1!$C88,Feuil1!$B88,Feuil1!CD$1),'Risk assessment'!$R$12:$R$100,FALSE),1),""))</f>
        <v/>
      </c>
      <c r="CE88" s="9" t="str">
        <f>IF($G88=0,"",IFERROR(INDEX('Risk assessment'!$B$12:$B$100,MATCH(CONCATENATE(Feuil1!$C88,Feuil1!$B88,Feuil1!CE$1),'Risk assessment'!$R$12:$R$100,FALSE),1),""))</f>
        <v/>
      </c>
      <c r="CF88" s="9" t="str">
        <f>IF($G88=0,"",IFERROR(INDEX('Risk assessment'!$B$12:$B$100,MATCH(CONCATENATE(Feuil1!$C88,Feuil1!$B88,Feuil1!CF$1),'Risk assessment'!$R$12:$R$100,FALSE),1),""))</f>
        <v/>
      </c>
      <c r="CG88" s="9" t="str">
        <f>IF($G88=0,"",IFERROR(INDEX('Risk assessment'!$B$12:$B$100,MATCH(CONCATENATE(Feuil1!$C88,Feuil1!$B88,Feuil1!CG$1),'Risk assessment'!$R$12:$R$100,FALSE),1),""))</f>
        <v/>
      </c>
      <c r="CH88" s="9" t="str">
        <f>IF($G88=0,"",IFERROR(INDEX('Risk assessment'!$B$12:$B$100,MATCH(CONCATENATE(Feuil1!$C88,Feuil1!$B88,Feuil1!CH$1),'Risk assessment'!$R$12:$R$100,FALSE),1),""))</f>
        <v/>
      </c>
      <c r="CI88" s="9" t="str">
        <f>IF($G88=0,"",IFERROR(INDEX('Risk assessment'!$B$12:$B$100,MATCH(CONCATENATE(Feuil1!$C88,Feuil1!$B88,Feuil1!CI$1),'Risk assessment'!$R$12:$R$100,FALSE),1),""))</f>
        <v/>
      </c>
      <c r="CJ88" s="9" t="str">
        <f>IF($G88=0,"",IFERROR(INDEX('Risk assessment'!$B$12:$B$100,MATCH(CONCATENATE(Feuil1!$C88,Feuil1!$B88,Feuil1!CJ$1),'Risk assessment'!$R$12:$R$100,FALSE),1),""))</f>
        <v/>
      </c>
      <c r="CK88" s="9" t="str">
        <f>IF($G88=0,"",IFERROR(INDEX('Risk assessment'!$B$12:$B$100,MATCH(CONCATENATE(Feuil1!$C88,Feuil1!$B88,Feuil1!CK$1),'Risk assessment'!$R$12:$R$100,FALSE),1),""))</f>
        <v/>
      </c>
      <c r="CL88" s="9" t="str">
        <f>IF($G88=0,"",IFERROR(INDEX('Risk assessment'!$B$12:$B$100,MATCH(CONCATENATE(Feuil1!$C88,Feuil1!$B88,Feuil1!CL$1),'Risk assessment'!$R$12:$R$100,FALSE),1),""))</f>
        <v/>
      </c>
      <c r="CM88" s="9" t="str">
        <f>IF($G88=0,"",IFERROR(INDEX('Risk assessment'!$B$12:$B$100,MATCH(CONCATENATE(Feuil1!$C88,Feuil1!$B88,Feuil1!CM$1),'Risk assessment'!$R$12:$R$100,FALSE),1),""))</f>
        <v/>
      </c>
      <c r="CN88" s="9" t="str">
        <f>IF($G88=0,"",IFERROR(INDEX('Risk assessment'!$B$12:$B$100,MATCH(CONCATENATE(Feuil1!$C88,Feuil1!$B88,Feuil1!CN$1),'Risk assessment'!$R$12:$R$100,FALSE),1),""))</f>
        <v/>
      </c>
      <c r="CO88" s="9" t="str">
        <f>IF($G88=0,"",IFERROR(INDEX('Risk assessment'!$B$12:$B$100,MATCH(CONCATENATE(Feuil1!$C88,Feuil1!$B88,Feuil1!CO$1),'Risk assessment'!$R$12:$R$100,FALSE),1),""))</f>
        <v/>
      </c>
      <c r="CP88" s="9" t="str">
        <f>IF($G88=0,"",IFERROR(INDEX('Risk assessment'!$B$12:$B$100,MATCH(CONCATENATE(Feuil1!$C88,Feuil1!$B88,Feuil1!CP$1),'Risk assessment'!$R$12:$R$100,FALSE),1),""))</f>
        <v/>
      </c>
      <c r="CQ88" s="9" t="str">
        <f>IF($G88=0,"",IFERROR(INDEX('Risk assessment'!$B$12:$B$100,MATCH(CONCATENATE(Feuil1!$C88,Feuil1!$B88,Feuil1!CQ$1),'Risk assessment'!$R$12:$R$100,FALSE),1),""))</f>
        <v/>
      </c>
      <c r="CR88" s="9" t="str">
        <f>IF($G88=0,"",IFERROR(INDEX('Risk assessment'!$B$12:$B$100,MATCH(CONCATENATE(Feuil1!$C88,Feuil1!$B88,Feuil1!CR$1),'Risk assessment'!$R$12:$R$100,FALSE),1),""))</f>
        <v/>
      </c>
      <c r="CS88" s="9" t="str">
        <f>IF($G88=0,"",IFERROR(INDEX('Risk assessment'!$B$12:$B$100,MATCH(CONCATENATE(Feuil1!$C88,Feuil1!$B88,Feuil1!CS$1),'Risk assessment'!$R$12:$R$100,FALSE),1),""))</f>
        <v/>
      </c>
      <c r="CT88" s="9" t="str">
        <f>IF($G88=0,"",IFERROR(INDEX('Risk assessment'!$B$12:$B$100,MATCH(CONCATENATE(Feuil1!$C88,Feuil1!$B88,Feuil1!CT$1),'Risk assessment'!$R$12:$R$100,FALSE),1),""))</f>
        <v/>
      </c>
      <c r="CU88" s="9" t="str">
        <f>IF($G88=0,"",IFERROR(INDEX('Risk assessment'!$B$12:$B$100,MATCH(CONCATENATE(Feuil1!$C88,Feuil1!$B88,Feuil1!CU$1),'Risk assessment'!$R$12:$R$100,FALSE),1),""))</f>
        <v/>
      </c>
      <c r="CV88" s="9" t="str">
        <f>IF($G88=0,"",IFERROR(INDEX('Risk assessment'!$B$12:$B$100,MATCH(CONCATENATE(Feuil1!$C88,Feuil1!$B88,Feuil1!CV$1),'Risk assessment'!$R$12:$R$100,FALSE),1),""))</f>
        <v/>
      </c>
      <c r="CW88" s="9" t="str">
        <f>IF($G88=0,"",IFERROR(INDEX('Risk assessment'!$B$12:$B$100,MATCH(CONCATENATE(Feuil1!$C88,Feuil1!$B88,Feuil1!CW$1),'Risk assessment'!$R$12:$R$100,FALSE),1),""))</f>
        <v/>
      </c>
      <c r="CX88" s="9" t="str">
        <f>IF($G88=0,"",IFERROR(INDEX('Risk assessment'!$B$12:$B$100,MATCH(CONCATENATE(Feuil1!$C88,Feuil1!$B88,Feuil1!CX$1),'Risk assessment'!$R$12:$R$100,FALSE),1),""))</f>
        <v/>
      </c>
      <c r="CY88" s="9" t="str">
        <f>IF($G88=0,"",IFERROR(INDEX('Risk assessment'!$B$12:$B$100,MATCH(CONCATENATE(Feuil1!$C88,Feuil1!$B88,Feuil1!CY$1),'Risk assessment'!$R$12:$R$100,FALSE),1),""))</f>
        <v/>
      </c>
      <c r="CZ88" s="9" t="str">
        <f>IF($G88=0,"",IFERROR(INDEX('Risk assessment'!$B$12:$B$100,MATCH(CONCATENATE(Feuil1!$C88,Feuil1!$B88,Feuil1!CZ$1),'Risk assessment'!$R$12:$R$100,FALSE),1),""))</f>
        <v/>
      </c>
      <c r="DA88" s="9" t="str">
        <f>IF($G88=0,"",IFERROR(INDEX('Risk assessment'!$B$12:$B$100,MATCH(CONCATENATE(Feuil1!$C88,Feuil1!$B88,Feuil1!DA$1),'Risk assessment'!$R$12:$R$100,FALSE),1),""))</f>
        <v/>
      </c>
      <c r="DB88" s="9" t="str">
        <f>IF($G88=0,"",IFERROR(INDEX('Risk assessment'!$B$12:$B$100,MATCH(CONCATENATE(Feuil1!$C88,Feuil1!$B88,Feuil1!DB$1),'Risk assessment'!$R$12:$R$100,FALSE),1),""))</f>
        <v/>
      </c>
      <c r="DC88" s="9" t="str">
        <f>IF($G88=0,"",IFERROR(INDEX('Risk assessment'!$B$12:$B$100,MATCH(CONCATENATE(Feuil1!$C88,Feuil1!$B88,Feuil1!DC$1),'Risk assessment'!$R$12:$R$100,FALSE),1),""))</f>
        <v/>
      </c>
      <c r="DD88" s="9" t="str">
        <f>IF($G88=0,"",IFERROR(INDEX('Risk assessment'!$B$12:$B$100,MATCH(CONCATENATE(Feuil1!$C88,Feuil1!$B88,Feuil1!DD$1),'Risk assessment'!$R$12:$R$100,FALSE),1),""))</f>
        <v/>
      </c>
      <c r="DE88" s="9" t="str">
        <f>IF($G88=0,"",IFERROR(INDEX('Risk assessment'!$B$12:$B$100,MATCH(CONCATENATE(Feuil1!$C88,Feuil1!$B88,Feuil1!DE$1),'Risk assessment'!$R$12:$R$100,FALSE),1),""))</f>
        <v/>
      </c>
      <c r="DF88" s="9" t="str">
        <f>IF($G88=0,"",IFERROR(INDEX('Risk assessment'!$B$12:$B$100,MATCH(CONCATENATE(Feuil1!$C88,Feuil1!$B88,Feuil1!DF$1),'Risk assessment'!$R$12:$R$100,FALSE),1),""))</f>
        <v/>
      </c>
      <c r="DG88" s="9" t="str">
        <f>IF($G88=0,"",IFERROR(INDEX('Risk assessment'!$B$12:$B$100,MATCH(CONCATENATE(Feuil1!$C88,Feuil1!$B88,Feuil1!DG$1),'Risk assessment'!$R$12:$R$100,FALSE),1),""))</f>
        <v/>
      </c>
      <c r="DH88" s="9" t="str">
        <f>IF($G88=0,"",IFERROR(INDEX('Risk assessment'!$B$12:$B$100,MATCH(CONCATENATE(Feuil1!$C88,Feuil1!$B88,Feuil1!DH$1),'Risk assessment'!$R$12:$R$100,FALSE),1),""))</f>
        <v/>
      </c>
      <c r="DI88" s="9" t="str">
        <f>IF($G88=0,"",IFERROR(INDEX('Risk assessment'!$B$12:$B$100,MATCH(CONCATENATE(Feuil1!$C88,Feuil1!$B88,Feuil1!DI$1),'Risk assessment'!$R$12:$R$100,FALSE),1),""))</f>
        <v/>
      </c>
      <c r="DJ88" s="9" t="str">
        <f>IF($G88=0,"",IFERROR(INDEX('Risk assessment'!$B$12:$B$100,MATCH(CONCATENATE(Feuil1!$C88,Feuil1!$B88,Feuil1!DJ$1),'Risk assessment'!$R$12:$R$100,FALSE),1),""))</f>
        <v/>
      </c>
      <c r="DK88" s="9" t="str">
        <f>IF($G88=0,"",IFERROR(INDEX('Risk assessment'!$B$12:$B$100,MATCH(CONCATENATE(Feuil1!$C88,Feuil1!$B88,Feuil1!DK$1),'Risk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assessment'!D$12:D$100,Feuil1!C89,'Risk assessment'!E$12:E$100,B89)</f>
        <v>0</v>
      </c>
      <c r="H89" s="9" t="str">
        <f>IF($G89=0,"",IFERROR(CONCATENATE(INDEX('Risk assessment'!$B$12:$B$100,MATCH(CONCATENATE(Feuil1!$C89,"-",Feuil1!$B89,"-",Feuil1!H$1),'Risk assessment'!$R$12:$R$100,FALSE),1)," ;"),""))</f>
        <v/>
      </c>
      <c r="I89" s="9" t="str">
        <f>IF($G89=0,"",IFERROR(CONCATENATE(INDEX('Risk assessment'!$B$12:$B$100,MATCH(CONCATENATE(Feuil1!$C89,"-",Feuil1!$B89,"-",Feuil1!I$1),'Risk assessment'!$R$12:$R$100,FALSE),1)," ;"),""))</f>
        <v/>
      </c>
      <c r="J89" s="9" t="str">
        <f>IF($G89=0,"",IFERROR(CONCATENATE(INDEX('Risk assessment'!$B$12:$B$100,MATCH(CONCATENATE(Feuil1!$C89,"-",Feuil1!$B89,"-",Feuil1!J$1),'Risk assessment'!$R$12:$R$100,FALSE),1)," ;"),""))</f>
        <v/>
      </c>
      <c r="K89" s="9" t="str">
        <f>IF($G89=0,"",IFERROR(CONCATENATE(INDEX('Risk assessment'!$B$12:$B$100,MATCH(CONCATENATE(Feuil1!$C89,"-",Feuil1!$B89,"-",Feuil1!K$1),'Risk assessment'!$R$12:$R$100,FALSE),1)," ;"),""))</f>
        <v/>
      </c>
      <c r="L89" s="9" t="str">
        <f>IF($G89=0,"",IFERROR(CONCATENATE(INDEX('Risk assessment'!$B$12:$B$100,MATCH(CONCATENATE(Feuil1!$C89,"-",Feuil1!$B89,"-",Feuil1!L$1),'Risk assessment'!$R$12:$R$100,FALSE),1)," ;"),""))</f>
        <v/>
      </c>
      <c r="M89" s="9" t="str">
        <f>IF($G89=0,"",IFERROR(CONCATENATE(INDEX('Risk assessment'!$B$12:$B$100,MATCH(CONCATENATE(Feuil1!$C89,"-",Feuil1!$B89,"-",Feuil1!M$1),'Risk assessment'!$R$12:$R$100,FALSE),1)," ;"),""))</f>
        <v/>
      </c>
      <c r="N89" s="9" t="str">
        <f>IF($G89=0,"",IFERROR(CONCATENATE(INDEX('Risk assessment'!$B$12:$B$100,MATCH(CONCATENATE(Feuil1!$C89,"-",Feuil1!$B89,"-",Feuil1!N$1),'Risk assessment'!$R$12:$R$100,FALSE),1)," ;"),""))</f>
        <v/>
      </c>
      <c r="O89" s="9" t="str">
        <f>IF($G89=0,"",IFERROR(CONCATENATE(INDEX('Risk assessment'!$B$12:$B$100,MATCH(CONCATENATE(Feuil1!$C89,"-",Feuil1!$B89,"-",Feuil1!O$1),'Risk assessment'!$R$12:$R$100,FALSE),1)," ;"),""))</f>
        <v/>
      </c>
      <c r="P89" s="9" t="str">
        <f>IF($G89=0,"",IFERROR(CONCATENATE(INDEX('Risk assessment'!$B$12:$B$100,MATCH(CONCATENATE(Feuil1!$C89,"-",Feuil1!$B89,"-",Feuil1!P$1),'Risk assessment'!$R$12:$R$100,FALSE),1)," ;"),""))</f>
        <v/>
      </c>
      <c r="Q89" s="9" t="str">
        <f>IF($G89=0,"",IFERROR(CONCATENATE(INDEX('Risk assessment'!$B$12:$B$100,MATCH(CONCATENATE(Feuil1!$C89,"-",Feuil1!$B89,"-",Feuil1!Q$1),'Risk assessment'!$R$12:$R$100,FALSE),1)," ;"),""))</f>
        <v/>
      </c>
      <c r="R89" s="9" t="str">
        <f>IF($G89=0,"",IFERROR(CONCATENATE(INDEX('Risk assessment'!$B$12:$B$100,MATCH(CONCATENATE(Feuil1!$C89,"-",Feuil1!$B89,"-",Feuil1!R$1),'Risk assessment'!$R$12:$R$100,FALSE),1)," ;"),""))</f>
        <v/>
      </c>
      <c r="S89" s="9" t="str">
        <f>IF($G89=0,"",IFERROR(CONCATENATE(INDEX('Risk assessment'!$B$12:$B$100,MATCH(CONCATENATE(Feuil1!$C89,"-",Feuil1!$B89,"-",Feuil1!S$1),'Risk assessment'!$R$12:$R$100,FALSE),1)," ;"),""))</f>
        <v/>
      </c>
      <c r="T89" s="9" t="str">
        <f>IF($G89=0,"",IFERROR(CONCATENATE(INDEX('Risk assessment'!$B$12:$B$100,MATCH(CONCATENATE(Feuil1!$C89,"-",Feuil1!$B89,"-",Feuil1!T$1),'Risk assessment'!$R$12:$R$100,FALSE),1)," ;"),""))</f>
        <v/>
      </c>
      <c r="U89" s="9" t="str">
        <f>IF($G89=0,"",IFERROR(CONCATENATE(INDEX('Risk assessment'!$B$12:$B$100,MATCH(CONCATENATE(Feuil1!$C89,"-",Feuil1!$B89,"-",Feuil1!U$1),'Risk assessment'!$R$12:$R$100,FALSE),1)," ;"),""))</f>
        <v/>
      </c>
      <c r="V89" s="9" t="str">
        <f>IF($G89=0,"",IFERROR(CONCATENATE(INDEX('Risk assessment'!$B$12:$B$100,MATCH(CONCATENATE(Feuil1!$C89,"-",Feuil1!$B89,"-",Feuil1!V$1),'Risk assessment'!$R$12:$R$100,FALSE),1)," ;"),""))</f>
        <v/>
      </c>
      <c r="W89" s="9" t="str">
        <f>IF($G89=0,"",IFERROR(CONCATENATE(INDEX('Risk assessment'!$B$12:$B$100,MATCH(CONCATENATE(Feuil1!$C89,"-",Feuil1!$B89,"-",Feuil1!W$1),'Risk assessment'!$R$12:$R$100,FALSE),1)," ;"),""))</f>
        <v/>
      </c>
      <c r="X89" s="9" t="str">
        <f>IF($G89=0,"",IFERROR(CONCATENATE(INDEX('Risk assessment'!$B$12:$B$100,MATCH(CONCATENATE(Feuil1!$C89,"-",Feuil1!$B89,"-",Feuil1!X$1),'Risk assessment'!$R$12:$R$100,FALSE),1)," ;"),""))</f>
        <v/>
      </c>
      <c r="Y89" s="9" t="str">
        <f>IF($G89=0,"",IFERROR(CONCATENATE(INDEX('Risk assessment'!$B$12:$B$100,MATCH(CONCATENATE(Feuil1!$C89,"-",Feuil1!$B89,"-",Feuil1!Y$1),'Risk assessment'!$R$12:$R$100,FALSE),1)," ;"),""))</f>
        <v/>
      </c>
      <c r="Z89" s="9" t="str">
        <f>IF($G89=0,"",IFERROR(CONCATENATE(INDEX('Risk assessment'!$B$12:$B$100,MATCH(CONCATENATE(Feuil1!$C89,"-",Feuil1!$B89,"-",Feuil1!Z$1),'Risk assessment'!$R$12:$R$100,FALSE),1)," ;"),""))</f>
        <v/>
      </c>
      <c r="AA89" s="9" t="str">
        <f>IF($G89=0,"",IFERROR(CONCATENATE(INDEX('Risk assessment'!$B$12:$B$100,MATCH(CONCATENATE(Feuil1!$C89,"-",Feuil1!$B89,"-",Feuil1!AA$1),'Risk assessment'!$R$12:$R$100,FALSE),1)," ;"),""))</f>
        <v/>
      </c>
      <c r="AB89" s="9" t="str">
        <f>IF($G89=0,"",IFERROR(CONCATENATE(INDEX('Risk assessment'!$B$12:$B$100,MATCH(CONCATENATE(Feuil1!$C89,"-",Feuil1!$B89,"-",Feuil1!AB$1),'Risk assessment'!$R$12:$R$100,FALSE),1)," ;"),""))</f>
        <v/>
      </c>
      <c r="AC89" s="9" t="str">
        <f>IF($G89=0,"",IFERROR(CONCATENATE(INDEX('Risk assessment'!$B$12:$B$100,MATCH(CONCATENATE(Feuil1!$C89,"-",Feuil1!$B89,"-",Feuil1!AC$1),'Risk assessment'!$R$12:$R$100,FALSE),1)," ;"),""))</f>
        <v/>
      </c>
      <c r="AD89" s="9" t="str">
        <f>IF($G89=0,"",IFERROR(CONCATENATE(INDEX('Risk assessment'!$B$12:$B$100,MATCH(CONCATENATE(Feuil1!$C89,"-",Feuil1!$B89,"-",Feuil1!AD$1),'Risk assessment'!$R$12:$R$100,FALSE),1)," ;"),""))</f>
        <v/>
      </c>
      <c r="AE89" s="9" t="str">
        <f>IF($G89=0,"",IFERROR(CONCATENATE(INDEX('Risk assessment'!$B$12:$B$100,MATCH(CONCATENATE(Feuil1!$C89,"-",Feuil1!$B89,"-",Feuil1!AE$1),'Risk assessment'!$R$12:$R$100,FALSE),1)," ;"),""))</f>
        <v/>
      </c>
      <c r="AF89" s="9" t="str">
        <f>IF($G89=0,"",IFERROR(CONCATENATE(INDEX('Risk assessment'!$B$12:$B$100,MATCH(CONCATENATE(Feuil1!$C89,"-",Feuil1!$B89,"-",Feuil1!AF$1),'Risk assessment'!$R$12:$R$100,FALSE),1)," ;"),""))</f>
        <v/>
      </c>
      <c r="AG89" s="9" t="str">
        <f>IF($G89=0,"",IFERROR(CONCATENATE(INDEX('Risk assessment'!$B$12:$B$100,MATCH(CONCATENATE(Feuil1!$C89,"-",Feuil1!$B89,"-",Feuil1!AG$1),'Risk assessment'!$R$12:$R$100,FALSE),1)," ;"),""))</f>
        <v/>
      </c>
      <c r="AH89" s="9" t="str">
        <f>IF($G89=0,"",IFERROR(CONCATENATE(INDEX('Risk assessment'!$B$12:$B$100,MATCH(CONCATENATE(Feuil1!$C89,"-",Feuil1!$B89,"-",Feuil1!AH$1),'Risk assessment'!$R$12:$R$100,FALSE),1)," ;"),""))</f>
        <v/>
      </c>
      <c r="AI89" s="9" t="str">
        <f>IF($G89=0,"",IFERROR(CONCATENATE(INDEX('Risk assessment'!$B$12:$B$100,MATCH(CONCATENATE(Feuil1!$C89,"-",Feuil1!$B89,"-",Feuil1!AI$1),'Risk assessment'!$R$12:$R$100,FALSE),1)," ;"),""))</f>
        <v/>
      </c>
      <c r="AJ89" s="9" t="str">
        <f>IF($G89=0,"",IFERROR(CONCATENATE(INDEX('Risk assessment'!$B$12:$B$100,MATCH(CONCATENATE(Feuil1!$C89,"-",Feuil1!$B89,"-",Feuil1!AJ$1),'Risk assessment'!$R$12:$R$100,FALSE),1)," ;"),""))</f>
        <v/>
      </c>
      <c r="AK89" s="9" t="str">
        <f>IF($G89=0,"",IFERROR(CONCATENATE(INDEX('Risk assessment'!$B$12:$B$100,MATCH(CONCATENATE(Feuil1!$C89,"-",Feuil1!$B89,"-",Feuil1!AK$1),'Risk assessment'!$R$12:$R$100,FALSE),1)," ;"),""))</f>
        <v/>
      </c>
      <c r="AL89" s="9" t="str">
        <f>IF($G89=0,"",IFERROR(CONCATENATE(INDEX('Risk assessment'!$B$12:$B$100,MATCH(CONCATENATE(Feuil1!$C89,"-",Feuil1!$B89,"-",Feuil1!AL$1),'Risk assessment'!$R$12:$R$100,FALSE),1)," ;"),""))</f>
        <v/>
      </c>
      <c r="AM89" s="9" t="str">
        <f>IF($G89=0,"",IFERROR(CONCATENATE(INDEX('Risk assessment'!$B$12:$B$100,MATCH(CONCATENATE(Feuil1!$C89,"-",Feuil1!$B89,"-",Feuil1!AM$1),'Risk assessment'!$R$12:$R$100,FALSE),1)," ;"),""))</f>
        <v/>
      </c>
      <c r="AN89" s="9" t="str">
        <f>IF($G89=0,"",IFERROR(CONCATENATE(INDEX('Risk assessment'!$B$12:$B$100,MATCH(CONCATENATE(Feuil1!$C89,"-",Feuil1!$B89,"-",Feuil1!AN$1),'Risk assessment'!$R$12:$R$100,FALSE),1)," ;"),""))</f>
        <v/>
      </c>
      <c r="AO89" s="9" t="str">
        <f>IF($G89=0,"",IFERROR(CONCATENATE(INDEX('Risk assessment'!$B$12:$B$100,MATCH(CONCATENATE(Feuil1!$C89,"-",Feuil1!$B89,"-",Feuil1!AO$1),'Risk assessment'!$R$12:$R$100,FALSE),1)," ;"),""))</f>
        <v/>
      </c>
      <c r="AP89" s="9" t="str">
        <f>IF($G89=0,"",IFERROR(CONCATENATE(INDEX('Risk assessment'!$B$12:$B$100,MATCH(CONCATENATE(Feuil1!$C89,"-",Feuil1!$B89,"-",Feuil1!AP$1),'Risk assessment'!$R$12:$R$100,FALSE),1)," ;"),""))</f>
        <v/>
      </c>
      <c r="AQ89" s="9" t="str">
        <f>IF($G89=0,"",IFERROR(CONCATENATE(INDEX('Risk assessment'!$B$12:$B$100,MATCH(CONCATENATE(Feuil1!$C89,"-",Feuil1!$B89,"-",Feuil1!AQ$1),'Risk assessment'!$R$12:$R$100,FALSE),1)," ;"),""))</f>
        <v/>
      </c>
      <c r="AR89" s="9" t="str">
        <f>IF($G89=0,"",IFERROR(CONCATENATE(INDEX('Risk assessment'!$B$12:$B$100,MATCH(CONCATENATE(Feuil1!$C89,"-",Feuil1!$B89,"-",Feuil1!AR$1),'Risk assessment'!$R$12:$R$100,FALSE),1)," ;"),""))</f>
        <v/>
      </c>
      <c r="AS89" s="9" t="str">
        <f>IF($G89=0,"",IFERROR(CONCATENATE(INDEX('Risk assessment'!$B$12:$B$100,MATCH(CONCATENATE(Feuil1!$C89,"-",Feuil1!$B89,"-",Feuil1!AS$1),'Risk assessment'!$R$12:$R$100,FALSE),1)," ;"),""))</f>
        <v/>
      </c>
      <c r="AT89" s="9" t="str">
        <f>IF($G89=0,"",IFERROR(CONCATENATE(INDEX('Risk assessment'!$B$12:$B$100,MATCH(CONCATENATE(Feuil1!$C89,"-",Feuil1!$B89,"-",Feuil1!AT$1),'Risk assessment'!$R$12:$R$100,FALSE),1)," ;"),""))</f>
        <v/>
      </c>
      <c r="AU89" s="9" t="str">
        <f>IF($G89=0,"",IFERROR(CONCATENATE(INDEX('Risk assessment'!$B$12:$B$100,MATCH(CONCATENATE(Feuil1!$C89,"-",Feuil1!$B89,"-",Feuil1!AU$1),'Risk assessment'!$R$12:$R$100,FALSE),1)," ;"),""))</f>
        <v/>
      </c>
      <c r="AV89" s="9" t="str">
        <f>IF($G89=0,"",IFERROR(CONCATENATE(INDEX('Risk assessment'!$B$12:$B$100,MATCH(CONCATENATE(Feuil1!$C89,"-",Feuil1!$B89,"-",Feuil1!AV$1),'Risk assessment'!$R$12:$R$100,FALSE),1)," ;"),""))</f>
        <v/>
      </c>
      <c r="AW89" s="9" t="str">
        <f>IF($G89=0,"",IFERROR(CONCATENATE(INDEX('Risk assessment'!$B$12:$B$100,MATCH(CONCATENATE(Feuil1!$C89,"-",Feuil1!$B89,"-",Feuil1!AW$1),'Risk assessment'!$R$12:$R$100,FALSE),1)," ;"),""))</f>
        <v/>
      </c>
      <c r="AX89" s="9" t="str">
        <f>IF($G89=0,"",IFERROR(CONCATENATE(INDEX('Risk assessment'!$B$12:$B$100,MATCH(CONCATENATE(Feuil1!$C89,"-",Feuil1!$B89,"-",Feuil1!AX$1),'Risk assessment'!$R$12:$R$100,FALSE),1)," ;"),""))</f>
        <v/>
      </c>
      <c r="AY89" s="9" t="str">
        <f>IF($G89=0,"",IFERROR(CONCATENATE(INDEX('Risk assessment'!$B$12:$B$100,MATCH(CONCATENATE(Feuil1!$C89,"-",Feuil1!$B89,"-",Feuil1!AY$1),'Risk assessment'!$R$12:$R$100,FALSE),1)," ;"),""))</f>
        <v/>
      </c>
      <c r="AZ89" s="9" t="str">
        <f>IF($G89=0,"",IFERROR(CONCATENATE(INDEX('Risk assessment'!$B$12:$B$100,MATCH(CONCATENATE(Feuil1!$C89,"-",Feuil1!$B89,"-",Feuil1!AZ$1),'Risk assessment'!$R$12:$R$100,FALSE),1)," ;"),""))</f>
        <v/>
      </c>
      <c r="BA89" s="9" t="str">
        <f>IF($G89=0,"",IFERROR(CONCATENATE(INDEX('Risk assessment'!$B$12:$B$100,MATCH(CONCATENATE(Feuil1!$C89,"-",Feuil1!$B89,"-",Feuil1!BA$1),'Risk assessment'!$R$12:$R$100,FALSE),1)," ;"),""))</f>
        <v/>
      </c>
      <c r="BB89" s="9" t="str">
        <f>IF($G89=0,"",IFERROR(CONCATENATE(INDEX('Risk assessment'!$B$12:$B$100,MATCH(CONCATENATE(Feuil1!$C89,"-",Feuil1!$B89,"-",Feuil1!BB$1),'Risk assessment'!$R$12:$R$100,FALSE),1)," ;"),""))</f>
        <v/>
      </c>
      <c r="BC89" s="9" t="str">
        <f>IF($G89=0,"",IFERROR(CONCATENATE(INDEX('Risk assessment'!$B$12:$B$100,MATCH(CONCATENATE(Feuil1!$C89,"-",Feuil1!$B89,"-",Feuil1!BC$1),'Risk assessment'!$R$12:$R$100,FALSE),1)," ;"),""))</f>
        <v/>
      </c>
      <c r="BD89" s="9" t="str">
        <f>IF($G89=0,"",IFERROR(CONCATENATE(INDEX('Risk assessment'!$B$12:$B$100,MATCH(CONCATENATE(Feuil1!$C89,"-",Feuil1!$B89,"-",Feuil1!BD$1),'Risk assessment'!$R$12:$R$100,FALSE),1)," ;"),""))</f>
        <v/>
      </c>
      <c r="BE89" s="9" t="str">
        <f>IF($G89=0,"",IFERROR(CONCATENATE(INDEX('Risk assessment'!$B$12:$B$100,MATCH(CONCATENATE(Feuil1!$C89,"-",Feuil1!$B89,"-",Feuil1!BE$1),'Risk assessment'!$R$12:$R$100,FALSE),1)," ;"),""))</f>
        <v/>
      </c>
      <c r="BF89" s="9" t="str">
        <f>IF($G89=0,"",IFERROR(CONCATENATE(INDEX('Risk assessment'!$B$12:$B$100,MATCH(CONCATENATE(Feuil1!$C89,"-",Feuil1!$B89,"-",Feuil1!BF$1),'Risk assessment'!$R$12:$R$100,FALSE),1)," ;"),""))</f>
        <v/>
      </c>
      <c r="BG89" s="9" t="str">
        <f>IF($G89=0,"",IFERROR(CONCATENATE(INDEX('Risk assessment'!$B$12:$B$100,MATCH(CONCATENATE(Feuil1!$C89,"-",Feuil1!$B89,"-",Feuil1!BG$1),'Risk assessment'!$R$12:$R$100,FALSE),1)," ;"),""))</f>
        <v/>
      </c>
      <c r="BH89" s="9" t="str">
        <f>IF($G89=0,"",IFERROR(CONCATENATE(INDEX('Risk assessment'!$B$12:$B$100,MATCH(CONCATENATE(Feuil1!$C89,"-",Feuil1!$B89,"-",Feuil1!BH$1),'Risk assessment'!$R$12:$R$100,FALSE),1)," ;"),""))</f>
        <v/>
      </c>
      <c r="BI89" s="9" t="str">
        <f>IF($G89=0,"",IFERROR(CONCATENATE(INDEX('Risk assessment'!$B$12:$B$100,MATCH(CONCATENATE(Feuil1!$C89,"-",Feuil1!$B89,"-",Feuil1!BI$1),'Risk assessment'!$R$12:$R$100,FALSE),1)," ;"),""))</f>
        <v/>
      </c>
      <c r="BJ89" s="9" t="str">
        <f>IF($G89=0,"",IFERROR(CONCATENATE(INDEX('Risk assessment'!$B$12:$B$100,MATCH(CONCATENATE(Feuil1!$C89,"-",Feuil1!$B89,"-",Feuil1!BJ$1),'Risk assessment'!$R$12:$R$100,FALSE),1)," ;"),""))</f>
        <v/>
      </c>
      <c r="BK89" s="9" t="str">
        <f>IF($G89=0,"",IFERROR(CONCATENATE(INDEX('Risk assessment'!$B$12:$B$100,MATCH(CONCATENATE(Feuil1!$C89,"-",Feuil1!$B89,"-",Feuil1!BK$1),'Risk assessment'!$R$12:$R$100,FALSE),1)," ;"),""))</f>
        <v/>
      </c>
      <c r="BL89" s="9" t="str">
        <f>IF($G89=0,"",IFERROR(CONCATENATE(INDEX('Risk assessment'!$B$12:$B$100,MATCH(CONCATENATE(Feuil1!$C89,"-",Feuil1!$B89,"-",Feuil1!BL$1),'Risk assessment'!$R$12:$R$100,FALSE),1)," ;"),""))</f>
        <v/>
      </c>
      <c r="BM89" s="9" t="str">
        <f>IF($G89=0,"",IFERROR(CONCATENATE(INDEX('Risk assessment'!$B$12:$B$100,MATCH(CONCATENATE(Feuil1!$C89,"-",Feuil1!$B89,"-",Feuil1!BM$1),'Risk assessment'!$R$12:$R$100,FALSE),1)," ;"),""))</f>
        <v/>
      </c>
      <c r="BN89" s="9" t="str">
        <f>IF($G89=0,"",IFERROR(CONCATENATE(INDEX('Risk assessment'!$B$12:$B$100,MATCH(CONCATENATE(Feuil1!$C89,"-",Feuil1!$B89,"-",Feuil1!BN$1),'Risk assessment'!$R$12:$R$100,FALSE),1)," ;"),""))</f>
        <v/>
      </c>
      <c r="BO89" s="9" t="str">
        <f>IF($G89=0,"",IFERROR(CONCATENATE(INDEX('Risk assessment'!$B$12:$B$100,MATCH(CONCATENATE(Feuil1!$C89,"-",Feuil1!$B89,"-",Feuil1!BO$1),'Risk assessment'!$R$12:$R$100,FALSE),1)," ;"),""))</f>
        <v/>
      </c>
      <c r="BP89" s="9" t="str">
        <f>IF($G89=0,"",IFERROR(CONCATENATE(INDEX('Risk assessment'!$B$12:$B$100,MATCH(CONCATENATE(Feuil1!$C89,"-",Feuil1!$B89,"-",Feuil1!BP$1),'Risk assessment'!$R$12:$R$100,FALSE),1)," ;"),""))</f>
        <v/>
      </c>
      <c r="BQ89" s="9" t="str">
        <f>IF($G89=0,"",IFERROR(CONCATENATE(INDEX('Risk assessment'!$B$12:$B$100,MATCH(CONCATENATE(Feuil1!$C89,"-",Feuil1!$B89,"-",Feuil1!BQ$1),'Risk assessment'!$R$12:$R$100,FALSE),1)," ;"),""))</f>
        <v/>
      </c>
      <c r="BR89" s="9" t="str">
        <f>IF($G89=0,"",IFERROR(INDEX('Risk assessment'!$B$12:$B$100,MATCH(CONCATENATE(Feuil1!$C89,Feuil1!$B89,Feuil1!BR$1),'Risk assessment'!$R$12:$R$100,FALSE),1),""))</f>
        <v/>
      </c>
      <c r="BS89" s="9" t="str">
        <f>IF($G89=0,"",IFERROR(INDEX('Risk assessment'!$B$12:$B$100,MATCH(CONCATENATE(Feuil1!$C89,Feuil1!$B89,Feuil1!BS$1),'Risk assessment'!$R$12:$R$100,FALSE),1),""))</f>
        <v/>
      </c>
      <c r="BT89" s="9" t="str">
        <f>IF($G89=0,"",IFERROR(INDEX('Risk assessment'!$B$12:$B$100,MATCH(CONCATENATE(Feuil1!$C89,Feuil1!$B89,Feuil1!BT$1),'Risk assessment'!$R$12:$R$100,FALSE),1),""))</f>
        <v/>
      </c>
      <c r="BU89" s="9" t="str">
        <f>IF($G89=0,"",IFERROR(INDEX('Risk assessment'!$B$12:$B$100,MATCH(CONCATENATE(Feuil1!$C89,Feuil1!$B89,Feuil1!BU$1),'Risk assessment'!$R$12:$R$100,FALSE),1),""))</f>
        <v/>
      </c>
      <c r="BV89" s="9" t="str">
        <f>IF($G89=0,"",IFERROR(INDEX('Risk assessment'!$B$12:$B$100,MATCH(CONCATENATE(Feuil1!$C89,Feuil1!$B89,Feuil1!BV$1),'Risk assessment'!$R$12:$R$100,FALSE),1),""))</f>
        <v/>
      </c>
      <c r="BW89" s="9" t="str">
        <f>IF($G89=0,"",IFERROR(INDEX('Risk assessment'!$B$12:$B$100,MATCH(CONCATENATE(Feuil1!$C89,Feuil1!$B89,Feuil1!BW$1),'Risk assessment'!$R$12:$R$100,FALSE),1),""))</f>
        <v/>
      </c>
      <c r="BX89" s="9" t="str">
        <f>IF($G89=0,"",IFERROR(INDEX('Risk assessment'!$B$12:$B$100,MATCH(CONCATENATE(Feuil1!$C89,Feuil1!$B89,Feuil1!BX$1),'Risk assessment'!$R$12:$R$100,FALSE),1),""))</f>
        <v/>
      </c>
      <c r="BY89" s="9" t="str">
        <f>IF($G89=0,"",IFERROR(INDEX('Risk assessment'!$B$12:$B$100,MATCH(CONCATENATE(Feuil1!$C89,Feuil1!$B89,Feuil1!BY$1),'Risk assessment'!$R$12:$R$100,FALSE),1),""))</f>
        <v/>
      </c>
      <c r="BZ89" s="9" t="str">
        <f>IF($G89=0,"",IFERROR(INDEX('Risk assessment'!$B$12:$B$100,MATCH(CONCATENATE(Feuil1!$C89,Feuil1!$B89,Feuil1!BZ$1),'Risk assessment'!$R$12:$R$100,FALSE),1),""))</f>
        <v/>
      </c>
      <c r="CA89" s="9" t="str">
        <f>IF($G89=0,"",IFERROR(INDEX('Risk assessment'!$B$12:$B$100,MATCH(CONCATENATE(Feuil1!$C89,Feuil1!$B89,Feuil1!CA$1),'Risk assessment'!$R$12:$R$100,FALSE),1),""))</f>
        <v/>
      </c>
      <c r="CB89" s="9" t="str">
        <f>IF($G89=0,"",IFERROR(INDEX('Risk assessment'!$B$12:$B$100,MATCH(CONCATENATE(Feuil1!$C89,Feuil1!$B89,Feuil1!CB$1),'Risk assessment'!$R$12:$R$100,FALSE),1),""))</f>
        <v/>
      </c>
      <c r="CC89" s="9" t="str">
        <f>IF($G89=0,"",IFERROR(INDEX('Risk assessment'!$B$12:$B$100,MATCH(CONCATENATE(Feuil1!$C89,Feuil1!$B89,Feuil1!CC$1),'Risk assessment'!$R$12:$R$100,FALSE),1),""))</f>
        <v/>
      </c>
      <c r="CD89" s="9" t="str">
        <f>IF($G89=0,"",IFERROR(INDEX('Risk assessment'!$B$12:$B$100,MATCH(CONCATENATE(Feuil1!$C89,Feuil1!$B89,Feuil1!CD$1),'Risk assessment'!$R$12:$R$100,FALSE),1),""))</f>
        <v/>
      </c>
      <c r="CE89" s="9" t="str">
        <f>IF($G89=0,"",IFERROR(INDEX('Risk assessment'!$B$12:$B$100,MATCH(CONCATENATE(Feuil1!$C89,Feuil1!$B89,Feuil1!CE$1),'Risk assessment'!$R$12:$R$100,FALSE),1),""))</f>
        <v/>
      </c>
      <c r="CF89" s="9" t="str">
        <f>IF($G89=0,"",IFERROR(INDEX('Risk assessment'!$B$12:$B$100,MATCH(CONCATENATE(Feuil1!$C89,Feuil1!$B89,Feuil1!CF$1),'Risk assessment'!$R$12:$R$100,FALSE),1),""))</f>
        <v/>
      </c>
      <c r="CG89" s="9" t="str">
        <f>IF($G89=0,"",IFERROR(INDEX('Risk assessment'!$B$12:$B$100,MATCH(CONCATENATE(Feuil1!$C89,Feuil1!$B89,Feuil1!CG$1),'Risk assessment'!$R$12:$R$100,FALSE),1),""))</f>
        <v/>
      </c>
      <c r="CH89" s="9" t="str">
        <f>IF($G89=0,"",IFERROR(INDEX('Risk assessment'!$B$12:$B$100,MATCH(CONCATENATE(Feuil1!$C89,Feuil1!$B89,Feuil1!CH$1),'Risk assessment'!$R$12:$R$100,FALSE),1),""))</f>
        <v/>
      </c>
      <c r="CI89" s="9" t="str">
        <f>IF($G89=0,"",IFERROR(INDEX('Risk assessment'!$B$12:$B$100,MATCH(CONCATENATE(Feuil1!$C89,Feuil1!$B89,Feuil1!CI$1),'Risk assessment'!$R$12:$R$100,FALSE),1),""))</f>
        <v/>
      </c>
      <c r="CJ89" s="9" t="str">
        <f>IF($G89=0,"",IFERROR(INDEX('Risk assessment'!$B$12:$B$100,MATCH(CONCATENATE(Feuil1!$C89,Feuil1!$B89,Feuil1!CJ$1),'Risk assessment'!$R$12:$R$100,FALSE),1),""))</f>
        <v/>
      </c>
      <c r="CK89" s="9" t="str">
        <f>IF($G89=0,"",IFERROR(INDEX('Risk assessment'!$B$12:$B$100,MATCH(CONCATENATE(Feuil1!$C89,Feuil1!$B89,Feuil1!CK$1),'Risk assessment'!$R$12:$R$100,FALSE),1),""))</f>
        <v/>
      </c>
      <c r="CL89" s="9" t="str">
        <f>IF($G89=0,"",IFERROR(INDEX('Risk assessment'!$B$12:$B$100,MATCH(CONCATENATE(Feuil1!$C89,Feuil1!$B89,Feuil1!CL$1),'Risk assessment'!$R$12:$R$100,FALSE),1),""))</f>
        <v/>
      </c>
      <c r="CM89" s="9" t="str">
        <f>IF($G89=0,"",IFERROR(INDEX('Risk assessment'!$B$12:$B$100,MATCH(CONCATENATE(Feuil1!$C89,Feuil1!$B89,Feuil1!CM$1),'Risk assessment'!$R$12:$R$100,FALSE),1),""))</f>
        <v/>
      </c>
      <c r="CN89" s="9" t="str">
        <f>IF($G89=0,"",IFERROR(INDEX('Risk assessment'!$B$12:$B$100,MATCH(CONCATENATE(Feuil1!$C89,Feuil1!$B89,Feuil1!CN$1),'Risk assessment'!$R$12:$R$100,FALSE),1),""))</f>
        <v/>
      </c>
      <c r="CO89" s="9" t="str">
        <f>IF($G89=0,"",IFERROR(INDEX('Risk assessment'!$B$12:$B$100,MATCH(CONCATENATE(Feuil1!$C89,Feuil1!$B89,Feuil1!CO$1),'Risk assessment'!$R$12:$R$100,FALSE),1),""))</f>
        <v/>
      </c>
      <c r="CP89" s="9" t="str">
        <f>IF($G89=0,"",IFERROR(INDEX('Risk assessment'!$B$12:$B$100,MATCH(CONCATENATE(Feuil1!$C89,Feuil1!$B89,Feuil1!CP$1),'Risk assessment'!$R$12:$R$100,FALSE),1),""))</f>
        <v/>
      </c>
      <c r="CQ89" s="9" t="str">
        <f>IF($G89=0,"",IFERROR(INDEX('Risk assessment'!$B$12:$B$100,MATCH(CONCATENATE(Feuil1!$C89,Feuil1!$B89,Feuil1!CQ$1),'Risk assessment'!$R$12:$R$100,FALSE),1),""))</f>
        <v/>
      </c>
      <c r="CR89" s="9" t="str">
        <f>IF($G89=0,"",IFERROR(INDEX('Risk assessment'!$B$12:$B$100,MATCH(CONCATENATE(Feuil1!$C89,Feuil1!$B89,Feuil1!CR$1),'Risk assessment'!$R$12:$R$100,FALSE),1),""))</f>
        <v/>
      </c>
      <c r="CS89" s="9" t="str">
        <f>IF($G89=0,"",IFERROR(INDEX('Risk assessment'!$B$12:$B$100,MATCH(CONCATENATE(Feuil1!$C89,Feuil1!$B89,Feuil1!CS$1),'Risk assessment'!$R$12:$R$100,FALSE),1),""))</f>
        <v/>
      </c>
      <c r="CT89" s="9" t="str">
        <f>IF($G89=0,"",IFERROR(INDEX('Risk assessment'!$B$12:$B$100,MATCH(CONCATENATE(Feuil1!$C89,Feuil1!$B89,Feuil1!CT$1),'Risk assessment'!$R$12:$R$100,FALSE),1),""))</f>
        <v/>
      </c>
      <c r="CU89" s="9" t="str">
        <f>IF($G89=0,"",IFERROR(INDEX('Risk assessment'!$B$12:$B$100,MATCH(CONCATENATE(Feuil1!$C89,Feuil1!$B89,Feuil1!CU$1),'Risk assessment'!$R$12:$R$100,FALSE),1),""))</f>
        <v/>
      </c>
      <c r="CV89" s="9" t="str">
        <f>IF($G89=0,"",IFERROR(INDEX('Risk assessment'!$B$12:$B$100,MATCH(CONCATENATE(Feuil1!$C89,Feuil1!$B89,Feuil1!CV$1),'Risk assessment'!$R$12:$R$100,FALSE),1),""))</f>
        <v/>
      </c>
      <c r="CW89" s="9" t="str">
        <f>IF($G89=0,"",IFERROR(INDEX('Risk assessment'!$B$12:$B$100,MATCH(CONCATENATE(Feuil1!$C89,Feuil1!$B89,Feuil1!CW$1),'Risk assessment'!$R$12:$R$100,FALSE),1),""))</f>
        <v/>
      </c>
      <c r="CX89" s="9" t="str">
        <f>IF($G89=0,"",IFERROR(INDEX('Risk assessment'!$B$12:$B$100,MATCH(CONCATENATE(Feuil1!$C89,Feuil1!$B89,Feuil1!CX$1),'Risk assessment'!$R$12:$R$100,FALSE),1),""))</f>
        <v/>
      </c>
      <c r="CY89" s="9" t="str">
        <f>IF($G89=0,"",IFERROR(INDEX('Risk assessment'!$B$12:$B$100,MATCH(CONCATENATE(Feuil1!$C89,Feuil1!$B89,Feuil1!CY$1),'Risk assessment'!$R$12:$R$100,FALSE),1),""))</f>
        <v/>
      </c>
      <c r="CZ89" s="9" t="str">
        <f>IF($G89=0,"",IFERROR(INDEX('Risk assessment'!$B$12:$B$100,MATCH(CONCATENATE(Feuil1!$C89,Feuil1!$B89,Feuil1!CZ$1),'Risk assessment'!$R$12:$R$100,FALSE),1),""))</f>
        <v/>
      </c>
      <c r="DA89" s="9" t="str">
        <f>IF($G89=0,"",IFERROR(INDEX('Risk assessment'!$B$12:$B$100,MATCH(CONCATENATE(Feuil1!$C89,Feuil1!$B89,Feuil1!DA$1),'Risk assessment'!$R$12:$R$100,FALSE),1),""))</f>
        <v/>
      </c>
      <c r="DB89" s="9" t="str">
        <f>IF($G89=0,"",IFERROR(INDEX('Risk assessment'!$B$12:$B$100,MATCH(CONCATENATE(Feuil1!$C89,Feuil1!$B89,Feuil1!DB$1),'Risk assessment'!$R$12:$R$100,FALSE),1),""))</f>
        <v/>
      </c>
      <c r="DC89" s="9" t="str">
        <f>IF($G89=0,"",IFERROR(INDEX('Risk assessment'!$B$12:$B$100,MATCH(CONCATENATE(Feuil1!$C89,Feuil1!$B89,Feuil1!DC$1),'Risk assessment'!$R$12:$R$100,FALSE),1),""))</f>
        <v/>
      </c>
      <c r="DD89" s="9" t="str">
        <f>IF($G89=0,"",IFERROR(INDEX('Risk assessment'!$B$12:$B$100,MATCH(CONCATENATE(Feuil1!$C89,Feuil1!$B89,Feuil1!DD$1),'Risk assessment'!$R$12:$R$100,FALSE),1),""))</f>
        <v/>
      </c>
      <c r="DE89" s="9" t="str">
        <f>IF($G89=0,"",IFERROR(INDEX('Risk assessment'!$B$12:$B$100,MATCH(CONCATENATE(Feuil1!$C89,Feuil1!$B89,Feuil1!DE$1),'Risk assessment'!$R$12:$R$100,FALSE),1),""))</f>
        <v/>
      </c>
      <c r="DF89" s="9" t="str">
        <f>IF($G89=0,"",IFERROR(INDEX('Risk assessment'!$B$12:$B$100,MATCH(CONCATENATE(Feuil1!$C89,Feuil1!$B89,Feuil1!DF$1),'Risk assessment'!$R$12:$R$100,FALSE),1),""))</f>
        <v/>
      </c>
      <c r="DG89" s="9" t="str">
        <f>IF($G89=0,"",IFERROR(INDEX('Risk assessment'!$B$12:$B$100,MATCH(CONCATENATE(Feuil1!$C89,Feuil1!$B89,Feuil1!DG$1),'Risk assessment'!$R$12:$R$100,FALSE),1),""))</f>
        <v/>
      </c>
      <c r="DH89" s="9" t="str">
        <f>IF($G89=0,"",IFERROR(INDEX('Risk assessment'!$B$12:$B$100,MATCH(CONCATENATE(Feuil1!$C89,Feuil1!$B89,Feuil1!DH$1),'Risk assessment'!$R$12:$R$100,FALSE),1),""))</f>
        <v/>
      </c>
      <c r="DI89" s="9" t="str">
        <f>IF($G89=0,"",IFERROR(INDEX('Risk assessment'!$B$12:$B$100,MATCH(CONCATENATE(Feuil1!$C89,Feuil1!$B89,Feuil1!DI$1),'Risk assessment'!$R$12:$R$100,FALSE),1),""))</f>
        <v/>
      </c>
      <c r="DJ89" s="9" t="str">
        <f>IF($G89=0,"",IFERROR(INDEX('Risk assessment'!$B$12:$B$100,MATCH(CONCATENATE(Feuil1!$C89,Feuil1!$B89,Feuil1!DJ$1),'Risk assessment'!$R$12:$R$100,FALSE),1),""))</f>
        <v/>
      </c>
      <c r="DK89" s="9" t="str">
        <f>IF($G89=0,"",IFERROR(INDEX('Risk assessment'!$B$12:$B$100,MATCH(CONCATENATE(Feuil1!$C89,Feuil1!$B89,Feuil1!DK$1),'Risk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assessment'!D$12:D$100,Feuil1!C90,'Risk assessment'!E$12:E$100,B90)</f>
        <v>0</v>
      </c>
      <c r="H90" s="9" t="str">
        <f>IF($G90=0,"",IFERROR(CONCATENATE(INDEX('Risk assessment'!$B$12:$B$100,MATCH(CONCATENATE(Feuil1!$C90,"-",Feuil1!$B90,"-",Feuil1!H$1),'Risk assessment'!$R$12:$R$100,FALSE),1)," ;"),""))</f>
        <v/>
      </c>
      <c r="I90" s="9" t="str">
        <f>IF($G90=0,"",IFERROR(CONCATENATE(INDEX('Risk assessment'!$B$12:$B$100,MATCH(CONCATENATE(Feuil1!$C90,"-",Feuil1!$B90,"-",Feuil1!I$1),'Risk assessment'!$R$12:$R$100,FALSE),1)," ;"),""))</f>
        <v/>
      </c>
      <c r="J90" s="9" t="str">
        <f>IF($G90=0,"",IFERROR(CONCATENATE(INDEX('Risk assessment'!$B$12:$B$100,MATCH(CONCATENATE(Feuil1!$C90,"-",Feuil1!$B90,"-",Feuil1!J$1),'Risk assessment'!$R$12:$R$100,FALSE),1)," ;"),""))</f>
        <v/>
      </c>
      <c r="K90" s="9" t="str">
        <f>IF($G90=0,"",IFERROR(CONCATENATE(INDEX('Risk assessment'!$B$12:$B$100,MATCH(CONCATENATE(Feuil1!$C90,"-",Feuil1!$B90,"-",Feuil1!K$1),'Risk assessment'!$R$12:$R$100,FALSE),1)," ;"),""))</f>
        <v/>
      </c>
      <c r="L90" s="9" t="str">
        <f>IF($G90=0,"",IFERROR(CONCATENATE(INDEX('Risk assessment'!$B$12:$B$100,MATCH(CONCATENATE(Feuil1!$C90,"-",Feuil1!$B90,"-",Feuil1!L$1),'Risk assessment'!$R$12:$R$100,FALSE),1)," ;"),""))</f>
        <v/>
      </c>
      <c r="M90" s="9" t="str">
        <f>IF($G90=0,"",IFERROR(CONCATENATE(INDEX('Risk assessment'!$B$12:$B$100,MATCH(CONCATENATE(Feuil1!$C90,"-",Feuil1!$B90,"-",Feuil1!M$1),'Risk assessment'!$R$12:$R$100,FALSE),1)," ;"),""))</f>
        <v/>
      </c>
      <c r="N90" s="9" t="str">
        <f>IF($G90=0,"",IFERROR(CONCATENATE(INDEX('Risk assessment'!$B$12:$B$100,MATCH(CONCATENATE(Feuil1!$C90,"-",Feuil1!$B90,"-",Feuil1!N$1),'Risk assessment'!$R$12:$R$100,FALSE),1)," ;"),""))</f>
        <v/>
      </c>
      <c r="O90" s="9" t="str">
        <f>IF($G90=0,"",IFERROR(CONCATENATE(INDEX('Risk assessment'!$B$12:$B$100,MATCH(CONCATENATE(Feuil1!$C90,"-",Feuil1!$B90,"-",Feuil1!O$1),'Risk assessment'!$R$12:$R$100,FALSE),1)," ;"),""))</f>
        <v/>
      </c>
      <c r="P90" s="9" t="str">
        <f>IF($G90=0,"",IFERROR(CONCATENATE(INDEX('Risk assessment'!$B$12:$B$100,MATCH(CONCATENATE(Feuil1!$C90,"-",Feuil1!$B90,"-",Feuil1!P$1),'Risk assessment'!$R$12:$R$100,FALSE),1)," ;"),""))</f>
        <v/>
      </c>
      <c r="Q90" s="9" t="str">
        <f>IF($G90=0,"",IFERROR(CONCATENATE(INDEX('Risk assessment'!$B$12:$B$100,MATCH(CONCATENATE(Feuil1!$C90,"-",Feuil1!$B90,"-",Feuil1!Q$1),'Risk assessment'!$R$12:$R$100,FALSE),1)," ;"),""))</f>
        <v/>
      </c>
      <c r="R90" s="9" t="str">
        <f>IF($G90=0,"",IFERROR(CONCATENATE(INDEX('Risk assessment'!$B$12:$B$100,MATCH(CONCATENATE(Feuil1!$C90,"-",Feuil1!$B90,"-",Feuil1!R$1),'Risk assessment'!$R$12:$R$100,FALSE),1)," ;"),""))</f>
        <v/>
      </c>
      <c r="S90" s="9" t="str">
        <f>IF($G90=0,"",IFERROR(CONCATENATE(INDEX('Risk assessment'!$B$12:$B$100,MATCH(CONCATENATE(Feuil1!$C90,"-",Feuil1!$B90,"-",Feuil1!S$1),'Risk assessment'!$R$12:$R$100,FALSE),1)," ;"),""))</f>
        <v/>
      </c>
      <c r="T90" s="9" t="str">
        <f>IF($G90=0,"",IFERROR(CONCATENATE(INDEX('Risk assessment'!$B$12:$B$100,MATCH(CONCATENATE(Feuil1!$C90,"-",Feuil1!$B90,"-",Feuil1!T$1),'Risk assessment'!$R$12:$R$100,FALSE),1)," ;"),""))</f>
        <v/>
      </c>
      <c r="U90" s="9" t="str">
        <f>IF($G90=0,"",IFERROR(CONCATENATE(INDEX('Risk assessment'!$B$12:$B$100,MATCH(CONCATENATE(Feuil1!$C90,"-",Feuil1!$B90,"-",Feuil1!U$1),'Risk assessment'!$R$12:$R$100,FALSE),1)," ;"),""))</f>
        <v/>
      </c>
      <c r="V90" s="9" t="str">
        <f>IF($G90=0,"",IFERROR(CONCATENATE(INDEX('Risk assessment'!$B$12:$B$100,MATCH(CONCATENATE(Feuil1!$C90,"-",Feuil1!$B90,"-",Feuil1!V$1),'Risk assessment'!$R$12:$R$100,FALSE),1)," ;"),""))</f>
        <v/>
      </c>
      <c r="W90" s="9" t="str">
        <f>IF($G90=0,"",IFERROR(CONCATENATE(INDEX('Risk assessment'!$B$12:$B$100,MATCH(CONCATENATE(Feuil1!$C90,"-",Feuil1!$B90,"-",Feuil1!W$1),'Risk assessment'!$R$12:$R$100,FALSE),1)," ;"),""))</f>
        <v/>
      </c>
      <c r="X90" s="9" t="str">
        <f>IF($G90=0,"",IFERROR(CONCATENATE(INDEX('Risk assessment'!$B$12:$B$100,MATCH(CONCATENATE(Feuil1!$C90,"-",Feuil1!$B90,"-",Feuil1!X$1),'Risk assessment'!$R$12:$R$100,FALSE),1)," ;"),""))</f>
        <v/>
      </c>
      <c r="Y90" s="9" t="str">
        <f>IF($G90=0,"",IFERROR(CONCATENATE(INDEX('Risk assessment'!$B$12:$B$100,MATCH(CONCATENATE(Feuil1!$C90,"-",Feuil1!$B90,"-",Feuil1!Y$1),'Risk assessment'!$R$12:$R$100,FALSE),1)," ;"),""))</f>
        <v/>
      </c>
      <c r="Z90" s="9" t="str">
        <f>IF($G90=0,"",IFERROR(CONCATENATE(INDEX('Risk assessment'!$B$12:$B$100,MATCH(CONCATENATE(Feuil1!$C90,"-",Feuil1!$B90,"-",Feuil1!Z$1),'Risk assessment'!$R$12:$R$100,FALSE),1)," ;"),""))</f>
        <v/>
      </c>
      <c r="AA90" s="9" t="str">
        <f>IF($G90=0,"",IFERROR(CONCATENATE(INDEX('Risk assessment'!$B$12:$B$100,MATCH(CONCATENATE(Feuil1!$C90,"-",Feuil1!$B90,"-",Feuil1!AA$1),'Risk assessment'!$R$12:$R$100,FALSE),1)," ;"),""))</f>
        <v/>
      </c>
      <c r="AB90" s="9" t="str">
        <f>IF($G90=0,"",IFERROR(CONCATENATE(INDEX('Risk assessment'!$B$12:$B$100,MATCH(CONCATENATE(Feuil1!$C90,"-",Feuil1!$B90,"-",Feuil1!AB$1),'Risk assessment'!$R$12:$R$100,FALSE),1)," ;"),""))</f>
        <v/>
      </c>
      <c r="AC90" s="9" t="str">
        <f>IF($G90=0,"",IFERROR(CONCATENATE(INDEX('Risk assessment'!$B$12:$B$100,MATCH(CONCATENATE(Feuil1!$C90,"-",Feuil1!$B90,"-",Feuil1!AC$1),'Risk assessment'!$R$12:$R$100,FALSE),1)," ;"),""))</f>
        <v/>
      </c>
      <c r="AD90" s="9" t="str">
        <f>IF($G90=0,"",IFERROR(CONCATENATE(INDEX('Risk assessment'!$B$12:$B$100,MATCH(CONCATENATE(Feuil1!$C90,"-",Feuil1!$B90,"-",Feuil1!AD$1),'Risk assessment'!$R$12:$R$100,FALSE),1)," ;"),""))</f>
        <v/>
      </c>
      <c r="AE90" s="9" t="str">
        <f>IF($G90=0,"",IFERROR(CONCATENATE(INDEX('Risk assessment'!$B$12:$B$100,MATCH(CONCATENATE(Feuil1!$C90,"-",Feuil1!$B90,"-",Feuil1!AE$1),'Risk assessment'!$R$12:$R$100,FALSE),1)," ;"),""))</f>
        <v/>
      </c>
      <c r="AF90" s="9" t="str">
        <f>IF($G90=0,"",IFERROR(CONCATENATE(INDEX('Risk assessment'!$B$12:$B$100,MATCH(CONCATENATE(Feuil1!$C90,"-",Feuil1!$B90,"-",Feuil1!AF$1),'Risk assessment'!$R$12:$R$100,FALSE),1)," ;"),""))</f>
        <v/>
      </c>
      <c r="AG90" s="9" t="str">
        <f>IF($G90=0,"",IFERROR(CONCATENATE(INDEX('Risk assessment'!$B$12:$B$100,MATCH(CONCATENATE(Feuil1!$C90,"-",Feuil1!$B90,"-",Feuil1!AG$1),'Risk assessment'!$R$12:$R$100,FALSE),1)," ;"),""))</f>
        <v/>
      </c>
      <c r="AH90" s="9" t="str">
        <f>IF($G90=0,"",IFERROR(CONCATENATE(INDEX('Risk assessment'!$B$12:$B$100,MATCH(CONCATENATE(Feuil1!$C90,"-",Feuil1!$B90,"-",Feuil1!AH$1),'Risk assessment'!$R$12:$R$100,FALSE),1)," ;"),""))</f>
        <v/>
      </c>
      <c r="AI90" s="9" t="str">
        <f>IF($G90=0,"",IFERROR(CONCATENATE(INDEX('Risk assessment'!$B$12:$B$100,MATCH(CONCATENATE(Feuil1!$C90,"-",Feuil1!$B90,"-",Feuil1!AI$1),'Risk assessment'!$R$12:$R$100,FALSE),1)," ;"),""))</f>
        <v/>
      </c>
      <c r="AJ90" s="9" t="str">
        <f>IF($G90=0,"",IFERROR(CONCATENATE(INDEX('Risk assessment'!$B$12:$B$100,MATCH(CONCATENATE(Feuil1!$C90,"-",Feuil1!$B90,"-",Feuil1!AJ$1),'Risk assessment'!$R$12:$R$100,FALSE),1)," ;"),""))</f>
        <v/>
      </c>
      <c r="AK90" s="9" t="str">
        <f>IF($G90=0,"",IFERROR(CONCATENATE(INDEX('Risk assessment'!$B$12:$B$100,MATCH(CONCATENATE(Feuil1!$C90,"-",Feuil1!$B90,"-",Feuil1!AK$1),'Risk assessment'!$R$12:$R$100,FALSE),1)," ;"),""))</f>
        <v/>
      </c>
      <c r="AL90" s="9" t="str">
        <f>IF($G90=0,"",IFERROR(CONCATENATE(INDEX('Risk assessment'!$B$12:$B$100,MATCH(CONCATENATE(Feuil1!$C90,"-",Feuil1!$B90,"-",Feuil1!AL$1),'Risk assessment'!$R$12:$R$100,FALSE),1)," ;"),""))</f>
        <v/>
      </c>
      <c r="AM90" s="9" t="str">
        <f>IF($G90=0,"",IFERROR(CONCATENATE(INDEX('Risk assessment'!$B$12:$B$100,MATCH(CONCATENATE(Feuil1!$C90,"-",Feuil1!$B90,"-",Feuil1!AM$1),'Risk assessment'!$R$12:$R$100,FALSE),1)," ;"),""))</f>
        <v/>
      </c>
      <c r="AN90" s="9" t="str">
        <f>IF($G90=0,"",IFERROR(CONCATENATE(INDEX('Risk assessment'!$B$12:$B$100,MATCH(CONCATENATE(Feuil1!$C90,"-",Feuil1!$B90,"-",Feuil1!AN$1),'Risk assessment'!$R$12:$R$100,FALSE),1)," ;"),""))</f>
        <v/>
      </c>
      <c r="AO90" s="9" t="str">
        <f>IF($G90=0,"",IFERROR(CONCATENATE(INDEX('Risk assessment'!$B$12:$B$100,MATCH(CONCATENATE(Feuil1!$C90,"-",Feuil1!$B90,"-",Feuil1!AO$1),'Risk assessment'!$R$12:$R$100,FALSE),1)," ;"),""))</f>
        <v/>
      </c>
      <c r="AP90" s="9" t="str">
        <f>IF($G90=0,"",IFERROR(CONCATENATE(INDEX('Risk assessment'!$B$12:$B$100,MATCH(CONCATENATE(Feuil1!$C90,"-",Feuil1!$B90,"-",Feuil1!AP$1),'Risk assessment'!$R$12:$R$100,FALSE),1)," ;"),""))</f>
        <v/>
      </c>
      <c r="AQ90" s="9" t="str">
        <f>IF($G90=0,"",IFERROR(CONCATENATE(INDEX('Risk assessment'!$B$12:$B$100,MATCH(CONCATENATE(Feuil1!$C90,"-",Feuil1!$B90,"-",Feuil1!AQ$1),'Risk assessment'!$R$12:$R$100,FALSE),1)," ;"),""))</f>
        <v/>
      </c>
      <c r="AR90" s="9" t="str">
        <f>IF($G90=0,"",IFERROR(CONCATENATE(INDEX('Risk assessment'!$B$12:$B$100,MATCH(CONCATENATE(Feuil1!$C90,"-",Feuil1!$B90,"-",Feuil1!AR$1),'Risk assessment'!$R$12:$R$100,FALSE),1)," ;"),""))</f>
        <v/>
      </c>
      <c r="AS90" s="9" t="str">
        <f>IF($G90=0,"",IFERROR(CONCATENATE(INDEX('Risk assessment'!$B$12:$B$100,MATCH(CONCATENATE(Feuil1!$C90,"-",Feuil1!$B90,"-",Feuil1!AS$1),'Risk assessment'!$R$12:$R$100,FALSE),1)," ;"),""))</f>
        <v/>
      </c>
      <c r="AT90" s="9" t="str">
        <f>IF($G90=0,"",IFERROR(CONCATENATE(INDEX('Risk assessment'!$B$12:$B$100,MATCH(CONCATENATE(Feuil1!$C90,"-",Feuil1!$B90,"-",Feuil1!AT$1),'Risk assessment'!$R$12:$R$100,FALSE),1)," ;"),""))</f>
        <v/>
      </c>
      <c r="AU90" s="9" t="str">
        <f>IF($G90=0,"",IFERROR(CONCATENATE(INDEX('Risk assessment'!$B$12:$B$100,MATCH(CONCATENATE(Feuil1!$C90,"-",Feuil1!$B90,"-",Feuil1!AU$1),'Risk assessment'!$R$12:$R$100,FALSE),1)," ;"),""))</f>
        <v/>
      </c>
      <c r="AV90" s="9" t="str">
        <f>IF($G90=0,"",IFERROR(CONCATENATE(INDEX('Risk assessment'!$B$12:$B$100,MATCH(CONCATENATE(Feuil1!$C90,"-",Feuil1!$B90,"-",Feuil1!AV$1),'Risk assessment'!$R$12:$R$100,FALSE),1)," ;"),""))</f>
        <v/>
      </c>
      <c r="AW90" s="9" t="str">
        <f>IF($G90=0,"",IFERROR(CONCATENATE(INDEX('Risk assessment'!$B$12:$B$100,MATCH(CONCATENATE(Feuil1!$C90,"-",Feuil1!$B90,"-",Feuil1!AW$1),'Risk assessment'!$R$12:$R$100,FALSE),1)," ;"),""))</f>
        <v/>
      </c>
      <c r="AX90" s="9" t="str">
        <f>IF($G90=0,"",IFERROR(CONCATENATE(INDEX('Risk assessment'!$B$12:$B$100,MATCH(CONCATENATE(Feuil1!$C90,"-",Feuil1!$B90,"-",Feuil1!AX$1),'Risk assessment'!$R$12:$R$100,FALSE),1)," ;"),""))</f>
        <v/>
      </c>
      <c r="AY90" s="9" t="str">
        <f>IF($G90=0,"",IFERROR(CONCATENATE(INDEX('Risk assessment'!$B$12:$B$100,MATCH(CONCATENATE(Feuil1!$C90,"-",Feuil1!$B90,"-",Feuil1!AY$1),'Risk assessment'!$R$12:$R$100,FALSE),1)," ;"),""))</f>
        <v/>
      </c>
      <c r="AZ90" s="9" t="str">
        <f>IF($G90=0,"",IFERROR(CONCATENATE(INDEX('Risk assessment'!$B$12:$B$100,MATCH(CONCATENATE(Feuil1!$C90,"-",Feuil1!$B90,"-",Feuil1!AZ$1),'Risk assessment'!$R$12:$R$100,FALSE),1)," ;"),""))</f>
        <v/>
      </c>
      <c r="BA90" s="9" t="str">
        <f>IF($G90=0,"",IFERROR(CONCATENATE(INDEX('Risk assessment'!$B$12:$B$100,MATCH(CONCATENATE(Feuil1!$C90,"-",Feuil1!$B90,"-",Feuil1!BA$1),'Risk assessment'!$R$12:$R$100,FALSE),1)," ;"),""))</f>
        <v/>
      </c>
      <c r="BB90" s="9" t="str">
        <f>IF($G90=0,"",IFERROR(CONCATENATE(INDEX('Risk assessment'!$B$12:$B$100,MATCH(CONCATENATE(Feuil1!$C90,"-",Feuil1!$B90,"-",Feuil1!BB$1),'Risk assessment'!$R$12:$R$100,FALSE),1)," ;"),""))</f>
        <v/>
      </c>
      <c r="BC90" s="9" t="str">
        <f>IF($G90=0,"",IFERROR(CONCATENATE(INDEX('Risk assessment'!$B$12:$B$100,MATCH(CONCATENATE(Feuil1!$C90,"-",Feuil1!$B90,"-",Feuil1!BC$1),'Risk assessment'!$R$12:$R$100,FALSE),1)," ;"),""))</f>
        <v/>
      </c>
      <c r="BD90" s="9" t="str">
        <f>IF($G90=0,"",IFERROR(CONCATENATE(INDEX('Risk assessment'!$B$12:$B$100,MATCH(CONCATENATE(Feuil1!$C90,"-",Feuil1!$B90,"-",Feuil1!BD$1),'Risk assessment'!$R$12:$R$100,FALSE),1)," ;"),""))</f>
        <v/>
      </c>
      <c r="BE90" s="9" t="str">
        <f>IF($G90=0,"",IFERROR(CONCATENATE(INDEX('Risk assessment'!$B$12:$B$100,MATCH(CONCATENATE(Feuil1!$C90,"-",Feuil1!$B90,"-",Feuil1!BE$1),'Risk assessment'!$R$12:$R$100,FALSE),1)," ;"),""))</f>
        <v/>
      </c>
      <c r="BF90" s="9" t="str">
        <f>IF($G90=0,"",IFERROR(CONCATENATE(INDEX('Risk assessment'!$B$12:$B$100,MATCH(CONCATENATE(Feuil1!$C90,"-",Feuil1!$B90,"-",Feuil1!BF$1),'Risk assessment'!$R$12:$R$100,FALSE),1)," ;"),""))</f>
        <v/>
      </c>
      <c r="BG90" s="9" t="str">
        <f>IF($G90=0,"",IFERROR(CONCATENATE(INDEX('Risk assessment'!$B$12:$B$100,MATCH(CONCATENATE(Feuil1!$C90,"-",Feuil1!$B90,"-",Feuil1!BG$1),'Risk assessment'!$R$12:$R$100,FALSE),1)," ;"),""))</f>
        <v/>
      </c>
      <c r="BH90" s="9" t="str">
        <f>IF($G90=0,"",IFERROR(CONCATENATE(INDEX('Risk assessment'!$B$12:$B$100,MATCH(CONCATENATE(Feuil1!$C90,"-",Feuil1!$B90,"-",Feuil1!BH$1),'Risk assessment'!$R$12:$R$100,FALSE),1)," ;"),""))</f>
        <v/>
      </c>
      <c r="BI90" s="9" t="str">
        <f>IF($G90=0,"",IFERROR(CONCATENATE(INDEX('Risk assessment'!$B$12:$B$100,MATCH(CONCATENATE(Feuil1!$C90,"-",Feuil1!$B90,"-",Feuil1!BI$1),'Risk assessment'!$R$12:$R$100,FALSE),1)," ;"),""))</f>
        <v/>
      </c>
      <c r="BJ90" s="9" t="str">
        <f>IF($G90=0,"",IFERROR(CONCATENATE(INDEX('Risk assessment'!$B$12:$B$100,MATCH(CONCATENATE(Feuil1!$C90,"-",Feuil1!$B90,"-",Feuil1!BJ$1),'Risk assessment'!$R$12:$R$100,FALSE),1)," ;"),""))</f>
        <v/>
      </c>
      <c r="BK90" s="9" t="str">
        <f>IF($G90=0,"",IFERROR(CONCATENATE(INDEX('Risk assessment'!$B$12:$B$100,MATCH(CONCATENATE(Feuil1!$C90,"-",Feuil1!$B90,"-",Feuil1!BK$1),'Risk assessment'!$R$12:$R$100,FALSE),1)," ;"),""))</f>
        <v/>
      </c>
      <c r="BL90" s="9" t="str">
        <f>IF($G90=0,"",IFERROR(CONCATENATE(INDEX('Risk assessment'!$B$12:$B$100,MATCH(CONCATENATE(Feuil1!$C90,"-",Feuil1!$B90,"-",Feuil1!BL$1),'Risk assessment'!$R$12:$R$100,FALSE),1)," ;"),""))</f>
        <v/>
      </c>
      <c r="BM90" s="9" t="str">
        <f>IF($G90=0,"",IFERROR(CONCATENATE(INDEX('Risk assessment'!$B$12:$B$100,MATCH(CONCATENATE(Feuil1!$C90,"-",Feuil1!$B90,"-",Feuil1!BM$1),'Risk assessment'!$R$12:$R$100,FALSE),1)," ;"),""))</f>
        <v/>
      </c>
      <c r="BN90" s="9" t="str">
        <f>IF($G90=0,"",IFERROR(CONCATENATE(INDEX('Risk assessment'!$B$12:$B$100,MATCH(CONCATENATE(Feuil1!$C90,"-",Feuil1!$B90,"-",Feuil1!BN$1),'Risk assessment'!$R$12:$R$100,FALSE),1)," ;"),""))</f>
        <v/>
      </c>
      <c r="BO90" s="9" t="str">
        <f>IF($G90=0,"",IFERROR(CONCATENATE(INDEX('Risk assessment'!$B$12:$B$100,MATCH(CONCATENATE(Feuil1!$C90,"-",Feuil1!$B90,"-",Feuil1!BO$1),'Risk assessment'!$R$12:$R$100,FALSE),1)," ;"),""))</f>
        <v/>
      </c>
      <c r="BP90" s="9" t="str">
        <f>IF($G90=0,"",IFERROR(CONCATENATE(INDEX('Risk assessment'!$B$12:$B$100,MATCH(CONCATENATE(Feuil1!$C90,"-",Feuil1!$B90,"-",Feuil1!BP$1),'Risk assessment'!$R$12:$R$100,FALSE),1)," ;"),""))</f>
        <v/>
      </c>
      <c r="BQ90" s="9" t="str">
        <f>IF($G90=0,"",IFERROR(CONCATENATE(INDEX('Risk assessment'!$B$12:$B$100,MATCH(CONCATENATE(Feuil1!$C90,"-",Feuil1!$B90,"-",Feuil1!BQ$1),'Risk assessment'!$R$12:$R$100,FALSE),1)," ;"),""))</f>
        <v/>
      </c>
      <c r="BR90" s="9" t="str">
        <f>IF($G90=0,"",IFERROR(INDEX('Risk assessment'!$B$12:$B$100,MATCH(CONCATENATE(Feuil1!$C90,Feuil1!$B90,Feuil1!BR$1),'Risk assessment'!$R$12:$R$100,FALSE),1),""))</f>
        <v/>
      </c>
      <c r="BS90" s="9" t="str">
        <f>IF($G90=0,"",IFERROR(INDEX('Risk assessment'!$B$12:$B$100,MATCH(CONCATENATE(Feuil1!$C90,Feuil1!$B90,Feuil1!BS$1),'Risk assessment'!$R$12:$R$100,FALSE),1),""))</f>
        <v/>
      </c>
      <c r="BT90" s="9" t="str">
        <f>IF($G90=0,"",IFERROR(INDEX('Risk assessment'!$B$12:$B$100,MATCH(CONCATENATE(Feuil1!$C90,Feuil1!$B90,Feuil1!BT$1),'Risk assessment'!$R$12:$R$100,FALSE),1),""))</f>
        <v/>
      </c>
      <c r="BU90" s="9" t="str">
        <f>IF($G90=0,"",IFERROR(INDEX('Risk assessment'!$B$12:$B$100,MATCH(CONCATENATE(Feuil1!$C90,Feuil1!$B90,Feuil1!BU$1),'Risk assessment'!$R$12:$R$100,FALSE),1),""))</f>
        <v/>
      </c>
      <c r="BV90" s="9" t="str">
        <f>IF($G90=0,"",IFERROR(INDEX('Risk assessment'!$B$12:$B$100,MATCH(CONCATENATE(Feuil1!$C90,Feuil1!$B90,Feuil1!BV$1),'Risk assessment'!$R$12:$R$100,FALSE),1),""))</f>
        <v/>
      </c>
      <c r="BW90" s="9" t="str">
        <f>IF($G90=0,"",IFERROR(INDEX('Risk assessment'!$B$12:$B$100,MATCH(CONCATENATE(Feuil1!$C90,Feuil1!$B90,Feuil1!BW$1),'Risk assessment'!$R$12:$R$100,FALSE),1),""))</f>
        <v/>
      </c>
      <c r="BX90" s="9" t="str">
        <f>IF($G90=0,"",IFERROR(INDEX('Risk assessment'!$B$12:$B$100,MATCH(CONCATENATE(Feuil1!$C90,Feuil1!$B90,Feuil1!BX$1),'Risk assessment'!$R$12:$R$100,FALSE),1),""))</f>
        <v/>
      </c>
      <c r="BY90" s="9" t="str">
        <f>IF($G90=0,"",IFERROR(INDEX('Risk assessment'!$B$12:$B$100,MATCH(CONCATENATE(Feuil1!$C90,Feuil1!$B90,Feuil1!BY$1),'Risk assessment'!$R$12:$R$100,FALSE),1),""))</f>
        <v/>
      </c>
      <c r="BZ90" s="9" t="str">
        <f>IF($G90=0,"",IFERROR(INDEX('Risk assessment'!$B$12:$B$100,MATCH(CONCATENATE(Feuil1!$C90,Feuil1!$B90,Feuil1!BZ$1),'Risk assessment'!$R$12:$R$100,FALSE),1),""))</f>
        <v/>
      </c>
      <c r="CA90" s="9" t="str">
        <f>IF($G90=0,"",IFERROR(INDEX('Risk assessment'!$B$12:$B$100,MATCH(CONCATENATE(Feuil1!$C90,Feuil1!$B90,Feuil1!CA$1),'Risk assessment'!$R$12:$R$100,FALSE),1),""))</f>
        <v/>
      </c>
      <c r="CB90" s="9" t="str">
        <f>IF($G90=0,"",IFERROR(INDEX('Risk assessment'!$B$12:$B$100,MATCH(CONCATENATE(Feuil1!$C90,Feuil1!$B90,Feuil1!CB$1),'Risk assessment'!$R$12:$R$100,FALSE),1),""))</f>
        <v/>
      </c>
      <c r="CC90" s="9" t="str">
        <f>IF($G90=0,"",IFERROR(INDEX('Risk assessment'!$B$12:$B$100,MATCH(CONCATENATE(Feuil1!$C90,Feuil1!$B90,Feuil1!CC$1),'Risk assessment'!$R$12:$R$100,FALSE),1),""))</f>
        <v/>
      </c>
      <c r="CD90" s="9" t="str">
        <f>IF($G90=0,"",IFERROR(INDEX('Risk assessment'!$B$12:$B$100,MATCH(CONCATENATE(Feuil1!$C90,Feuil1!$B90,Feuil1!CD$1),'Risk assessment'!$R$12:$R$100,FALSE),1),""))</f>
        <v/>
      </c>
      <c r="CE90" s="9" t="str">
        <f>IF($G90=0,"",IFERROR(INDEX('Risk assessment'!$B$12:$B$100,MATCH(CONCATENATE(Feuil1!$C90,Feuil1!$B90,Feuil1!CE$1),'Risk assessment'!$R$12:$R$100,FALSE),1),""))</f>
        <v/>
      </c>
      <c r="CF90" s="9" t="str">
        <f>IF($G90=0,"",IFERROR(INDEX('Risk assessment'!$B$12:$B$100,MATCH(CONCATENATE(Feuil1!$C90,Feuil1!$B90,Feuil1!CF$1),'Risk assessment'!$R$12:$R$100,FALSE),1),""))</f>
        <v/>
      </c>
      <c r="CG90" s="9" t="str">
        <f>IF($G90=0,"",IFERROR(INDEX('Risk assessment'!$B$12:$B$100,MATCH(CONCATENATE(Feuil1!$C90,Feuil1!$B90,Feuil1!CG$1),'Risk assessment'!$R$12:$R$100,FALSE),1),""))</f>
        <v/>
      </c>
      <c r="CH90" s="9" t="str">
        <f>IF($G90=0,"",IFERROR(INDEX('Risk assessment'!$B$12:$B$100,MATCH(CONCATENATE(Feuil1!$C90,Feuil1!$B90,Feuil1!CH$1),'Risk assessment'!$R$12:$R$100,FALSE),1),""))</f>
        <v/>
      </c>
      <c r="CI90" s="9" t="str">
        <f>IF($G90=0,"",IFERROR(INDEX('Risk assessment'!$B$12:$B$100,MATCH(CONCATENATE(Feuil1!$C90,Feuil1!$B90,Feuil1!CI$1),'Risk assessment'!$R$12:$R$100,FALSE),1),""))</f>
        <v/>
      </c>
      <c r="CJ90" s="9" t="str">
        <f>IF($G90=0,"",IFERROR(INDEX('Risk assessment'!$B$12:$B$100,MATCH(CONCATENATE(Feuil1!$C90,Feuil1!$B90,Feuil1!CJ$1),'Risk assessment'!$R$12:$R$100,FALSE),1),""))</f>
        <v/>
      </c>
      <c r="CK90" s="9" t="str">
        <f>IF($G90=0,"",IFERROR(INDEX('Risk assessment'!$B$12:$B$100,MATCH(CONCATENATE(Feuil1!$C90,Feuil1!$B90,Feuil1!CK$1),'Risk assessment'!$R$12:$R$100,FALSE),1),""))</f>
        <v/>
      </c>
      <c r="CL90" s="9" t="str">
        <f>IF($G90=0,"",IFERROR(INDEX('Risk assessment'!$B$12:$B$100,MATCH(CONCATENATE(Feuil1!$C90,Feuil1!$B90,Feuil1!CL$1),'Risk assessment'!$R$12:$R$100,FALSE),1),""))</f>
        <v/>
      </c>
      <c r="CM90" s="9" t="str">
        <f>IF($G90=0,"",IFERROR(INDEX('Risk assessment'!$B$12:$B$100,MATCH(CONCATENATE(Feuil1!$C90,Feuil1!$B90,Feuil1!CM$1),'Risk assessment'!$R$12:$R$100,FALSE),1),""))</f>
        <v/>
      </c>
      <c r="CN90" s="9" t="str">
        <f>IF($G90=0,"",IFERROR(INDEX('Risk assessment'!$B$12:$B$100,MATCH(CONCATENATE(Feuil1!$C90,Feuil1!$B90,Feuil1!CN$1),'Risk assessment'!$R$12:$R$100,FALSE),1),""))</f>
        <v/>
      </c>
      <c r="CO90" s="9" t="str">
        <f>IF($G90=0,"",IFERROR(INDEX('Risk assessment'!$B$12:$B$100,MATCH(CONCATENATE(Feuil1!$C90,Feuil1!$B90,Feuil1!CO$1),'Risk assessment'!$R$12:$R$100,FALSE),1),""))</f>
        <v/>
      </c>
      <c r="CP90" s="9" t="str">
        <f>IF($G90=0,"",IFERROR(INDEX('Risk assessment'!$B$12:$B$100,MATCH(CONCATENATE(Feuil1!$C90,Feuil1!$B90,Feuil1!CP$1),'Risk assessment'!$R$12:$R$100,FALSE),1),""))</f>
        <v/>
      </c>
      <c r="CQ90" s="9" t="str">
        <f>IF($G90=0,"",IFERROR(INDEX('Risk assessment'!$B$12:$B$100,MATCH(CONCATENATE(Feuil1!$C90,Feuil1!$B90,Feuil1!CQ$1),'Risk assessment'!$R$12:$R$100,FALSE),1),""))</f>
        <v/>
      </c>
      <c r="CR90" s="9" t="str">
        <f>IF($G90=0,"",IFERROR(INDEX('Risk assessment'!$B$12:$B$100,MATCH(CONCATENATE(Feuil1!$C90,Feuil1!$B90,Feuil1!CR$1),'Risk assessment'!$R$12:$R$100,FALSE),1),""))</f>
        <v/>
      </c>
      <c r="CS90" s="9" t="str">
        <f>IF($G90=0,"",IFERROR(INDEX('Risk assessment'!$B$12:$B$100,MATCH(CONCATENATE(Feuil1!$C90,Feuil1!$B90,Feuil1!CS$1),'Risk assessment'!$R$12:$R$100,FALSE),1),""))</f>
        <v/>
      </c>
      <c r="CT90" s="9" t="str">
        <f>IF($G90=0,"",IFERROR(INDEX('Risk assessment'!$B$12:$B$100,MATCH(CONCATENATE(Feuil1!$C90,Feuil1!$B90,Feuil1!CT$1),'Risk assessment'!$R$12:$R$100,FALSE),1),""))</f>
        <v/>
      </c>
      <c r="CU90" s="9" t="str">
        <f>IF($G90=0,"",IFERROR(INDEX('Risk assessment'!$B$12:$B$100,MATCH(CONCATENATE(Feuil1!$C90,Feuil1!$B90,Feuil1!CU$1),'Risk assessment'!$R$12:$R$100,FALSE),1),""))</f>
        <v/>
      </c>
      <c r="CV90" s="9" t="str">
        <f>IF($G90=0,"",IFERROR(INDEX('Risk assessment'!$B$12:$B$100,MATCH(CONCATENATE(Feuil1!$C90,Feuil1!$B90,Feuil1!CV$1),'Risk assessment'!$R$12:$R$100,FALSE),1),""))</f>
        <v/>
      </c>
      <c r="CW90" s="9" t="str">
        <f>IF($G90=0,"",IFERROR(INDEX('Risk assessment'!$B$12:$B$100,MATCH(CONCATENATE(Feuil1!$C90,Feuil1!$B90,Feuil1!CW$1),'Risk assessment'!$R$12:$R$100,FALSE),1),""))</f>
        <v/>
      </c>
      <c r="CX90" s="9" t="str">
        <f>IF($G90=0,"",IFERROR(INDEX('Risk assessment'!$B$12:$B$100,MATCH(CONCATENATE(Feuil1!$C90,Feuil1!$B90,Feuil1!CX$1),'Risk assessment'!$R$12:$R$100,FALSE),1),""))</f>
        <v/>
      </c>
      <c r="CY90" s="9" t="str">
        <f>IF($G90=0,"",IFERROR(INDEX('Risk assessment'!$B$12:$B$100,MATCH(CONCATENATE(Feuil1!$C90,Feuil1!$B90,Feuil1!CY$1),'Risk assessment'!$R$12:$R$100,FALSE),1),""))</f>
        <v/>
      </c>
      <c r="CZ90" s="9" t="str">
        <f>IF($G90=0,"",IFERROR(INDEX('Risk assessment'!$B$12:$B$100,MATCH(CONCATENATE(Feuil1!$C90,Feuil1!$B90,Feuil1!CZ$1),'Risk assessment'!$R$12:$R$100,FALSE),1),""))</f>
        <v/>
      </c>
      <c r="DA90" s="9" t="str">
        <f>IF($G90=0,"",IFERROR(INDEX('Risk assessment'!$B$12:$B$100,MATCH(CONCATENATE(Feuil1!$C90,Feuil1!$B90,Feuil1!DA$1),'Risk assessment'!$R$12:$R$100,FALSE),1),""))</f>
        <v/>
      </c>
      <c r="DB90" s="9" t="str">
        <f>IF($G90=0,"",IFERROR(INDEX('Risk assessment'!$B$12:$B$100,MATCH(CONCATENATE(Feuil1!$C90,Feuil1!$B90,Feuil1!DB$1),'Risk assessment'!$R$12:$R$100,FALSE),1),""))</f>
        <v/>
      </c>
      <c r="DC90" s="9" t="str">
        <f>IF($G90=0,"",IFERROR(INDEX('Risk assessment'!$B$12:$B$100,MATCH(CONCATENATE(Feuil1!$C90,Feuil1!$B90,Feuil1!DC$1),'Risk assessment'!$R$12:$R$100,FALSE),1),""))</f>
        <v/>
      </c>
      <c r="DD90" s="9" t="str">
        <f>IF($G90=0,"",IFERROR(INDEX('Risk assessment'!$B$12:$B$100,MATCH(CONCATENATE(Feuil1!$C90,Feuil1!$B90,Feuil1!DD$1),'Risk assessment'!$R$12:$R$100,FALSE),1),""))</f>
        <v/>
      </c>
      <c r="DE90" s="9" t="str">
        <f>IF($G90=0,"",IFERROR(INDEX('Risk assessment'!$B$12:$B$100,MATCH(CONCATENATE(Feuil1!$C90,Feuil1!$B90,Feuil1!DE$1),'Risk assessment'!$R$12:$R$100,FALSE),1),""))</f>
        <v/>
      </c>
      <c r="DF90" s="9" t="str">
        <f>IF($G90=0,"",IFERROR(INDEX('Risk assessment'!$B$12:$B$100,MATCH(CONCATENATE(Feuil1!$C90,Feuil1!$B90,Feuil1!DF$1),'Risk assessment'!$R$12:$R$100,FALSE),1),""))</f>
        <v/>
      </c>
      <c r="DG90" s="9" t="str">
        <f>IF($G90=0,"",IFERROR(INDEX('Risk assessment'!$B$12:$B$100,MATCH(CONCATENATE(Feuil1!$C90,Feuil1!$B90,Feuil1!DG$1),'Risk assessment'!$R$12:$R$100,FALSE),1),""))</f>
        <v/>
      </c>
      <c r="DH90" s="9" t="str">
        <f>IF($G90=0,"",IFERROR(INDEX('Risk assessment'!$B$12:$B$100,MATCH(CONCATENATE(Feuil1!$C90,Feuil1!$B90,Feuil1!DH$1),'Risk assessment'!$R$12:$R$100,FALSE),1),""))</f>
        <v/>
      </c>
      <c r="DI90" s="9" t="str">
        <f>IF($G90=0,"",IFERROR(INDEX('Risk assessment'!$B$12:$B$100,MATCH(CONCATENATE(Feuil1!$C90,Feuil1!$B90,Feuil1!DI$1),'Risk assessment'!$R$12:$R$100,FALSE),1),""))</f>
        <v/>
      </c>
      <c r="DJ90" s="9" t="str">
        <f>IF($G90=0,"",IFERROR(INDEX('Risk assessment'!$B$12:$B$100,MATCH(CONCATENATE(Feuil1!$C90,Feuil1!$B90,Feuil1!DJ$1),'Risk assessment'!$R$12:$R$100,FALSE),1),""))</f>
        <v/>
      </c>
      <c r="DK90" s="9" t="str">
        <f>IF($G90=0,"",IFERROR(INDEX('Risk assessment'!$B$12:$B$100,MATCH(CONCATENATE(Feuil1!$C90,Feuil1!$B90,Feuil1!DK$1),'Risk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assessment'!D$12:D$100,Feuil1!C91,'Risk assessment'!E$12:E$100,B91)</f>
        <v>0</v>
      </c>
      <c r="H91" s="9" t="str">
        <f>IF($G91=0,"",IFERROR(CONCATENATE(INDEX('Risk assessment'!$B$12:$B$100,MATCH(CONCATENATE(Feuil1!$C91,"-",Feuil1!$B91,"-",Feuil1!H$1),'Risk assessment'!$R$12:$R$100,FALSE),1)," ;"),""))</f>
        <v/>
      </c>
      <c r="I91" s="9" t="str">
        <f>IF($G91=0,"",IFERROR(CONCATENATE(INDEX('Risk assessment'!$B$12:$B$100,MATCH(CONCATENATE(Feuil1!$C91,"-",Feuil1!$B91,"-",Feuil1!I$1),'Risk assessment'!$R$12:$R$100,FALSE),1)," ;"),""))</f>
        <v/>
      </c>
      <c r="J91" s="9" t="str">
        <f>IF($G91=0,"",IFERROR(CONCATENATE(INDEX('Risk assessment'!$B$12:$B$100,MATCH(CONCATENATE(Feuil1!$C91,"-",Feuil1!$B91,"-",Feuil1!J$1),'Risk assessment'!$R$12:$R$100,FALSE),1)," ;"),""))</f>
        <v/>
      </c>
      <c r="K91" s="9" t="str">
        <f>IF($G91=0,"",IFERROR(CONCATENATE(INDEX('Risk assessment'!$B$12:$B$100,MATCH(CONCATENATE(Feuil1!$C91,"-",Feuil1!$B91,"-",Feuil1!K$1),'Risk assessment'!$R$12:$R$100,FALSE),1)," ;"),""))</f>
        <v/>
      </c>
      <c r="L91" s="9" t="str">
        <f>IF($G91=0,"",IFERROR(CONCATENATE(INDEX('Risk assessment'!$B$12:$B$100,MATCH(CONCATENATE(Feuil1!$C91,"-",Feuil1!$B91,"-",Feuil1!L$1),'Risk assessment'!$R$12:$R$100,FALSE),1)," ;"),""))</f>
        <v/>
      </c>
      <c r="M91" s="9" t="str">
        <f>IF($G91=0,"",IFERROR(CONCATENATE(INDEX('Risk assessment'!$B$12:$B$100,MATCH(CONCATENATE(Feuil1!$C91,"-",Feuil1!$B91,"-",Feuil1!M$1),'Risk assessment'!$R$12:$R$100,FALSE),1)," ;"),""))</f>
        <v/>
      </c>
      <c r="N91" s="9" t="str">
        <f>IF($G91=0,"",IFERROR(CONCATENATE(INDEX('Risk assessment'!$B$12:$B$100,MATCH(CONCATENATE(Feuil1!$C91,"-",Feuil1!$B91,"-",Feuil1!N$1),'Risk assessment'!$R$12:$R$100,FALSE),1)," ;"),""))</f>
        <v/>
      </c>
      <c r="O91" s="9" t="str">
        <f>IF($G91=0,"",IFERROR(CONCATENATE(INDEX('Risk assessment'!$B$12:$B$100,MATCH(CONCATENATE(Feuil1!$C91,"-",Feuil1!$B91,"-",Feuil1!O$1),'Risk assessment'!$R$12:$R$100,FALSE),1)," ;"),""))</f>
        <v/>
      </c>
      <c r="P91" s="9" t="str">
        <f>IF($G91=0,"",IFERROR(CONCATENATE(INDEX('Risk assessment'!$B$12:$B$100,MATCH(CONCATENATE(Feuil1!$C91,"-",Feuil1!$B91,"-",Feuil1!P$1),'Risk assessment'!$R$12:$R$100,FALSE),1)," ;"),""))</f>
        <v/>
      </c>
      <c r="Q91" s="9" t="str">
        <f>IF($G91=0,"",IFERROR(CONCATENATE(INDEX('Risk assessment'!$B$12:$B$100,MATCH(CONCATENATE(Feuil1!$C91,"-",Feuil1!$B91,"-",Feuil1!Q$1),'Risk assessment'!$R$12:$R$100,FALSE),1)," ;"),""))</f>
        <v/>
      </c>
      <c r="R91" s="9" t="str">
        <f>IF($G91=0,"",IFERROR(CONCATENATE(INDEX('Risk assessment'!$B$12:$B$100,MATCH(CONCATENATE(Feuil1!$C91,"-",Feuil1!$B91,"-",Feuil1!R$1),'Risk assessment'!$R$12:$R$100,FALSE),1)," ;"),""))</f>
        <v/>
      </c>
      <c r="S91" s="9" t="str">
        <f>IF($G91=0,"",IFERROR(CONCATENATE(INDEX('Risk assessment'!$B$12:$B$100,MATCH(CONCATENATE(Feuil1!$C91,"-",Feuil1!$B91,"-",Feuil1!S$1),'Risk assessment'!$R$12:$R$100,FALSE),1)," ;"),""))</f>
        <v/>
      </c>
      <c r="T91" s="9" t="str">
        <f>IF($G91=0,"",IFERROR(CONCATENATE(INDEX('Risk assessment'!$B$12:$B$100,MATCH(CONCATENATE(Feuil1!$C91,"-",Feuil1!$B91,"-",Feuil1!T$1),'Risk assessment'!$R$12:$R$100,FALSE),1)," ;"),""))</f>
        <v/>
      </c>
      <c r="U91" s="9" t="str">
        <f>IF($G91=0,"",IFERROR(CONCATENATE(INDEX('Risk assessment'!$B$12:$B$100,MATCH(CONCATENATE(Feuil1!$C91,"-",Feuil1!$B91,"-",Feuil1!U$1),'Risk assessment'!$R$12:$R$100,FALSE),1)," ;"),""))</f>
        <v/>
      </c>
      <c r="V91" s="9" t="str">
        <f>IF($G91=0,"",IFERROR(CONCATENATE(INDEX('Risk assessment'!$B$12:$B$100,MATCH(CONCATENATE(Feuil1!$C91,"-",Feuil1!$B91,"-",Feuil1!V$1),'Risk assessment'!$R$12:$R$100,FALSE),1)," ;"),""))</f>
        <v/>
      </c>
      <c r="W91" s="9" t="str">
        <f>IF($G91=0,"",IFERROR(CONCATENATE(INDEX('Risk assessment'!$B$12:$B$100,MATCH(CONCATENATE(Feuil1!$C91,"-",Feuil1!$B91,"-",Feuil1!W$1),'Risk assessment'!$R$12:$R$100,FALSE),1)," ;"),""))</f>
        <v/>
      </c>
      <c r="X91" s="9" t="str">
        <f>IF($G91=0,"",IFERROR(CONCATENATE(INDEX('Risk assessment'!$B$12:$B$100,MATCH(CONCATENATE(Feuil1!$C91,"-",Feuil1!$B91,"-",Feuil1!X$1),'Risk assessment'!$R$12:$R$100,FALSE),1)," ;"),""))</f>
        <v/>
      </c>
      <c r="Y91" s="9" t="str">
        <f>IF($G91=0,"",IFERROR(CONCATENATE(INDEX('Risk assessment'!$B$12:$B$100,MATCH(CONCATENATE(Feuil1!$C91,"-",Feuil1!$B91,"-",Feuil1!Y$1),'Risk assessment'!$R$12:$R$100,FALSE),1)," ;"),""))</f>
        <v/>
      </c>
      <c r="Z91" s="9" t="str">
        <f>IF($G91=0,"",IFERROR(CONCATENATE(INDEX('Risk assessment'!$B$12:$B$100,MATCH(CONCATENATE(Feuil1!$C91,"-",Feuil1!$B91,"-",Feuil1!Z$1),'Risk assessment'!$R$12:$R$100,FALSE),1)," ;"),""))</f>
        <v/>
      </c>
      <c r="AA91" s="9" t="str">
        <f>IF($G91=0,"",IFERROR(CONCATENATE(INDEX('Risk assessment'!$B$12:$B$100,MATCH(CONCATENATE(Feuil1!$C91,"-",Feuil1!$B91,"-",Feuil1!AA$1),'Risk assessment'!$R$12:$R$100,FALSE),1)," ;"),""))</f>
        <v/>
      </c>
      <c r="AB91" s="9" t="str">
        <f>IF($G91=0,"",IFERROR(CONCATENATE(INDEX('Risk assessment'!$B$12:$B$100,MATCH(CONCATENATE(Feuil1!$C91,"-",Feuil1!$B91,"-",Feuil1!AB$1),'Risk assessment'!$R$12:$R$100,FALSE),1)," ;"),""))</f>
        <v/>
      </c>
      <c r="AC91" s="9" t="str">
        <f>IF($G91=0,"",IFERROR(CONCATENATE(INDEX('Risk assessment'!$B$12:$B$100,MATCH(CONCATENATE(Feuil1!$C91,"-",Feuil1!$B91,"-",Feuil1!AC$1),'Risk assessment'!$R$12:$R$100,FALSE),1)," ;"),""))</f>
        <v/>
      </c>
      <c r="AD91" s="9" t="str">
        <f>IF($G91=0,"",IFERROR(CONCATENATE(INDEX('Risk assessment'!$B$12:$B$100,MATCH(CONCATENATE(Feuil1!$C91,"-",Feuil1!$B91,"-",Feuil1!AD$1),'Risk assessment'!$R$12:$R$100,FALSE),1)," ;"),""))</f>
        <v/>
      </c>
      <c r="AE91" s="9" t="str">
        <f>IF($G91=0,"",IFERROR(CONCATENATE(INDEX('Risk assessment'!$B$12:$B$100,MATCH(CONCATENATE(Feuil1!$C91,"-",Feuil1!$B91,"-",Feuil1!AE$1),'Risk assessment'!$R$12:$R$100,FALSE),1)," ;"),""))</f>
        <v/>
      </c>
      <c r="AF91" s="9" t="str">
        <f>IF($G91=0,"",IFERROR(CONCATENATE(INDEX('Risk assessment'!$B$12:$B$100,MATCH(CONCATENATE(Feuil1!$C91,"-",Feuil1!$B91,"-",Feuil1!AF$1),'Risk assessment'!$R$12:$R$100,FALSE),1)," ;"),""))</f>
        <v/>
      </c>
      <c r="AG91" s="9" t="str">
        <f>IF($G91=0,"",IFERROR(CONCATENATE(INDEX('Risk assessment'!$B$12:$B$100,MATCH(CONCATENATE(Feuil1!$C91,"-",Feuil1!$B91,"-",Feuil1!AG$1),'Risk assessment'!$R$12:$R$100,FALSE),1)," ;"),""))</f>
        <v/>
      </c>
      <c r="AH91" s="9" t="str">
        <f>IF($G91=0,"",IFERROR(CONCATENATE(INDEX('Risk assessment'!$B$12:$B$100,MATCH(CONCATENATE(Feuil1!$C91,"-",Feuil1!$B91,"-",Feuil1!AH$1),'Risk assessment'!$R$12:$R$100,FALSE),1)," ;"),""))</f>
        <v/>
      </c>
      <c r="AI91" s="9" t="str">
        <f>IF($G91=0,"",IFERROR(CONCATENATE(INDEX('Risk assessment'!$B$12:$B$100,MATCH(CONCATENATE(Feuil1!$C91,"-",Feuil1!$B91,"-",Feuil1!AI$1),'Risk assessment'!$R$12:$R$100,FALSE),1)," ;"),""))</f>
        <v/>
      </c>
      <c r="AJ91" s="9" t="str">
        <f>IF($G91=0,"",IFERROR(CONCATENATE(INDEX('Risk assessment'!$B$12:$B$100,MATCH(CONCATENATE(Feuil1!$C91,"-",Feuil1!$B91,"-",Feuil1!AJ$1),'Risk assessment'!$R$12:$R$100,FALSE),1)," ;"),""))</f>
        <v/>
      </c>
      <c r="AK91" s="9" t="str">
        <f>IF($G91=0,"",IFERROR(CONCATENATE(INDEX('Risk assessment'!$B$12:$B$100,MATCH(CONCATENATE(Feuil1!$C91,"-",Feuil1!$B91,"-",Feuil1!AK$1),'Risk assessment'!$R$12:$R$100,FALSE),1)," ;"),""))</f>
        <v/>
      </c>
      <c r="AL91" s="9" t="str">
        <f>IF($G91=0,"",IFERROR(CONCATENATE(INDEX('Risk assessment'!$B$12:$B$100,MATCH(CONCATENATE(Feuil1!$C91,"-",Feuil1!$B91,"-",Feuil1!AL$1),'Risk assessment'!$R$12:$R$100,FALSE),1)," ;"),""))</f>
        <v/>
      </c>
      <c r="AM91" s="9" t="str">
        <f>IF($G91=0,"",IFERROR(CONCATENATE(INDEX('Risk assessment'!$B$12:$B$100,MATCH(CONCATENATE(Feuil1!$C91,"-",Feuil1!$B91,"-",Feuil1!AM$1),'Risk assessment'!$R$12:$R$100,FALSE),1)," ;"),""))</f>
        <v/>
      </c>
      <c r="AN91" s="9" t="str">
        <f>IF($G91=0,"",IFERROR(CONCATENATE(INDEX('Risk assessment'!$B$12:$B$100,MATCH(CONCATENATE(Feuil1!$C91,"-",Feuil1!$B91,"-",Feuil1!AN$1),'Risk assessment'!$R$12:$R$100,FALSE),1)," ;"),""))</f>
        <v/>
      </c>
      <c r="AO91" s="9" t="str">
        <f>IF($G91=0,"",IFERROR(CONCATENATE(INDEX('Risk assessment'!$B$12:$B$100,MATCH(CONCATENATE(Feuil1!$C91,"-",Feuil1!$B91,"-",Feuil1!AO$1),'Risk assessment'!$R$12:$R$100,FALSE),1)," ;"),""))</f>
        <v/>
      </c>
      <c r="AP91" s="9" t="str">
        <f>IF($G91=0,"",IFERROR(CONCATENATE(INDEX('Risk assessment'!$B$12:$B$100,MATCH(CONCATENATE(Feuil1!$C91,"-",Feuil1!$B91,"-",Feuil1!AP$1),'Risk assessment'!$R$12:$R$100,FALSE),1)," ;"),""))</f>
        <v/>
      </c>
      <c r="AQ91" s="9" t="str">
        <f>IF($G91=0,"",IFERROR(CONCATENATE(INDEX('Risk assessment'!$B$12:$B$100,MATCH(CONCATENATE(Feuil1!$C91,"-",Feuil1!$B91,"-",Feuil1!AQ$1),'Risk assessment'!$R$12:$R$100,FALSE),1)," ;"),""))</f>
        <v/>
      </c>
      <c r="AR91" s="9" t="str">
        <f>IF($G91=0,"",IFERROR(CONCATENATE(INDEX('Risk assessment'!$B$12:$B$100,MATCH(CONCATENATE(Feuil1!$C91,"-",Feuil1!$B91,"-",Feuil1!AR$1),'Risk assessment'!$R$12:$R$100,FALSE),1)," ;"),""))</f>
        <v/>
      </c>
      <c r="AS91" s="9" t="str">
        <f>IF($G91=0,"",IFERROR(CONCATENATE(INDEX('Risk assessment'!$B$12:$B$100,MATCH(CONCATENATE(Feuil1!$C91,"-",Feuil1!$B91,"-",Feuil1!AS$1),'Risk assessment'!$R$12:$R$100,FALSE),1)," ;"),""))</f>
        <v/>
      </c>
      <c r="AT91" s="9" t="str">
        <f>IF($G91=0,"",IFERROR(CONCATENATE(INDEX('Risk assessment'!$B$12:$B$100,MATCH(CONCATENATE(Feuil1!$C91,"-",Feuil1!$B91,"-",Feuil1!AT$1),'Risk assessment'!$R$12:$R$100,FALSE),1)," ;"),""))</f>
        <v/>
      </c>
      <c r="AU91" s="9" t="str">
        <f>IF($G91=0,"",IFERROR(CONCATENATE(INDEX('Risk assessment'!$B$12:$B$100,MATCH(CONCATENATE(Feuil1!$C91,"-",Feuil1!$B91,"-",Feuil1!AU$1),'Risk assessment'!$R$12:$R$100,FALSE),1)," ;"),""))</f>
        <v/>
      </c>
      <c r="AV91" s="9" t="str">
        <f>IF($G91=0,"",IFERROR(CONCATENATE(INDEX('Risk assessment'!$B$12:$B$100,MATCH(CONCATENATE(Feuil1!$C91,"-",Feuil1!$B91,"-",Feuil1!AV$1),'Risk assessment'!$R$12:$R$100,FALSE),1)," ;"),""))</f>
        <v/>
      </c>
      <c r="AW91" s="9" t="str">
        <f>IF($G91=0,"",IFERROR(CONCATENATE(INDEX('Risk assessment'!$B$12:$B$100,MATCH(CONCATENATE(Feuil1!$C91,"-",Feuil1!$B91,"-",Feuil1!AW$1),'Risk assessment'!$R$12:$R$100,FALSE),1)," ;"),""))</f>
        <v/>
      </c>
      <c r="AX91" s="9" t="str">
        <f>IF($G91=0,"",IFERROR(CONCATENATE(INDEX('Risk assessment'!$B$12:$B$100,MATCH(CONCATENATE(Feuil1!$C91,"-",Feuil1!$B91,"-",Feuil1!AX$1),'Risk assessment'!$R$12:$R$100,FALSE),1)," ;"),""))</f>
        <v/>
      </c>
      <c r="AY91" s="9" t="str">
        <f>IF($G91=0,"",IFERROR(CONCATENATE(INDEX('Risk assessment'!$B$12:$B$100,MATCH(CONCATENATE(Feuil1!$C91,"-",Feuil1!$B91,"-",Feuil1!AY$1),'Risk assessment'!$R$12:$R$100,FALSE),1)," ;"),""))</f>
        <v/>
      </c>
      <c r="AZ91" s="9" t="str">
        <f>IF($G91=0,"",IFERROR(CONCATENATE(INDEX('Risk assessment'!$B$12:$B$100,MATCH(CONCATENATE(Feuil1!$C91,"-",Feuil1!$B91,"-",Feuil1!AZ$1),'Risk assessment'!$R$12:$R$100,FALSE),1)," ;"),""))</f>
        <v/>
      </c>
      <c r="BA91" s="9" t="str">
        <f>IF($G91=0,"",IFERROR(CONCATENATE(INDEX('Risk assessment'!$B$12:$B$100,MATCH(CONCATENATE(Feuil1!$C91,"-",Feuil1!$B91,"-",Feuil1!BA$1),'Risk assessment'!$R$12:$R$100,FALSE),1)," ;"),""))</f>
        <v/>
      </c>
      <c r="BB91" s="9" t="str">
        <f>IF($G91=0,"",IFERROR(CONCATENATE(INDEX('Risk assessment'!$B$12:$B$100,MATCH(CONCATENATE(Feuil1!$C91,"-",Feuil1!$B91,"-",Feuil1!BB$1),'Risk assessment'!$R$12:$R$100,FALSE),1)," ;"),""))</f>
        <v/>
      </c>
      <c r="BC91" s="9" t="str">
        <f>IF($G91=0,"",IFERROR(CONCATENATE(INDEX('Risk assessment'!$B$12:$B$100,MATCH(CONCATENATE(Feuil1!$C91,"-",Feuil1!$B91,"-",Feuil1!BC$1),'Risk assessment'!$R$12:$R$100,FALSE),1)," ;"),""))</f>
        <v/>
      </c>
      <c r="BD91" s="9" t="str">
        <f>IF($G91=0,"",IFERROR(CONCATENATE(INDEX('Risk assessment'!$B$12:$B$100,MATCH(CONCATENATE(Feuil1!$C91,"-",Feuil1!$B91,"-",Feuil1!BD$1),'Risk assessment'!$R$12:$R$100,FALSE),1)," ;"),""))</f>
        <v/>
      </c>
      <c r="BE91" s="9" t="str">
        <f>IF($G91=0,"",IFERROR(CONCATENATE(INDEX('Risk assessment'!$B$12:$B$100,MATCH(CONCATENATE(Feuil1!$C91,"-",Feuil1!$B91,"-",Feuil1!BE$1),'Risk assessment'!$R$12:$R$100,FALSE),1)," ;"),""))</f>
        <v/>
      </c>
      <c r="BF91" s="9" t="str">
        <f>IF($G91=0,"",IFERROR(CONCATENATE(INDEX('Risk assessment'!$B$12:$B$100,MATCH(CONCATENATE(Feuil1!$C91,"-",Feuil1!$B91,"-",Feuil1!BF$1),'Risk assessment'!$R$12:$R$100,FALSE),1)," ;"),""))</f>
        <v/>
      </c>
      <c r="BG91" s="9" t="str">
        <f>IF($G91=0,"",IFERROR(CONCATENATE(INDEX('Risk assessment'!$B$12:$B$100,MATCH(CONCATENATE(Feuil1!$C91,"-",Feuil1!$B91,"-",Feuil1!BG$1),'Risk assessment'!$R$12:$R$100,FALSE),1)," ;"),""))</f>
        <v/>
      </c>
      <c r="BH91" s="9" t="str">
        <f>IF($G91=0,"",IFERROR(CONCATENATE(INDEX('Risk assessment'!$B$12:$B$100,MATCH(CONCATENATE(Feuil1!$C91,"-",Feuil1!$B91,"-",Feuil1!BH$1),'Risk assessment'!$R$12:$R$100,FALSE),1)," ;"),""))</f>
        <v/>
      </c>
      <c r="BI91" s="9" t="str">
        <f>IF($G91=0,"",IFERROR(CONCATENATE(INDEX('Risk assessment'!$B$12:$B$100,MATCH(CONCATENATE(Feuil1!$C91,"-",Feuil1!$B91,"-",Feuil1!BI$1),'Risk assessment'!$R$12:$R$100,FALSE),1)," ;"),""))</f>
        <v/>
      </c>
      <c r="BJ91" s="9" t="str">
        <f>IF($G91=0,"",IFERROR(CONCATENATE(INDEX('Risk assessment'!$B$12:$B$100,MATCH(CONCATENATE(Feuil1!$C91,"-",Feuil1!$B91,"-",Feuil1!BJ$1),'Risk assessment'!$R$12:$R$100,FALSE),1)," ;"),""))</f>
        <v/>
      </c>
      <c r="BK91" s="9" t="str">
        <f>IF($G91=0,"",IFERROR(CONCATENATE(INDEX('Risk assessment'!$B$12:$B$100,MATCH(CONCATENATE(Feuil1!$C91,"-",Feuil1!$B91,"-",Feuil1!BK$1),'Risk assessment'!$R$12:$R$100,FALSE),1)," ;"),""))</f>
        <v/>
      </c>
      <c r="BL91" s="9" t="str">
        <f>IF($G91=0,"",IFERROR(CONCATENATE(INDEX('Risk assessment'!$B$12:$B$100,MATCH(CONCATENATE(Feuil1!$C91,"-",Feuil1!$B91,"-",Feuil1!BL$1),'Risk assessment'!$R$12:$R$100,FALSE),1)," ;"),""))</f>
        <v/>
      </c>
      <c r="BM91" s="9" t="str">
        <f>IF($G91=0,"",IFERROR(CONCATENATE(INDEX('Risk assessment'!$B$12:$B$100,MATCH(CONCATENATE(Feuil1!$C91,"-",Feuil1!$B91,"-",Feuil1!BM$1),'Risk assessment'!$R$12:$R$100,FALSE),1)," ;"),""))</f>
        <v/>
      </c>
      <c r="BN91" s="9" t="str">
        <f>IF($G91=0,"",IFERROR(CONCATENATE(INDEX('Risk assessment'!$B$12:$B$100,MATCH(CONCATENATE(Feuil1!$C91,"-",Feuil1!$B91,"-",Feuil1!BN$1),'Risk assessment'!$R$12:$R$100,FALSE),1)," ;"),""))</f>
        <v/>
      </c>
      <c r="BO91" s="9" t="str">
        <f>IF($G91=0,"",IFERROR(CONCATENATE(INDEX('Risk assessment'!$B$12:$B$100,MATCH(CONCATENATE(Feuil1!$C91,"-",Feuil1!$B91,"-",Feuil1!BO$1),'Risk assessment'!$R$12:$R$100,FALSE),1)," ;"),""))</f>
        <v/>
      </c>
      <c r="BP91" s="9" t="str">
        <f>IF($G91=0,"",IFERROR(CONCATENATE(INDEX('Risk assessment'!$B$12:$B$100,MATCH(CONCATENATE(Feuil1!$C91,"-",Feuil1!$B91,"-",Feuil1!BP$1),'Risk assessment'!$R$12:$R$100,FALSE),1)," ;"),""))</f>
        <v/>
      </c>
      <c r="BQ91" s="9" t="str">
        <f>IF($G91=0,"",IFERROR(CONCATENATE(INDEX('Risk assessment'!$B$12:$B$100,MATCH(CONCATENATE(Feuil1!$C91,"-",Feuil1!$B91,"-",Feuil1!BQ$1),'Risk assessment'!$R$12:$R$100,FALSE),1)," ;"),""))</f>
        <v/>
      </c>
      <c r="BR91" s="9" t="str">
        <f>IF($G91=0,"",IFERROR(INDEX('Risk assessment'!$B$12:$B$100,MATCH(CONCATENATE(Feuil1!$C91,Feuil1!$B91,Feuil1!BR$1),'Risk assessment'!$R$12:$R$100,FALSE),1),""))</f>
        <v/>
      </c>
      <c r="BS91" s="9" t="str">
        <f>IF($G91=0,"",IFERROR(INDEX('Risk assessment'!$B$12:$B$100,MATCH(CONCATENATE(Feuil1!$C91,Feuil1!$B91,Feuil1!BS$1),'Risk assessment'!$R$12:$R$100,FALSE),1),""))</f>
        <v/>
      </c>
      <c r="BT91" s="9" t="str">
        <f>IF($G91=0,"",IFERROR(INDEX('Risk assessment'!$B$12:$B$100,MATCH(CONCATENATE(Feuil1!$C91,Feuil1!$B91,Feuil1!BT$1),'Risk assessment'!$R$12:$R$100,FALSE),1),""))</f>
        <v/>
      </c>
      <c r="BU91" s="9" t="str">
        <f>IF($G91=0,"",IFERROR(INDEX('Risk assessment'!$B$12:$B$100,MATCH(CONCATENATE(Feuil1!$C91,Feuil1!$B91,Feuil1!BU$1),'Risk assessment'!$R$12:$R$100,FALSE),1),""))</f>
        <v/>
      </c>
      <c r="BV91" s="9" t="str">
        <f>IF($G91=0,"",IFERROR(INDEX('Risk assessment'!$B$12:$B$100,MATCH(CONCATENATE(Feuil1!$C91,Feuil1!$B91,Feuil1!BV$1),'Risk assessment'!$R$12:$R$100,FALSE),1),""))</f>
        <v/>
      </c>
      <c r="BW91" s="9" t="str">
        <f>IF($G91=0,"",IFERROR(INDEX('Risk assessment'!$B$12:$B$100,MATCH(CONCATENATE(Feuil1!$C91,Feuil1!$B91,Feuil1!BW$1),'Risk assessment'!$R$12:$R$100,FALSE),1),""))</f>
        <v/>
      </c>
      <c r="BX91" s="9" t="str">
        <f>IF($G91=0,"",IFERROR(INDEX('Risk assessment'!$B$12:$B$100,MATCH(CONCATENATE(Feuil1!$C91,Feuil1!$B91,Feuil1!BX$1),'Risk assessment'!$R$12:$R$100,FALSE),1),""))</f>
        <v/>
      </c>
      <c r="BY91" s="9" t="str">
        <f>IF($G91=0,"",IFERROR(INDEX('Risk assessment'!$B$12:$B$100,MATCH(CONCATENATE(Feuil1!$C91,Feuil1!$B91,Feuil1!BY$1),'Risk assessment'!$R$12:$R$100,FALSE),1),""))</f>
        <v/>
      </c>
      <c r="BZ91" s="9" t="str">
        <f>IF($G91=0,"",IFERROR(INDEX('Risk assessment'!$B$12:$B$100,MATCH(CONCATENATE(Feuil1!$C91,Feuil1!$B91,Feuil1!BZ$1),'Risk assessment'!$R$12:$R$100,FALSE),1),""))</f>
        <v/>
      </c>
      <c r="CA91" s="9" t="str">
        <f>IF($G91=0,"",IFERROR(INDEX('Risk assessment'!$B$12:$B$100,MATCH(CONCATENATE(Feuil1!$C91,Feuil1!$B91,Feuil1!CA$1),'Risk assessment'!$R$12:$R$100,FALSE),1),""))</f>
        <v/>
      </c>
      <c r="CB91" s="9" t="str">
        <f>IF($G91=0,"",IFERROR(INDEX('Risk assessment'!$B$12:$B$100,MATCH(CONCATENATE(Feuil1!$C91,Feuil1!$B91,Feuil1!CB$1),'Risk assessment'!$R$12:$R$100,FALSE),1),""))</f>
        <v/>
      </c>
      <c r="CC91" s="9" t="str">
        <f>IF($G91=0,"",IFERROR(INDEX('Risk assessment'!$B$12:$B$100,MATCH(CONCATENATE(Feuil1!$C91,Feuil1!$B91,Feuil1!CC$1),'Risk assessment'!$R$12:$R$100,FALSE),1),""))</f>
        <v/>
      </c>
      <c r="CD91" s="9" t="str">
        <f>IF($G91=0,"",IFERROR(INDEX('Risk assessment'!$B$12:$B$100,MATCH(CONCATENATE(Feuil1!$C91,Feuil1!$B91,Feuil1!CD$1),'Risk assessment'!$R$12:$R$100,FALSE),1),""))</f>
        <v/>
      </c>
      <c r="CE91" s="9" t="str">
        <f>IF($G91=0,"",IFERROR(INDEX('Risk assessment'!$B$12:$B$100,MATCH(CONCATENATE(Feuil1!$C91,Feuil1!$B91,Feuil1!CE$1),'Risk assessment'!$R$12:$R$100,FALSE),1),""))</f>
        <v/>
      </c>
      <c r="CF91" s="9" t="str">
        <f>IF($G91=0,"",IFERROR(INDEX('Risk assessment'!$B$12:$B$100,MATCH(CONCATENATE(Feuil1!$C91,Feuil1!$B91,Feuil1!CF$1),'Risk assessment'!$R$12:$R$100,FALSE),1),""))</f>
        <v/>
      </c>
      <c r="CG91" s="9" t="str">
        <f>IF($G91=0,"",IFERROR(INDEX('Risk assessment'!$B$12:$B$100,MATCH(CONCATENATE(Feuil1!$C91,Feuil1!$B91,Feuil1!CG$1),'Risk assessment'!$R$12:$R$100,FALSE),1),""))</f>
        <v/>
      </c>
      <c r="CH91" s="9" t="str">
        <f>IF($G91=0,"",IFERROR(INDEX('Risk assessment'!$B$12:$B$100,MATCH(CONCATENATE(Feuil1!$C91,Feuil1!$B91,Feuil1!CH$1),'Risk assessment'!$R$12:$R$100,FALSE),1),""))</f>
        <v/>
      </c>
      <c r="CI91" s="9" t="str">
        <f>IF($G91=0,"",IFERROR(INDEX('Risk assessment'!$B$12:$B$100,MATCH(CONCATENATE(Feuil1!$C91,Feuil1!$B91,Feuil1!CI$1),'Risk assessment'!$R$12:$R$100,FALSE),1),""))</f>
        <v/>
      </c>
      <c r="CJ91" s="9" t="str">
        <f>IF($G91=0,"",IFERROR(INDEX('Risk assessment'!$B$12:$B$100,MATCH(CONCATENATE(Feuil1!$C91,Feuil1!$B91,Feuil1!CJ$1),'Risk assessment'!$R$12:$R$100,FALSE),1),""))</f>
        <v/>
      </c>
      <c r="CK91" s="9" t="str">
        <f>IF($G91=0,"",IFERROR(INDEX('Risk assessment'!$B$12:$B$100,MATCH(CONCATENATE(Feuil1!$C91,Feuil1!$B91,Feuil1!CK$1),'Risk assessment'!$R$12:$R$100,FALSE),1),""))</f>
        <v/>
      </c>
      <c r="CL91" s="9" t="str">
        <f>IF($G91=0,"",IFERROR(INDEX('Risk assessment'!$B$12:$B$100,MATCH(CONCATENATE(Feuil1!$C91,Feuil1!$B91,Feuil1!CL$1),'Risk assessment'!$R$12:$R$100,FALSE),1),""))</f>
        <v/>
      </c>
      <c r="CM91" s="9" t="str">
        <f>IF($G91=0,"",IFERROR(INDEX('Risk assessment'!$B$12:$B$100,MATCH(CONCATENATE(Feuil1!$C91,Feuil1!$B91,Feuil1!CM$1),'Risk assessment'!$R$12:$R$100,FALSE),1),""))</f>
        <v/>
      </c>
      <c r="CN91" s="9" t="str">
        <f>IF($G91=0,"",IFERROR(INDEX('Risk assessment'!$B$12:$B$100,MATCH(CONCATENATE(Feuil1!$C91,Feuil1!$B91,Feuil1!CN$1),'Risk assessment'!$R$12:$R$100,FALSE),1),""))</f>
        <v/>
      </c>
      <c r="CO91" s="9" t="str">
        <f>IF($G91=0,"",IFERROR(INDEX('Risk assessment'!$B$12:$B$100,MATCH(CONCATENATE(Feuil1!$C91,Feuil1!$B91,Feuil1!CO$1),'Risk assessment'!$R$12:$R$100,FALSE),1),""))</f>
        <v/>
      </c>
      <c r="CP91" s="9" t="str">
        <f>IF($G91=0,"",IFERROR(INDEX('Risk assessment'!$B$12:$B$100,MATCH(CONCATENATE(Feuil1!$C91,Feuil1!$B91,Feuil1!CP$1),'Risk assessment'!$R$12:$R$100,FALSE),1),""))</f>
        <v/>
      </c>
      <c r="CQ91" s="9" t="str">
        <f>IF($G91=0,"",IFERROR(INDEX('Risk assessment'!$B$12:$B$100,MATCH(CONCATENATE(Feuil1!$C91,Feuil1!$B91,Feuil1!CQ$1),'Risk assessment'!$R$12:$R$100,FALSE),1),""))</f>
        <v/>
      </c>
      <c r="CR91" s="9" t="str">
        <f>IF($G91=0,"",IFERROR(INDEX('Risk assessment'!$B$12:$B$100,MATCH(CONCATENATE(Feuil1!$C91,Feuil1!$B91,Feuil1!CR$1),'Risk assessment'!$R$12:$R$100,FALSE),1),""))</f>
        <v/>
      </c>
      <c r="CS91" s="9" t="str">
        <f>IF($G91=0,"",IFERROR(INDEX('Risk assessment'!$B$12:$B$100,MATCH(CONCATENATE(Feuil1!$C91,Feuil1!$B91,Feuil1!CS$1),'Risk assessment'!$R$12:$R$100,FALSE),1),""))</f>
        <v/>
      </c>
      <c r="CT91" s="9" t="str">
        <f>IF($G91=0,"",IFERROR(INDEX('Risk assessment'!$B$12:$B$100,MATCH(CONCATENATE(Feuil1!$C91,Feuil1!$B91,Feuil1!CT$1),'Risk assessment'!$R$12:$R$100,FALSE),1),""))</f>
        <v/>
      </c>
      <c r="CU91" s="9" t="str">
        <f>IF($G91=0,"",IFERROR(INDEX('Risk assessment'!$B$12:$B$100,MATCH(CONCATENATE(Feuil1!$C91,Feuil1!$B91,Feuil1!CU$1),'Risk assessment'!$R$12:$R$100,FALSE),1),""))</f>
        <v/>
      </c>
      <c r="CV91" s="9" t="str">
        <f>IF($G91=0,"",IFERROR(INDEX('Risk assessment'!$B$12:$B$100,MATCH(CONCATENATE(Feuil1!$C91,Feuil1!$B91,Feuil1!CV$1),'Risk assessment'!$R$12:$R$100,FALSE),1),""))</f>
        <v/>
      </c>
      <c r="CW91" s="9" t="str">
        <f>IF($G91=0,"",IFERROR(INDEX('Risk assessment'!$B$12:$B$100,MATCH(CONCATENATE(Feuil1!$C91,Feuil1!$B91,Feuil1!CW$1),'Risk assessment'!$R$12:$R$100,FALSE),1),""))</f>
        <v/>
      </c>
      <c r="CX91" s="9" t="str">
        <f>IF($G91=0,"",IFERROR(INDEX('Risk assessment'!$B$12:$B$100,MATCH(CONCATENATE(Feuil1!$C91,Feuil1!$B91,Feuil1!CX$1),'Risk assessment'!$R$12:$R$100,FALSE),1),""))</f>
        <v/>
      </c>
      <c r="CY91" s="9" t="str">
        <f>IF($G91=0,"",IFERROR(INDEX('Risk assessment'!$B$12:$B$100,MATCH(CONCATENATE(Feuil1!$C91,Feuil1!$B91,Feuil1!CY$1),'Risk assessment'!$R$12:$R$100,FALSE),1),""))</f>
        <v/>
      </c>
      <c r="CZ91" s="9" t="str">
        <f>IF($G91=0,"",IFERROR(INDEX('Risk assessment'!$B$12:$B$100,MATCH(CONCATENATE(Feuil1!$C91,Feuil1!$B91,Feuil1!CZ$1),'Risk assessment'!$R$12:$R$100,FALSE),1),""))</f>
        <v/>
      </c>
      <c r="DA91" s="9" t="str">
        <f>IF($G91=0,"",IFERROR(INDEX('Risk assessment'!$B$12:$B$100,MATCH(CONCATENATE(Feuil1!$C91,Feuil1!$B91,Feuil1!DA$1),'Risk assessment'!$R$12:$R$100,FALSE),1),""))</f>
        <v/>
      </c>
      <c r="DB91" s="9" t="str">
        <f>IF($G91=0,"",IFERROR(INDEX('Risk assessment'!$B$12:$B$100,MATCH(CONCATENATE(Feuil1!$C91,Feuil1!$B91,Feuil1!DB$1),'Risk assessment'!$R$12:$R$100,FALSE),1),""))</f>
        <v/>
      </c>
      <c r="DC91" s="9" t="str">
        <f>IF($G91=0,"",IFERROR(INDEX('Risk assessment'!$B$12:$B$100,MATCH(CONCATENATE(Feuil1!$C91,Feuil1!$B91,Feuil1!DC$1),'Risk assessment'!$R$12:$R$100,FALSE),1),""))</f>
        <v/>
      </c>
      <c r="DD91" s="9" t="str">
        <f>IF($G91=0,"",IFERROR(INDEX('Risk assessment'!$B$12:$B$100,MATCH(CONCATENATE(Feuil1!$C91,Feuil1!$B91,Feuil1!DD$1),'Risk assessment'!$R$12:$R$100,FALSE),1),""))</f>
        <v/>
      </c>
      <c r="DE91" s="9" t="str">
        <f>IF($G91=0,"",IFERROR(INDEX('Risk assessment'!$B$12:$B$100,MATCH(CONCATENATE(Feuil1!$C91,Feuil1!$B91,Feuil1!DE$1),'Risk assessment'!$R$12:$R$100,FALSE),1),""))</f>
        <v/>
      </c>
      <c r="DF91" s="9" t="str">
        <f>IF($G91=0,"",IFERROR(INDEX('Risk assessment'!$B$12:$B$100,MATCH(CONCATENATE(Feuil1!$C91,Feuil1!$B91,Feuil1!DF$1),'Risk assessment'!$R$12:$R$100,FALSE),1),""))</f>
        <v/>
      </c>
      <c r="DG91" s="9" t="str">
        <f>IF($G91=0,"",IFERROR(INDEX('Risk assessment'!$B$12:$B$100,MATCH(CONCATENATE(Feuil1!$C91,Feuil1!$B91,Feuil1!DG$1),'Risk assessment'!$R$12:$R$100,FALSE),1),""))</f>
        <v/>
      </c>
      <c r="DH91" s="9" t="str">
        <f>IF($G91=0,"",IFERROR(INDEX('Risk assessment'!$B$12:$B$100,MATCH(CONCATENATE(Feuil1!$C91,Feuil1!$B91,Feuil1!DH$1),'Risk assessment'!$R$12:$R$100,FALSE),1),""))</f>
        <v/>
      </c>
      <c r="DI91" s="9" t="str">
        <f>IF($G91=0,"",IFERROR(INDEX('Risk assessment'!$B$12:$B$100,MATCH(CONCATENATE(Feuil1!$C91,Feuil1!$B91,Feuil1!DI$1),'Risk assessment'!$R$12:$R$100,FALSE),1),""))</f>
        <v/>
      </c>
      <c r="DJ91" s="9" t="str">
        <f>IF($G91=0,"",IFERROR(INDEX('Risk assessment'!$B$12:$B$100,MATCH(CONCATENATE(Feuil1!$C91,Feuil1!$B91,Feuil1!DJ$1),'Risk assessment'!$R$12:$R$100,FALSE),1),""))</f>
        <v/>
      </c>
      <c r="DK91" s="9" t="str">
        <f>IF($G91=0,"",IFERROR(INDEX('Risk assessment'!$B$12:$B$100,MATCH(CONCATENATE(Feuil1!$C91,Feuil1!$B91,Feuil1!DK$1),'Risk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assessment'!D$12:D$100,Feuil1!C92,'Risk assessment'!E$12:E$100,B92)</f>
        <v>0</v>
      </c>
      <c r="H92" s="9" t="str">
        <f>IF($G92=0,"",IFERROR(CONCATENATE(INDEX('Risk assessment'!$B$12:$B$100,MATCH(CONCATENATE(Feuil1!$C92,"-",Feuil1!$B92,"-",Feuil1!H$1),'Risk assessment'!$R$12:$R$100,FALSE),1)," ;"),""))</f>
        <v/>
      </c>
      <c r="I92" s="9" t="str">
        <f>IF($G92=0,"",IFERROR(CONCATENATE(INDEX('Risk assessment'!$B$12:$B$100,MATCH(CONCATENATE(Feuil1!$C92,"-",Feuil1!$B92,"-",Feuil1!I$1),'Risk assessment'!$R$12:$R$100,FALSE),1)," ;"),""))</f>
        <v/>
      </c>
      <c r="J92" s="9" t="str">
        <f>IF($G92=0,"",IFERROR(CONCATENATE(INDEX('Risk assessment'!$B$12:$B$100,MATCH(CONCATENATE(Feuil1!$C92,"-",Feuil1!$B92,"-",Feuil1!J$1),'Risk assessment'!$R$12:$R$100,FALSE),1)," ;"),""))</f>
        <v/>
      </c>
      <c r="K92" s="9" t="str">
        <f>IF($G92=0,"",IFERROR(CONCATENATE(INDEX('Risk assessment'!$B$12:$B$100,MATCH(CONCATENATE(Feuil1!$C92,"-",Feuil1!$B92,"-",Feuil1!K$1),'Risk assessment'!$R$12:$R$100,FALSE),1)," ;"),""))</f>
        <v/>
      </c>
      <c r="L92" s="9" t="str">
        <f>IF($G92=0,"",IFERROR(CONCATENATE(INDEX('Risk assessment'!$B$12:$B$100,MATCH(CONCATENATE(Feuil1!$C92,"-",Feuil1!$B92,"-",Feuil1!L$1),'Risk assessment'!$R$12:$R$100,FALSE),1)," ;"),""))</f>
        <v/>
      </c>
      <c r="M92" s="9" t="str">
        <f>IF($G92=0,"",IFERROR(CONCATENATE(INDEX('Risk assessment'!$B$12:$B$100,MATCH(CONCATENATE(Feuil1!$C92,"-",Feuil1!$B92,"-",Feuil1!M$1),'Risk assessment'!$R$12:$R$100,FALSE),1)," ;"),""))</f>
        <v/>
      </c>
      <c r="N92" s="9" t="str">
        <f>IF($G92=0,"",IFERROR(CONCATENATE(INDEX('Risk assessment'!$B$12:$B$100,MATCH(CONCATENATE(Feuil1!$C92,"-",Feuil1!$B92,"-",Feuil1!N$1),'Risk assessment'!$R$12:$R$100,FALSE),1)," ;"),""))</f>
        <v/>
      </c>
      <c r="O92" s="9" t="str">
        <f>IF($G92=0,"",IFERROR(CONCATENATE(INDEX('Risk assessment'!$B$12:$B$100,MATCH(CONCATENATE(Feuil1!$C92,"-",Feuil1!$B92,"-",Feuil1!O$1),'Risk assessment'!$R$12:$R$100,FALSE),1)," ;"),""))</f>
        <v/>
      </c>
      <c r="P92" s="9" t="str">
        <f>IF($G92=0,"",IFERROR(CONCATENATE(INDEX('Risk assessment'!$B$12:$B$100,MATCH(CONCATENATE(Feuil1!$C92,"-",Feuil1!$B92,"-",Feuil1!P$1),'Risk assessment'!$R$12:$R$100,FALSE),1)," ;"),""))</f>
        <v/>
      </c>
      <c r="Q92" s="9" t="str">
        <f>IF($G92=0,"",IFERROR(CONCATENATE(INDEX('Risk assessment'!$B$12:$B$100,MATCH(CONCATENATE(Feuil1!$C92,"-",Feuil1!$B92,"-",Feuil1!Q$1),'Risk assessment'!$R$12:$R$100,FALSE),1)," ;"),""))</f>
        <v/>
      </c>
      <c r="R92" s="9" t="str">
        <f>IF($G92=0,"",IFERROR(CONCATENATE(INDEX('Risk assessment'!$B$12:$B$100,MATCH(CONCATENATE(Feuil1!$C92,"-",Feuil1!$B92,"-",Feuil1!R$1),'Risk assessment'!$R$12:$R$100,FALSE),1)," ;"),""))</f>
        <v/>
      </c>
      <c r="S92" s="9" t="str">
        <f>IF($G92=0,"",IFERROR(CONCATENATE(INDEX('Risk assessment'!$B$12:$B$100,MATCH(CONCATENATE(Feuil1!$C92,"-",Feuil1!$B92,"-",Feuil1!S$1),'Risk assessment'!$R$12:$R$100,FALSE),1)," ;"),""))</f>
        <v/>
      </c>
      <c r="T92" s="9" t="str">
        <f>IF($G92=0,"",IFERROR(CONCATENATE(INDEX('Risk assessment'!$B$12:$B$100,MATCH(CONCATENATE(Feuil1!$C92,"-",Feuil1!$B92,"-",Feuil1!T$1),'Risk assessment'!$R$12:$R$100,FALSE),1)," ;"),""))</f>
        <v/>
      </c>
      <c r="U92" s="9" t="str">
        <f>IF($G92=0,"",IFERROR(CONCATENATE(INDEX('Risk assessment'!$B$12:$B$100,MATCH(CONCATENATE(Feuil1!$C92,"-",Feuil1!$B92,"-",Feuil1!U$1),'Risk assessment'!$R$12:$R$100,FALSE),1)," ;"),""))</f>
        <v/>
      </c>
      <c r="V92" s="9" t="str">
        <f>IF($G92=0,"",IFERROR(CONCATENATE(INDEX('Risk assessment'!$B$12:$B$100,MATCH(CONCATENATE(Feuil1!$C92,"-",Feuil1!$B92,"-",Feuil1!V$1),'Risk assessment'!$R$12:$R$100,FALSE),1)," ;"),""))</f>
        <v/>
      </c>
      <c r="W92" s="9" t="str">
        <f>IF($G92=0,"",IFERROR(CONCATENATE(INDEX('Risk assessment'!$B$12:$B$100,MATCH(CONCATENATE(Feuil1!$C92,"-",Feuil1!$B92,"-",Feuil1!W$1),'Risk assessment'!$R$12:$R$100,FALSE),1)," ;"),""))</f>
        <v/>
      </c>
      <c r="X92" s="9" t="str">
        <f>IF($G92=0,"",IFERROR(CONCATENATE(INDEX('Risk assessment'!$B$12:$B$100,MATCH(CONCATENATE(Feuil1!$C92,"-",Feuil1!$B92,"-",Feuil1!X$1),'Risk assessment'!$R$12:$R$100,FALSE),1)," ;"),""))</f>
        <v/>
      </c>
      <c r="Y92" s="9" t="str">
        <f>IF($G92=0,"",IFERROR(CONCATENATE(INDEX('Risk assessment'!$B$12:$B$100,MATCH(CONCATENATE(Feuil1!$C92,"-",Feuil1!$B92,"-",Feuil1!Y$1),'Risk assessment'!$R$12:$R$100,FALSE),1)," ;"),""))</f>
        <v/>
      </c>
      <c r="Z92" s="9" t="str">
        <f>IF($G92=0,"",IFERROR(CONCATENATE(INDEX('Risk assessment'!$B$12:$B$100,MATCH(CONCATENATE(Feuil1!$C92,"-",Feuil1!$B92,"-",Feuil1!Z$1),'Risk assessment'!$R$12:$R$100,FALSE),1)," ;"),""))</f>
        <v/>
      </c>
      <c r="AA92" s="9" t="str">
        <f>IF($G92=0,"",IFERROR(CONCATENATE(INDEX('Risk assessment'!$B$12:$B$100,MATCH(CONCATENATE(Feuil1!$C92,"-",Feuil1!$B92,"-",Feuil1!AA$1),'Risk assessment'!$R$12:$R$100,FALSE),1)," ;"),""))</f>
        <v/>
      </c>
      <c r="AB92" s="9" t="str">
        <f>IF($G92=0,"",IFERROR(CONCATENATE(INDEX('Risk assessment'!$B$12:$B$100,MATCH(CONCATENATE(Feuil1!$C92,"-",Feuil1!$B92,"-",Feuil1!AB$1),'Risk assessment'!$R$12:$R$100,FALSE),1)," ;"),""))</f>
        <v/>
      </c>
      <c r="AC92" s="9" t="str">
        <f>IF($G92=0,"",IFERROR(CONCATENATE(INDEX('Risk assessment'!$B$12:$B$100,MATCH(CONCATENATE(Feuil1!$C92,"-",Feuil1!$B92,"-",Feuil1!AC$1),'Risk assessment'!$R$12:$R$100,FALSE),1)," ;"),""))</f>
        <v/>
      </c>
      <c r="AD92" s="9" t="str">
        <f>IF($G92=0,"",IFERROR(CONCATENATE(INDEX('Risk assessment'!$B$12:$B$100,MATCH(CONCATENATE(Feuil1!$C92,"-",Feuil1!$B92,"-",Feuil1!AD$1),'Risk assessment'!$R$12:$R$100,FALSE),1)," ;"),""))</f>
        <v/>
      </c>
      <c r="AE92" s="9" t="str">
        <f>IF($G92=0,"",IFERROR(CONCATENATE(INDEX('Risk assessment'!$B$12:$B$100,MATCH(CONCATENATE(Feuil1!$C92,"-",Feuil1!$B92,"-",Feuil1!AE$1),'Risk assessment'!$R$12:$R$100,FALSE),1)," ;"),""))</f>
        <v/>
      </c>
      <c r="AF92" s="9" t="str">
        <f>IF($G92=0,"",IFERROR(CONCATENATE(INDEX('Risk assessment'!$B$12:$B$100,MATCH(CONCATENATE(Feuil1!$C92,"-",Feuil1!$B92,"-",Feuil1!AF$1),'Risk assessment'!$R$12:$R$100,FALSE),1)," ;"),""))</f>
        <v/>
      </c>
      <c r="AG92" s="9" t="str">
        <f>IF($G92=0,"",IFERROR(CONCATENATE(INDEX('Risk assessment'!$B$12:$B$100,MATCH(CONCATENATE(Feuil1!$C92,"-",Feuil1!$B92,"-",Feuil1!AG$1),'Risk assessment'!$R$12:$R$100,FALSE),1)," ;"),""))</f>
        <v/>
      </c>
      <c r="AH92" s="9" t="str">
        <f>IF($G92=0,"",IFERROR(CONCATENATE(INDEX('Risk assessment'!$B$12:$B$100,MATCH(CONCATENATE(Feuil1!$C92,"-",Feuil1!$B92,"-",Feuil1!AH$1),'Risk assessment'!$R$12:$R$100,FALSE),1)," ;"),""))</f>
        <v/>
      </c>
      <c r="AI92" s="9" t="str">
        <f>IF($G92=0,"",IFERROR(CONCATENATE(INDEX('Risk assessment'!$B$12:$B$100,MATCH(CONCATENATE(Feuil1!$C92,"-",Feuil1!$B92,"-",Feuil1!AI$1),'Risk assessment'!$R$12:$R$100,FALSE),1)," ;"),""))</f>
        <v/>
      </c>
      <c r="AJ92" s="9" t="str">
        <f>IF($G92=0,"",IFERROR(CONCATENATE(INDEX('Risk assessment'!$B$12:$B$100,MATCH(CONCATENATE(Feuil1!$C92,"-",Feuil1!$B92,"-",Feuil1!AJ$1),'Risk assessment'!$R$12:$R$100,FALSE),1)," ;"),""))</f>
        <v/>
      </c>
      <c r="AK92" s="9" t="str">
        <f>IF($G92=0,"",IFERROR(CONCATENATE(INDEX('Risk assessment'!$B$12:$B$100,MATCH(CONCATENATE(Feuil1!$C92,"-",Feuil1!$B92,"-",Feuil1!AK$1),'Risk assessment'!$R$12:$R$100,FALSE),1)," ;"),""))</f>
        <v/>
      </c>
      <c r="AL92" s="9" t="str">
        <f>IF($G92=0,"",IFERROR(CONCATENATE(INDEX('Risk assessment'!$B$12:$B$100,MATCH(CONCATENATE(Feuil1!$C92,"-",Feuil1!$B92,"-",Feuil1!AL$1),'Risk assessment'!$R$12:$R$100,FALSE),1)," ;"),""))</f>
        <v/>
      </c>
      <c r="AM92" s="9" t="str">
        <f>IF($G92=0,"",IFERROR(CONCATENATE(INDEX('Risk assessment'!$B$12:$B$100,MATCH(CONCATENATE(Feuil1!$C92,"-",Feuil1!$B92,"-",Feuil1!AM$1),'Risk assessment'!$R$12:$R$100,FALSE),1)," ;"),""))</f>
        <v/>
      </c>
      <c r="AN92" s="9" t="str">
        <f>IF($G92=0,"",IFERROR(CONCATENATE(INDEX('Risk assessment'!$B$12:$B$100,MATCH(CONCATENATE(Feuil1!$C92,"-",Feuil1!$B92,"-",Feuil1!AN$1),'Risk assessment'!$R$12:$R$100,FALSE),1)," ;"),""))</f>
        <v/>
      </c>
      <c r="AO92" s="9" t="str">
        <f>IF($G92=0,"",IFERROR(CONCATENATE(INDEX('Risk assessment'!$B$12:$B$100,MATCH(CONCATENATE(Feuil1!$C92,"-",Feuil1!$B92,"-",Feuil1!AO$1),'Risk assessment'!$R$12:$R$100,FALSE),1)," ;"),""))</f>
        <v/>
      </c>
      <c r="AP92" s="9" t="str">
        <f>IF($G92=0,"",IFERROR(CONCATENATE(INDEX('Risk assessment'!$B$12:$B$100,MATCH(CONCATENATE(Feuil1!$C92,"-",Feuil1!$B92,"-",Feuil1!AP$1),'Risk assessment'!$R$12:$R$100,FALSE),1)," ;"),""))</f>
        <v/>
      </c>
      <c r="AQ92" s="9" t="str">
        <f>IF($G92=0,"",IFERROR(CONCATENATE(INDEX('Risk assessment'!$B$12:$B$100,MATCH(CONCATENATE(Feuil1!$C92,"-",Feuil1!$B92,"-",Feuil1!AQ$1),'Risk assessment'!$R$12:$R$100,FALSE),1)," ;"),""))</f>
        <v/>
      </c>
      <c r="AR92" s="9" t="str">
        <f>IF($G92=0,"",IFERROR(CONCATENATE(INDEX('Risk assessment'!$B$12:$B$100,MATCH(CONCATENATE(Feuil1!$C92,"-",Feuil1!$B92,"-",Feuil1!AR$1),'Risk assessment'!$R$12:$R$100,FALSE),1)," ;"),""))</f>
        <v/>
      </c>
      <c r="AS92" s="9" t="str">
        <f>IF($G92=0,"",IFERROR(CONCATENATE(INDEX('Risk assessment'!$B$12:$B$100,MATCH(CONCATENATE(Feuil1!$C92,"-",Feuil1!$B92,"-",Feuil1!AS$1),'Risk assessment'!$R$12:$R$100,FALSE),1)," ;"),""))</f>
        <v/>
      </c>
      <c r="AT92" s="9" t="str">
        <f>IF($G92=0,"",IFERROR(CONCATENATE(INDEX('Risk assessment'!$B$12:$B$100,MATCH(CONCATENATE(Feuil1!$C92,"-",Feuil1!$B92,"-",Feuil1!AT$1),'Risk assessment'!$R$12:$R$100,FALSE),1)," ;"),""))</f>
        <v/>
      </c>
      <c r="AU92" s="9" t="str">
        <f>IF($G92=0,"",IFERROR(CONCATENATE(INDEX('Risk assessment'!$B$12:$B$100,MATCH(CONCATENATE(Feuil1!$C92,"-",Feuil1!$B92,"-",Feuil1!AU$1),'Risk assessment'!$R$12:$R$100,FALSE),1)," ;"),""))</f>
        <v/>
      </c>
      <c r="AV92" s="9" t="str">
        <f>IF($G92=0,"",IFERROR(CONCATENATE(INDEX('Risk assessment'!$B$12:$B$100,MATCH(CONCATENATE(Feuil1!$C92,"-",Feuil1!$B92,"-",Feuil1!AV$1),'Risk assessment'!$R$12:$R$100,FALSE),1)," ;"),""))</f>
        <v/>
      </c>
      <c r="AW92" s="9" t="str">
        <f>IF($G92=0,"",IFERROR(CONCATENATE(INDEX('Risk assessment'!$B$12:$B$100,MATCH(CONCATENATE(Feuil1!$C92,"-",Feuil1!$B92,"-",Feuil1!AW$1),'Risk assessment'!$R$12:$R$100,FALSE),1)," ;"),""))</f>
        <v/>
      </c>
      <c r="AX92" s="9" t="str">
        <f>IF($G92=0,"",IFERROR(CONCATENATE(INDEX('Risk assessment'!$B$12:$B$100,MATCH(CONCATENATE(Feuil1!$C92,"-",Feuil1!$B92,"-",Feuil1!AX$1),'Risk assessment'!$R$12:$R$100,FALSE),1)," ;"),""))</f>
        <v/>
      </c>
      <c r="AY92" s="9" t="str">
        <f>IF($G92=0,"",IFERROR(CONCATENATE(INDEX('Risk assessment'!$B$12:$B$100,MATCH(CONCATENATE(Feuil1!$C92,"-",Feuil1!$B92,"-",Feuil1!AY$1),'Risk assessment'!$R$12:$R$100,FALSE),1)," ;"),""))</f>
        <v/>
      </c>
      <c r="AZ92" s="9" t="str">
        <f>IF($G92=0,"",IFERROR(CONCATENATE(INDEX('Risk assessment'!$B$12:$B$100,MATCH(CONCATENATE(Feuil1!$C92,"-",Feuil1!$B92,"-",Feuil1!AZ$1),'Risk assessment'!$R$12:$R$100,FALSE),1)," ;"),""))</f>
        <v/>
      </c>
      <c r="BA92" s="9" t="str">
        <f>IF($G92=0,"",IFERROR(CONCATENATE(INDEX('Risk assessment'!$B$12:$B$100,MATCH(CONCATENATE(Feuil1!$C92,"-",Feuil1!$B92,"-",Feuil1!BA$1),'Risk assessment'!$R$12:$R$100,FALSE),1)," ;"),""))</f>
        <v/>
      </c>
      <c r="BB92" s="9" t="str">
        <f>IF($G92=0,"",IFERROR(CONCATENATE(INDEX('Risk assessment'!$B$12:$B$100,MATCH(CONCATENATE(Feuil1!$C92,"-",Feuil1!$B92,"-",Feuil1!BB$1),'Risk assessment'!$R$12:$R$100,FALSE),1)," ;"),""))</f>
        <v/>
      </c>
      <c r="BC92" s="9" t="str">
        <f>IF($G92=0,"",IFERROR(CONCATENATE(INDEX('Risk assessment'!$B$12:$B$100,MATCH(CONCATENATE(Feuil1!$C92,"-",Feuil1!$B92,"-",Feuil1!BC$1),'Risk assessment'!$R$12:$R$100,FALSE),1)," ;"),""))</f>
        <v/>
      </c>
      <c r="BD92" s="9" t="str">
        <f>IF($G92=0,"",IFERROR(CONCATENATE(INDEX('Risk assessment'!$B$12:$B$100,MATCH(CONCATENATE(Feuil1!$C92,"-",Feuil1!$B92,"-",Feuil1!BD$1),'Risk assessment'!$R$12:$R$100,FALSE),1)," ;"),""))</f>
        <v/>
      </c>
      <c r="BE92" s="9" t="str">
        <f>IF($G92=0,"",IFERROR(CONCATENATE(INDEX('Risk assessment'!$B$12:$B$100,MATCH(CONCATENATE(Feuil1!$C92,"-",Feuil1!$B92,"-",Feuil1!BE$1),'Risk assessment'!$R$12:$R$100,FALSE),1)," ;"),""))</f>
        <v/>
      </c>
      <c r="BF92" s="9" t="str">
        <f>IF($G92=0,"",IFERROR(CONCATENATE(INDEX('Risk assessment'!$B$12:$B$100,MATCH(CONCATENATE(Feuil1!$C92,"-",Feuil1!$B92,"-",Feuil1!BF$1),'Risk assessment'!$R$12:$R$100,FALSE),1)," ;"),""))</f>
        <v/>
      </c>
      <c r="BG92" s="9" t="str">
        <f>IF($G92=0,"",IFERROR(CONCATENATE(INDEX('Risk assessment'!$B$12:$B$100,MATCH(CONCATENATE(Feuil1!$C92,"-",Feuil1!$B92,"-",Feuil1!BG$1),'Risk assessment'!$R$12:$R$100,FALSE),1)," ;"),""))</f>
        <v/>
      </c>
      <c r="BH92" s="9" t="str">
        <f>IF($G92=0,"",IFERROR(CONCATENATE(INDEX('Risk assessment'!$B$12:$B$100,MATCH(CONCATENATE(Feuil1!$C92,"-",Feuil1!$B92,"-",Feuil1!BH$1),'Risk assessment'!$R$12:$R$100,FALSE),1)," ;"),""))</f>
        <v/>
      </c>
      <c r="BI92" s="9" t="str">
        <f>IF($G92=0,"",IFERROR(CONCATENATE(INDEX('Risk assessment'!$B$12:$B$100,MATCH(CONCATENATE(Feuil1!$C92,"-",Feuil1!$B92,"-",Feuil1!BI$1),'Risk assessment'!$R$12:$R$100,FALSE),1)," ;"),""))</f>
        <v/>
      </c>
      <c r="BJ92" s="9" t="str">
        <f>IF($G92=0,"",IFERROR(CONCATENATE(INDEX('Risk assessment'!$B$12:$B$100,MATCH(CONCATENATE(Feuil1!$C92,"-",Feuil1!$B92,"-",Feuil1!BJ$1),'Risk assessment'!$R$12:$R$100,FALSE),1)," ;"),""))</f>
        <v/>
      </c>
      <c r="BK92" s="9" t="str">
        <f>IF($G92=0,"",IFERROR(CONCATENATE(INDEX('Risk assessment'!$B$12:$B$100,MATCH(CONCATENATE(Feuil1!$C92,"-",Feuil1!$B92,"-",Feuil1!BK$1),'Risk assessment'!$R$12:$R$100,FALSE),1)," ;"),""))</f>
        <v/>
      </c>
      <c r="BL92" s="9" t="str">
        <f>IF($G92=0,"",IFERROR(CONCATENATE(INDEX('Risk assessment'!$B$12:$B$100,MATCH(CONCATENATE(Feuil1!$C92,"-",Feuil1!$B92,"-",Feuil1!BL$1),'Risk assessment'!$R$12:$R$100,FALSE),1)," ;"),""))</f>
        <v/>
      </c>
      <c r="BM92" s="9" t="str">
        <f>IF($G92=0,"",IFERROR(CONCATENATE(INDEX('Risk assessment'!$B$12:$B$100,MATCH(CONCATENATE(Feuil1!$C92,"-",Feuil1!$B92,"-",Feuil1!BM$1),'Risk assessment'!$R$12:$R$100,FALSE),1)," ;"),""))</f>
        <v/>
      </c>
      <c r="BN92" s="9" t="str">
        <f>IF($G92=0,"",IFERROR(CONCATENATE(INDEX('Risk assessment'!$B$12:$B$100,MATCH(CONCATENATE(Feuil1!$C92,"-",Feuil1!$B92,"-",Feuil1!BN$1),'Risk assessment'!$R$12:$R$100,FALSE),1)," ;"),""))</f>
        <v/>
      </c>
      <c r="BO92" s="9" t="str">
        <f>IF($G92=0,"",IFERROR(CONCATENATE(INDEX('Risk assessment'!$B$12:$B$100,MATCH(CONCATENATE(Feuil1!$C92,"-",Feuil1!$B92,"-",Feuil1!BO$1),'Risk assessment'!$R$12:$R$100,FALSE),1)," ;"),""))</f>
        <v/>
      </c>
      <c r="BP92" s="9" t="str">
        <f>IF($G92=0,"",IFERROR(CONCATENATE(INDEX('Risk assessment'!$B$12:$B$100,MATCH(CONCATENATE(Feuil1!$C92,"-",Feuil1!$B92,"-",Feuil1!BP$1),'Risk assessment'!$R$12:$R$100,FALSE),1)," ;"),""))</f>
        <v/>
      </c>
      <c r="BQ92" s="9" t="str">
        <f>IF($G92=0,"",IFERROR(CONCATENATE(INDEX('Risk assessment'!$B$12:$B$100,MATCH(CONCATENATE(Feuil1!$C92,"-",Feuil1!$B92,"-",Feuil1!BQ$1),'Risk assessment'!$R$12:$R$100,FALSE),1)," ;"),""))</f>
        <v/>
      </c>
      <c r="BR92" s="9" t="str">
        <f>IF($G92=0,"",IFERROR(INDEX('Risk assessment'!$B$12:$B$100,MATCH(CONCATENATE(Feuil1!$C92,Feuil1!$B92,Feuil1!BR$1),'Risk assessment'!$R$12:$R$100,FALSE),1),""))</f>
        <v/>
      </c>
      <c r="BS92" s="9" t="str">
        <f>IF($G92=0,"",IFERROR(INDEX('Risk assessment'!$B$12:$B$100,MATCH(CONCATENATE(Feuil1!$C92,Feuil1!$B92,Feuil1!BS$1),'Risk assessment'!$R$12:$R$100,FALSE),1),""))</f>
        <v/>
      </c>
      <c r="BT92" s="9" t="str">
        <f>IF($G92=0,"",IFERROR(INDEX('Risk assessment'!$B$12:$B$100,MATCH(CONCATENATE(Feuil1!$C92,Feuil1!$B92,Feuil1!BT$1),'Risk assessment'!$R$12:$R$100,FALSE),1),""))</f>
        <v/>
      </c>
      <c r="BU92" s="9" t="str">
        <f>IF($G92=0,"",IFERROR(INDEX('Risk assessment'!$B$12:$B$100,MATCH(CONCATENATE(Feuil1!$C92,Feuil1!$B92,Feuil1!BU$1),'Risk assessment'!$R$12:$R$100,FALSE),1),""))</f>
        <v/>
      </c>
      <c r="BV92" s="9" t="str">
        <f>IF($G92=0,"",IFERROR(INDEX('Risk assessment'!$B$12:$B$100,MATCH(CONCATENATE(Feuil1!$C92,Feuil1!$B92,Feuil1!BV$1),'Risk assessment'!$R$12:$R$100,FALSE),1),""))</f>
        <v/>
      </c>
      <c r="BW92" s="9" t="str">
        <f>IF($G92=0,"",IFERROR(INDEX('Risk assessment'!$B$12:$B$100,MATCH(CONCATENATE(Feuil1!$C92,Feuil1!$B92,Feuil1!BW$1),'Risk assessment'!$R$12:$R$100,FALSE),1),""))</f>
        <v/>
      </c>
      <c r="BX92" s="9" t="str">
        <f>IF($G92=0,"",IFERROR(INDEX('Risk assessment'!$B$12:$B$100,MATCH(CONCATENATE(Feuil1!$C92,Feuil1!$B92,Feuil1!BX$1),'Risk assessment'!$R$12:$R$100,FALSE),1),""))</f>
        <v/>
      </c>
      <c r="BY92" s="9" t="str">
        <f>IF($G92=0,"",IFERROR(INDEX('Risk assessment'!$B$12:$B$100,MATCH(CONCATENATE(Feuil1!$C92,Feuil1!$B92,Feuil1!BY$1),'Risk assessment'!$R$12:$R$100,FALSE),1),""))</f>
        <v/>
      </c>
      <c r="BZ92" s="9" t="str">
        <f>IF($G92=0,"",IFERROR(INDEX('Risk assessment'!$B$12:$B$100,MATCH(CONCATENATE(Feuil1!$C92,Feuil1!$B92,Feuil1!BZ$1),'Risk assessment'!$R$12:$R$100,FALSE),1),""))</f>
        <v/>
      </c>
      <c r="CA92" s="9" t="str">
        <f>IF($G92=0,"",IFERROR(INDEX('Risk assessment'!$B$12:$B$100,MATCH(CONCATENATE(Feuil1!$C92,Feuil1!$B92,Feuil1!CA$1),'Risk assessment'!$R$12:$R$100,FALSE),1),""))</f>
        <v/>
      </c>
      <c r="CB92" s="9" t="str">
        <f>IF($G92=0,"",IFERROR(INDEX('Risk assessment'!$B$12:$B$100,MATCH(CONCATENATE(Feuil1!$C92,Feuil1!$B92,Feuil1!CB$1),'Risk assessment'!$R$12:$R$100,FALSE),1),""))</f>
        <v/>
      </c>
      <c r="CC92" s="9" t="str">
        <f>IF($G92=0,"",IFERROR(INDEX('Risk assessment'!$B$12:$B$100,MATCH(CONCATENATE(Feuil1!$C92,Feuil1!$B92,Feuil1!CC$1),'Risk assessment'!$R$12:$R$100,FALSE),1),""))</f>
        <v/>
      </c>
      <c r="CD92" s="9" t="str">
        <f>IF($G92=0,"",IFERROR(INDEX('Risk assessment'!$B$12:$B$100,MATCH(CONCATENATE(Feuil1!$C92,Feuil1!$B92,Feuil1!CD$1),'Risk assessment'!$R$12:$R$100,FALSE),1),""))</f>
        <v/>
      </c>
      <c r="CE92" s="9" t="str">
        <f>IF($G92=0,"",IFERROR(INDEX('Risk assessment'!$B$12:$B$100,MATCH(CONCATENATE(Feuil1!$C92,Feuil1!$B92,Feuil1!CE$1),'Risk assessment'!$R$12:$R$100,FALSE),1),""))</f>
        <v/>
      </c>
      <c r="CF92" s="9" t="str">
        <f>IF($G92=0,"",IFERROR(INDEX('Risk assessment'!$B$12:$B$100,MATCH(CONCATENATE(Feuil1!$C92,Feuil1!$B92,Feuil1!CF$1),'Risk assessment'!$R$12:$R$100,FALSE),1),""))</f>
        <v/>
      </c>
      <c r="CG92" s="9" t="str">
        <f>IF($G92=0,"",IFERROR(INDEX('Risk assessment'!$B$12:$B$100,MATCH(CONCATENATE(Feuil1!$C92,Feuil1!$B92,Feuil1!CG$1),'Risk assessment'!$R$12:$R$100,FALSE),1),""))</f>
        <v/>
      </c>
      <c r="CH92" s="9" t="str">
        <f>IF($G92=0,"",IFERROR(INDEX('Risk assessment'!$B$12:$B$100,MATCH(CONCATENATE(Feuil1!$C92,Feuil1!$B92,Feuil1!CH$1),'Risk assessment'!$R$12:$R$100,FALSE),1),""))</f>
        <v/>
      </c>
      <c r="CI92" s="9" t="str">
        <f>IF($G92=0,"",IFERROR(INDEX('Risk assessment'!$B$12:$B$100,MATCH(CONCATENATE(Feuil1!$C92,Feuil1!$B92,Feuil1!CI$1),'Risk assessment'!$R$12:$R$100,FALSE),1),""))</f>
        <v/>
      </c>
      <c r="CJ92" s="9" t="str">
        <f>IF($G92=0,"",IFERROR(INDEX('Risk assessment'!$B$12:$B$100,MATCH(CONCATENATE(Feuil1!$C92,Feuil1!$B92,Feuil1!CJ$1),'Risk assessment'!$R$12:$R$100,FALSE),1),""))</f>
        <v/>
      </c>
      <c r="CK92" s="9" t="str">
        <f>IF($G92=0,"",IFERROR(INDEX('Risk assessment'!$B$12:$B$100,MATCH(CONCATENATE(Feuil1!$C92,Feuil1!$B92,Feuil1!CK$1),'Risk assessment'!$R$12:$R$100,FALSE),1),""))</f>
        <v/>
      </c>
      <c r="CL92" s="9" t="str">
        <f>IF($G92=0,"",IFERROR(INDEX('Risk assessment'!$B$12:$B$100,MATCH(CONCATENATE(Feuil1!$C92,Feuil1!$B92,Feuil1!CL$1),'Risk assessment'!$R$12:$R$100,FALSE),1),""))</f>
        <v/>
      </c>
      <c r="CM92" s="9" t="str">
        <f>IF($G92=0,"",IFERROR(INDEX('Risk assessment'!$B$12:$B$100,MATCH(CONCATENATE(Feuil1!$C92,Feuil1!$B92,Feuil1!CM$1),'Risk assessment'!$R$12:$R$100,FALSE),1),""))</f>
        <v/>
      </c>
      <c r="CN92" s="9" t="str">
        <f>IF($G92=0,"",IFERROR(INDEX('Risk assessment'!$B$12:$B$100,MATCH(CONCATENATE(Feuil1!$C92,Feuil1!$B92,Feuil1!CN$1),'Risk assessment'!$R$12:$R$100,FALSE),1),""))</f>
        <v/>
      </c>
      <c r="CO92" s="9" t="str">
        <f>IF($G92=0,"",IFERROR(INDEX('Risk assessment'!$B$12:$B$100,MATCH(CONCATENATE(Feuil1!$C92,Feuil1!$B92,Feuil1!CO$1),'Risk assessment'!$R$12:$R$100,FALSE),1),""))</f>
        <v/>
      </c>
      <c r="CP92" s="9" t="str">
        <f>IF($G92=0,"",IFERROR(INDEX('Risk assessment'!$B$12:$B$100,MATCH(CONCATENATE(Feuil1!$C92,Feuil1!$B92,Feuil1!CP$1),'Risk assessment'!$R$12:$R$100,FALSE),1),""))</f>
        <v/>
      </c>
      <c r="CQ92" s="9" t="str">
        <f>IF($G92=0,"",IFERROR(INDEX('Risk assessment'!$B$12:$B$100,MATCH(CONCATENATE(Feuil1!$C92,Feuil1!$B92,Feuil1!CQ$1),'Risk assessment'!$R$12:$R$100,FALSE),1),""))</f>
        <v/>
      </c>
      <c r="CR92" s="9" t="str">
        <f>IF($G92=0,"",IFERROR(INDEX('Risk assessment'!$B$12:$B$100,MATCH(CONCATENATE(Feuil1!$C92,Feuil1!$B92,Feuil1!CR$1),'Risk assessment'!$R$12:$R$100,FALSE),1),""))</f>
        <v/>
      </c>
      <c r="CS92" s="9" t="str">
        <f>IF($G92=0,"",IFERROR(INDEX('Risk assessment'!$B$12:$B$100,MATCH(CONCATENATE(Feuil1!$C92,Feuil1!$B92,Feuil1!CS$1),'Risk assessment'!$R$12:$R$100,FALSE),1),""))</f>
        <v/>
      </c>
      <c r="CT92" s="9" t="str">
        <f>IF($G92=0,"",IFERROR(INDEX('Risk assessment'!$B$12:$B$100,MATCH(CONCATENATE(Feuil1!$C92,Feuil1!$B92,Feuil1!CT$1),'Risk assessment'!$R$12:$R$100,FALSE),1),""))</f>
        <v/>
      </c>
      <c r="CU92" s="9" t="str">
        <f>IF($G92=0,"",IFERROR(INDEX('Risk assessment'!$B$12:$B$100,MATCH(CONCATENATE(Feuil1!$C92,Feuil1!$B92,Feuil1!CU$1),'Risk assessment'!$R$12:$R$100,FALSE),1),""))</f>
        <v/>
      </c>
      <c r="CV92" s="9" t="str">
        <f>IF($G92=0,"",IFERROR(INDEX('Risk assessment'!$B$12:$B$100,MATCH(CONCATENATE(Feuil1!$C92,Feuil1!$B92,Feuil1!CV$1),'Risk assessment'!$R$12:$R$100,FALSE),1),""))</f>
        <v/>
      </c>
      <c r="CW92" s="9" t="str">
        <f>IF($G92=0,"",IFERROR(INDEX('Risk assessment'!$B$12:$B$100,MATCH(CONCATENATE(Feuil1!$C92,Feuil1!$B92,Feuil1!CW$1),'Risk assessment'!$R$12:$R$100,FALSE),1),""))</f>
        <v/>
      </c>
      <c r="CX92" s="9" t="str">
        <f>IF($G92=0,"",IFERROR(INDEX('Risk assessment'!$B$12:$B$100,MATCH(CONCATENATE(Feuil1!$C92,Feuil1!$B92,Feuil1!CX$1),'Risk assessment'!$R$12:$R$100,FALSE),1),""))</f>
        <v/>
      </c>
      <c r="CY92" s="9" t="str">
        <f>IF($G92=0,"",IFERROR(INDEX('Risk assessment'!$B$12:$B$100,MATCH(CONCATENATE(Feuil1!$C92,Feuil1!$B92,Feuil1!CY$1),'Risk assessment'!$R$12:$R$100,FALSE),1),""))</f>
        <v/>
      </c>
      <c r="CZ92" s="9" t="str">
        <f>IF($G92=0,"",IFERROR(INDEX('Risk assessment'!$B$12:$B$100,MATCH(CONCATENATE(Feuil1!$C92,Feuil1!$B92,Feuil1!CZ$1),'Risk assessment'!$R$12:$R$100,FALSE),1),""))</f>
        <v/>
      </c>
      <c r="DA92" s="9" t="str">
        <f>IF($G92=0,"",IFERROR(INDEX('Risk assessment'!$B$12:$B$100,MATCH(CONCATENATE(Feuil1!$C92,Feuil1!$B92,Feuil1!DA$1),'Risk assessment'!$R$12:$R$100,FALSE),1),""))</f>
        <v/>
      </c>
      <c r="DB92" s="9" t="str">
        <f>IF($G92=0,"",IFERROR(INDEX('Risk assessment'!$B$12:$B$100,MATCH(CONCATENATE(Feuil1!$C92,Feuil1!$B92,Feuil1!DB$1),'Risk assessment'!$R$12:$R$100,FALSE),1),""))</f>
        <v/>
      </c>
      <c r="DC92" s="9" t="str">
        <f>IF($G92=0,"",IFERROR(INDEX('Risk assessment'!$B$12:$B$100,MATCH(CONCATENATE(Feuil1!$C92,Feuil1!$B92,Feuil1!DC$1),'Risk assessment'!$R$12:$R$100,FALSE),1),""))</f>
        <v/>
      </c>
      <c r="DD92" s="9" t="str">
        <f>IF($G92=0,"",IFERROR(INDEX('Risk assessment'!$B$12:$B$100,MATCH(CONCATENATE(Feuil1!$C92,Feuil1!$B92,Feuil1!DD$1),'Risk assessment'!$R$12:$R$100,FALSE),1),""))</f>
        <v/>
      </c>
      <c r="DE92" s="9" t="str">
        <f>IF($G92=0,"",IFERROR(INDEX('Risk assessment'!$B$12:$B$100,MATCH(CONCATENATE(Feuil1!$C92,Feuil1!$B92,Feuil1!DE$1),'Risk assessment'!$R$12:$R$100,FALSE),1),""))</f>
        <v/>
      </c>
      <c r="DF92" s="9" t="str">
        <f>IF($G92=0,"",IFERROR(INDEX('Risk assessment'!$B$12:$B$100,MATCH(CONCATENATE(Feuil1!$C92,Feuil1!$B92,Feuil1!DF$1),'Risk assessment'!$R$12:$R$100,FALSE),1),""))</f>
        <v/>
      </c>
      <c r="DG92" s="9" t="str">
        <f>IF($G92=0,"",IFERROR(INDEX('Risk assessment'!$B$12:$B$100,MATCH(CONCATENATE(Feuil1!$C92,Feuil1!$B92,Feuil1!DG$1),'Risk assessment'!$R$12:$R$100,FALSE),1),""))</f>
        <v/>
      </c>
      <c r="DH92" s="9" t="str">
        <f>IF($G92=0,"",IFERROR(INDEX('Risk assessment'!$B$12:$B$100,MATCH(CONCATENATE(Feuil1!$C92,Feuil1!$B92,Feuil1!DH$1),'Risk assessment'!$R$12:$R$100,FALSE),1),""))</f>
        <v/>
      </c>
      <c r="DI92" s="9" t="str">
        <f>IF($G92=0,"",IFERROR(INDEX('Risk assessment'!$B$12:$B$100,MATCH(CONCATENATE(Feuil1!$C92,Feuil1!$B92,Feuil1!DI$1),'Risk assessment'!$R$12:$R$100,FALSE),1),""))</f>
        <v/>
      </c>
      <c r="DJ92" s="9" t="str">
        <f>IF($G92=0,"",IFERROR(INDEX('Risk assessment'!$B$12:$B$100,MATCH(CONCATENATE(Feuil1!$C92,Feuil1!$B92,Feuil1!DJ$1),'Risk assessment'!$R$12:$R$100,FALSE),1),""))</f>
        <v/>
      </c>
      <c r="DK92" s="9" t="str">
        <f>IF($G92=0,"",IFERROR(INDEX('Risk assessment'!$B$12:$B$100,MATCH(CONCATENATE(Feuil1!$C92,Feuil1!$B92,Feuil1!DK$1),'Risk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assessment'!D$12:D$100,Feuil1!C93,'Risk assessment'!E$12:E$100,B93)</f>
        <v>0</v>
      </c>
      <c r="H93" s="9" t="str">
        <f>IF($G93=0,"",IFERROR(CONCATENATE(INDEX('Risk assessment'!$B$12:$B$100,MATCH(CONCATENATE(Feuil1!$C93,"-",Feuil1!$B93,"-",Feuil1!H$1),'Risk assessment'!$R$12:$R$100,FALSE),1)," ;"),""))</f>
        <v/>
      </c>
      <c r="I93" s="9" t="str">
        <f>IF($G93=0,"",IFERROR(CONCATENATE(INDEX('Risk assessment'!$B$12:$B$100,MATCH(CONCATENATE(Feuil1!$C93,"-",Feuil1!$B93,"-",Feuil1!I$1),'Risk assessment'!$R$12:$R$100,FALSE),1)," ;"),""))</f>
        <v/>
      </c>
      <c r="J93" s="9" t="str">
        <f>IF($G93=0,"",IFERROR(CONCATENATE(INDEX('Risk assessment'!$B$12:$B$100,MATCH(CONCATENATE(Feuil1!$C93,"-",Feuil1!$B93,"-",Feuil1!J$1),'Risk assessment'!$R$12:$R$100,FALSE),1)," ;"),""))</f>
        <v/>
      </c>
      <c r="K93" s="9" t="str">
        <f>IF($G93=0,"",IFERROR(CONCATENATE(INDEX('Risk assessment'!$B$12:$B$100,MATCH(CONCATENATE(Feuil1!$C93,"-",Feuil1!$B93,"-",Feuil1!K$1),'Risk assessment'!$R$12:$R$100,FALSE),1)," ;"),""))</f>
        <v/>
      </c>
      <c r="L93" s="9" t="str">
        <f>IF($G93=0,"",IFERROR(CONCATENATE(INDEX('Risk assessment'!$B$12:$B$100,MATCH(CONCATENATE(Feuil1!$C93,"-",Feuil1!$B93,"-",Feuil1!L$1),'Risk assessment'!$R$12:$R$100,FALSE),1)," ;"),""))</f>
        <v/>
      </c>
      <c r="M93" s="9" t="str">
        <f>IF($G93=0,"",IFERROR(CONCATENATE(INDEX('Risk assessment'!$B$12:$B$100,MATCH(CONCATENATE(Feuil1!$C93,"-",Feuil1!$B93,"-",Feuil1!M$1),'Risk assessment'!$R$12:$R$100,FALSE),1)," ;"),""))</f>
        <v/>
      </c>
      <c r="N93" s="9" t="str">
        <f>IF($G93=0,"",IFERROR(CONCATENATE(INDEX('Risk assessment'!$B$12:$B$100,MATCH(CONCATENATE(Feuil1!$C93,"-",Feuil1!$B93,"-",Feuil1!N$1),'Risk assessment'!$R$12:$R$100,FALSE),1)," ;"),""))</f>
        <v/>
      </c>
      <c r="O93" s="9" t="str">
        <f>IF($G93=0,"",IFERROR(CONCATENATE(INDEX('Risk assessment'!$B$12:$B$100,MATCH(CONCATENATE(Feuil1!$C93,"-",Feuil1!$B93,"-",Feuil1!O$1),'Risk assessment'!$R$12:$R$100,FALSE),1)," ;"),""))</f>
        <v/>
      </c>
      <c r="P93" s="9" t="str">
        <f>IF($G93=0,"",IFERROR(CONCATENATE(INDEX('Risk assessment'!$B$12:$B$100,MATCH(CONCATENATE(Feuil1!$C93,"-",Feuil1!$B93,"-",Feuil1!P$1),'Risk assessment'!$R$12:$R$100,FALSE),1)," ;"),""))</f>
        <v/>
      </c>
      <c r="Q93" s="9" t="str">
        <f>IF($G93=0,"",IFERROR(CONCATENATE(INDEX('Risk assessment'!$B$12:$B$100,MATCH(CONCATENATE(Feuil1!$C93,"-",Feuil1!$B93,"-",Feuil1!Q$1),'Risk assessment'!$R$12:$R$100,FALSE),1)," ;"),""))</f>
        <v/>
      </c>
      <c r="R93" s="9" t="str">
        <f>IF($G93=0,"",IFERROR(CONCATENATE(INDEX('Risk assessment'!$B$12:$B$100,MATCH(CONCATENATE(Feuil1!$C93,"-",Feuil1!$B93,"-",Feuil1!R$1),'Risk assessment'!$R$12:$R$100,FALSE),1)," ;"),""))</f>
        <v/>
      </c>
      <c r="S93" s="9" t="str">
        <f>IF($G93=0,"",IFERROR(CONCATENATE(INDEX('Risk assessment'!$B$12:$B$100,MATCH(CONCATENATE(Feuil1!$C93,"-",Feuil1!$B93,"-",Feuil1!S$1),'Risk assessment'!$R$12:$R$100,FALSE),1)," ;"),""))</f>
        <v/>
      </c>
      <c r="T93" s="9" t="str">
        <f>IF($G93=0,"",IFERROR(CONCATENATE(INDEX('Risk assessment'!$B$12:$B$100,MATCH(CONCATENATE(Feuil1!$C93,"-",Feuil1!$B93,"-",Feuil1!T$1),'Risk assessment'!$R$12:$R$100,FALSE),1)," ;"),""))</f>
        <v/>
      </c>
      <c r="U93" s="9" t="str">
        <f>IF($G93=0,"",IFERROR(CONCATENATE(INDEX('Risk assessment'!$B$12:$B$100,MATCH(CONCATENATE(Feuil1!$C93,"-",Feuil1!$B93,"-",Feuil1!U$1),'Risk assessment'!$R$12:$R$100,FALSE),1)," ;"),""))</f>
        <v/>
      </c>
      <c r="V93" s="9" t="str">
        <f>IF($G93=0,"",IFERROR(CONCATENATE(INDEX('Risk assessment'!$B$12:$B$100,MATCH(CONCATENATE(Feuil1!$C93,"-",Feuil1!$B93,"-",Feuil1!V$1),'Risk assessment'!$R$12:$R$100,FALSE),1)," ;"),""))</f>
        <v/>
      </c>
      <c r="W93" s="9" t="str">
        <f>IF($G93=0,"",IFERROR(CONCATENATE(INDEX('Risk assessment'!$B$12:$B$100,MATCH(CONCATENATE(Feuil1!$C93,"-",Feuil1!$B93,"-",Feuil1!W$1),'Risk assessment'!$R$12:$R$100,FALSE),1)," ;"),""))</f>
        <v/>
      </c>
      <c r="X93" s="9" t="str">
        <f>IF($G93=0,"",IFERROR(CONCATENATE(INDEX('Risk assessment'!$B$12:$B$100,MATCH(CONCATENATE(Feuil1!$C93,"-",Feuil1!$B93,"-",Feuil1!X$1),'Risk assessment'!$R$12:$R$100,FALSE),1)," ;"),""))</f>
        <v/>
      </c>
      <c r="Y93" s="9" t="str">
        <f>IF($G93=0,"",IFERROR(CONCATENATE(INDEX('Risk assessment'!$B$12:$B$100,MATCH(CONCATENATE(Feuil1!$C93,"-",Feuil1!$B93,"-",Feuil1!Y$1),'Risk assessment'!$R$12:$R$100,FALSE),1)," ;"),""))</f>
        <v/>
      </c>
      <c r="Z93" s="9" t="str">
        <f>IF($G93=0,"",IFERROR(CONCATENATE(INDEX('Risk assessment'!$B$12:$B$100,MATCH(CONCATENATE(Feuil1!$C93,"-",Feuil1!$B93,"-",Feuil1!Z$1),'Risk assessment'!$R$12:$R$100,FALSE),1)," ;"),""))</f>
        <v/>
      </c>
      <c r="AA93" s="9" t="str">
        <f>IF($G93=0,"",IFERROR(CONCATENATE(INDEX('Risk assessment'!$B$12:$B$100,MATCH(CONCATENATE(Feuil1!$C93,"-",Feuil1!$B93,"-",Feuil1!AA$1),'Risk assessment'!$R$12:$R$100,FALSE),1)," ;"),""))</f>
        <v/>
      </c>
      <c r="AB93" s="9" t="str">
        <f>IF($G93=0,"",IFERROR(CONCATENATE(INDEX('Risk assessment'!$B$12:$B$100,MATCH(CONCATENATE(Feuil1!$C93,"-",Feuil1!$B93,"-",Feuil1!AB$1),'Risk assessment'!$R$12:$R$100,FALSE),1)," ;"),""))</f>
        <v/>
      </c>
      <c r="AC93" s="9" t="str">
        <f>IF($G93=0,"",IFERROR(CONCATENATE(INDEX('Risk assessment'!$B$12:$B$100,MATCH(CONCATENATE(Feuil1!$C93,"-",Feuil1!$B93,"-",Feuil1!AC$1),'Risk assessment'!$R$12:$R$100,FALSE),1)," ;"),""))</f>
        <v/>
      </c>
      <c r="AD93" s="9" t="str">
        <f>IF($G93=0,"",IFERROR(CONCATENATE(INDEX('Risk assessment'!$B$12:$B$100,MATCH(CONCATENATE(Feuil1!$C93,"-",Feuil1!$B93,"-",Feuil1!AD$1),'Risk assessment'!$R$12:$R$100,FALSE),1)," ;"),""))</f>
        <v/>
      </c>
      <c r="AE93" s="9" t="str">
        <f>IF($G93=0,"",IFERROR(CONCATENATE(INDEX('Risk assessment'!$B$12:$B$100,MATCH(CONCATENATE(Feuil1!$C93,"-",Feuil1!$B93,"-",Feuil1!AE$1),'Risk assessment'!$R$12:$R$100,FALSE),1)," ;"),""))</f>
        <v/>
      </c>
      <c r="AF93" s="9" t="str">
        <f>IF($G93=0,"",IFERROR(CONCATENATE(INDEX('Risk assessment'!$B$12:$B$100,MATCH(CONCATENATE(Feuil1!$C93,"-",Feuil1!$B93,"-",Feuil1!AF$1),'Risk assessment'!$R$12:$R$100,FALSE),1)," ;"),""))</f>
        <v/>
      </c>
      <c r="AG93" s="9" t="str">
        <f>IF($G93=0,"",IFERROR(CONCATENATE(INDEX('Risk assessment'!$B$12:$B$100,MATCH(CONCATENATE(Feuil1!$C93,"-",Feuil1!$B93,"-",Feuil1!AG$1),'Risk assessment'!$R$12:$R$100,FALSE),1)," ;"),""))</f>
        <v/>
      </c>
      <c r="AH93" s="9" t="str">
        <f>IF($G93=0,"",IFERROR(CONCATENATE(INDEX('Risk assessment'!$B$12:$B$100,MATCH(CONCATENATE(Feuil1!$C93,"-",Feuil1!$B93,"-",Feuil1!AH$1),'Risk assessment'!$R$12:$R$100,FALSE),1)," ;"),""))</f>
        <v/>
      </c>
      <c r="AI93" s="9" t="str">
        <f>IF($G93=0,"",IFERROR(CONCATENATE(INDEX('Risk assessment'!$B$12:$B$100,MATCH(CONCATENATE(Feuil1!$C93,"-",Feuil1!$B93,"-",Feuil1!AI$1),'Risk assessment'!$R$12:$R$100,FALSE),1)," ;"),""))</f>
        <v/>
      </c>
      <c r="AJ93" s="9" t="str">
        <f>IF($G93=0,"",IFERROR(CONCATENATE(INDEX('Risk assessment'!$B$12:$B$100,MATCH(CONCATENATE(Feuil1!$C93,"-",Feuil1!$B93,"-",Feuil1!AJ$1),'Risk assessment'!$R$12:$R$100,FALSE),1)," ;"),""))</f>
        <v/>
      </c>
      <c r="AK93" s="9" t="str">
        <f>IF($G93=0,"",IFERROR(CONCATENATE(INDEX('Risk assessment'!$B$12:$B$100,MATCH(CONCATENATE(Feuil1!$C93,"-",Feuil1!$B93,"-",Feuil1!AK$1),'Risk assessment'!$R$12:$R$100,FALSE),1)," ;"),""))</f>
        <v/>
      </c>
      <c r="AL93" s="9" t="str">
        <f>IF($G93=0,"",IFERROR(CONCATENATE(INDEX('Risk assessment'!$B$12:$B$100,MATCH(CONCATENATE(Feuil1!$C93,"-",Feuil1!$B93,"-",Feuil1!AL$1),'Risk assessment'!$R$12:$R$100,FALSE),1)," ;"),""))</f>
        <v/>
      </c>
      <c r="AM93" s="9" t="str">
        <f>IF($G93=0,"",IFERROR(CONCATENATE(INDEX('Risk assessment'!$B$12:$B$100,MATCH(CONCATENATE(Feuil1!$C93,"-",Feuil1!$B93,"-",Feuil1!AM$1),'Risk assessment'!$R$12:$R$100,FALSE),1)," ;"),""))</f>
        <v/>
      </c>
      <c r="AN93" s="9" t="str">
        <f>IF($G93=0,"",IFERROR(CONCATENATE(INDEX('Risk assessment'!$B$12:$B$100,MATCH(CONCATENATE(Feuil1!$C93,"-",Feuil1!$B93,"-",Feuil1!AN$1),'Risk assessment'!$R$12:$R$100,FALSE),1)," ;"),""))</f>
        <v/>
      </c>
      <c r="AO93" s="9" t="str">
        <f>IF($G93=0,"",IFERROR(CONCATENATE(INDEX('Risk assessment'!$B$12:$B$100,MATCH(CONCATENATE(Feuil1!$C93,"-",Feuil1!$B93,"-",Feuil1!AO$1),'Risk assessment'!$R$12:$R$100,FALSE),1)," ;"),""))</f>
        <v/>
      </c>
      <c r="AP93" s="9" t="str">
        <f>IF($G93=0,"",IFERROR(CONCATENATE(INDEX('Risk assessment'!$B$12:$B$100,MATCH(CONCATENATE(Feuil1!$C93,"-",Feuil1!$B93,"-",Feuil1!AP$1),'Risk assessment'!$R$12:$R$100,FALSE),1)," ;"),""))</f>
        <v/>
      </c>
      <c r="AQ93" s="9" t="str">
        <f>IF($G93=0,"",IFERROR(CONCATENATE(INDEX('Risk assessment'!$B$12:$B$100,MATCH(CONCATENATE(Feuil1!$C93,"-",Feuil1!$B93,"-",Feuil1!AQ$1),'Risk assessment'!$R$12:$R$100,FALSE),1)," ;"),""))</f>
        <v/>
      </c>
      <c r="AR93" s="9" t="str">
        <f>IF($G93=0,"",IFERROR(CONCATENATE(INDEX('Risk assessment'!$B$12:$B$100,MATCH(CONCATENATE(Feuil1!$C93,"-",Feuil1!$B93,"-",Feuil1!AR$1),'Risk assessment'!$R$12:$R$100,FALSE),1)," ;"),""))</f>
        <v/>
      </c>
      <c r="AS93" s="9" t="str">
        <f>IF($G93=0,"",IFERROR(CONCATENATE(INDEX('Risk assessment'!$B$12:$B$100,MATCH(CONCATENATE(Feuil1!$C93,"-",Feuil1!$B93,"-",Feuil1!AS$1),'Risk assessment'!$R$12:$R$100,FALSE),1)," ;"),""))</f>
        <v/>
      </c>
      <c r="AT93" s="9" t="str">
        <f>IF($G93=0,"",IFERROR(CONCATENATE(INDEX('Risk assessment'!$B$12:$B$100,MATCH(CONCATENATE(Feuil1!$C93,"-",Feuil1!$B93,"-",Feuil1!AT$1),'Risk assessment'!$R$12:$R$100,FALSE),1)," ;"),""))</f>
        <v/>
      </c>
      <c r="AU93" s="9" t="str">
        <f>IF($G93=0,"",IFERROR(CONCATENATE(INDEX('Risk assessment'!$B$12:$B$100,MATCH(CONCATENATE(Feuil1!$C93,"-",Feuil1!$B93,"-",Feuil1!AU$1),'Risk assessment'!$R$12:$R$100,FALSE),1)," ;"),""))</f>
        <v/>
      </c>
      <c r="AV93" s="9" t="str">
        <f>IF($G93=0,"",IFERROR(CONCATENATE(INDEX('Risk assessment'!$B$12:$B$100,MATCH(CONCATENATE(Feuil1!$C93,"-",Feuil1!$B93,"-",Feuil1!AV$1),'Risk assessment'!$R$12:$R$100,FALSE),1)," ;"),""))</f>
        <v/>
      </c>
      <c r="AW93" s="9" t="str">
        <f>IF($G93=0,"",IFERROR(CONCATENATE(INDEX('Risk assessment'!$B$12:$B$100,MATCH(CONCATENATE(Feuil1!$C93,"-",Feuil1!$B93,"-",Feuil1!AW$1),'Risk assessment'!$R$12:$R$100,FALSE),1)," ;"),""))</f>
        <v/>
      </c>
      <c r="AX93" s="9" t="str">
        <f>IF($G93=0,"",IFERROR(CONCATENATE(INDEX('Risk assessment'!$B$12:$B$100,MATCH(CONCATENATE(Feuil1!$C93,"-",Feuil1!$B93,"-",Feuil1!AX$1),'Risk assessment'!$R$12:$R$100,FALSE),1)," ;"),""))</f>
        <v/>
      </c>
      <c r="AY93" s="9" t="str">
        <f>IF($G93=0,"",IFERROR(CONCATENATE(INDEX('Risk assessment'!$B$12:$B$100,MATCH(CONCATENATE(Feuil1!$C93,"-",Feuil1!$B93,"-",Feuil1!AY$1),'Risk assessment'!$R$12:$R$100,FALSE),1)," ;"),""))</f>
        <v/>
      </c>
      <c r="AZ93" s="9" t="str">
        <f>IF($G93=0,"",IFERROR(CONCATENATE(INDEX('Risk assessment'!$B$12:$B$100,MATCH(CONCATENATE(Feuil1!$C93,"-",Feuil1!$B93,"-",Feuil1!AZ$1),'Risk assessment'!$R$12:$R$100,FALSE),1)," ;"),""))</f>
        <v/>
      </c>
      <c r="BA93" s="9" t="str">
        <f>IF($G93=0,"",IFERROR(CONCATENATE(INDEX('Risk assessment'!$B$12:$B$100,MATCH(CONCATENATE(Feuil1!$C93,"-",Feuil1!$B93,"-",Feuil1!BA$1),'Risk assessment'!$R$12:$R$100,FALSE),1)," ;"),""))</f>
        <v/>
      </c>
      <c r="BB93" s="9" t="str">
        <f>IF($G93=0,"",IFERROR(CONCATENATE(INDEX('Risk assessment'!$B$12:$B$100,MATCH(CONCATENATE(Feuil1!$C93,"-",Feuil1!$B93,"-",Feuil1!BB$1),'Risk assessment'!$R$12:$R$100,FALSE),1)," ;"),""))</f>
        <v/>
      </c>
      <c r="BC93" s="9" t="str">
        <f>IF($G93=0,"",IFERROR(CONCATENATE(INDEX('Risk assessment'!$B$12:$B$100,MATCH(CONCATENATE(Feuil1!$C93,"-",Feuil1!$B93,"-",Feuil1!BC$1),'Risk assessment'!$R$12:$R$100,FALSE),1)," ;"),""))</f>
        <v/>
      </c>
      <c r="BD93" s="9" t="str">
        <f>IF($G93=0,"",IFERROR(CONCATENATE(INDEX('Risk assessment'!$B$12:$B$100,MATCH(CONCATENATE(Feuil1!$C93,"-",Feuil1!$B93,"-",Feuil1!BD$1),'Risk assessment'!$R$12:$R$100,FALSE),1)," ;"),""))</f>
        <v/>
      </c>
      <c r="BE93" s="9" t="str">
        <f>IF($G93=0,"",IFERROR(CONCATENATE(INDEX('Risk assessment'!$B$12:$B$100,MATCH(CONCATENATE(Feuil1!$C93,"-",Feuil1!$B93,"-",Feuil1!BE$1),'Risk assessment'!$R$12:$R$100,FALSE),1)," ;"),""))</f>
        <v/>
      </c>
      <c r="BF93" s="9" t="str">
        <f>IF($G93=0,"",IFERROR(CONCATENATE(INDEX('Risk assessment'!$B$12:$B$100,MATCH(CONCATENATE(Feuil1!$C93,"-",Feuil1!$B93,"-",Feuil1!BF$1),'Risk assessment'!$R$12:$R$100,FALSE),1)," ;"),""))</f>
        <v/>
      </c>
      <c r="BG93" s="9" t="str">
        <f>IF($G93=0,"",IFERROR(CONCATENATE(INDEX('Risk assessment'!$B$12:$B$100,MATCH(CONCATENATE(Feuil1!$C93,"-",Feuil1!$B93,"-",Feuil1!BG$1),'Risk assessment'!$R$12:$R$100,FALSE),1)," ;"),""))</f>
        <v/>
      </c>
      <c r="BH93" s="9" t="str">
        <f>IF($G93=0,"",IFERROR(CONCATENATE(INDEX('Risk assessment'!$B$12:$B$100,MATCH(CONCATENATE(Feuil1!$C93,"-",Feuil1!$B93,"-",Feuil1!BH$1),'Risk assessment'!$R$12:$R$100,FALSE),1)," ;"),""))</f>
        <v/>
      </c>
      <c r="BI93" s="9" t="str">
        <f>IF($G93=0,"",IFERROR(CONCATENATE(INDEX('Risk assessment'!$B$12:$B$100,MATCH(CONCATENATE(Feuil1!$C93,"-",Feuil1!$B93,"-",Feuil1!BI$1),'Risk assessment'!$R$12:$R$100,FALSE),1)," ;"),""))</f>
        <v/>
      </c>
      <c r="BJ93" s="9" t="str">
        <f>IF($G93=0,"",IFERROR(CONCATENATE(INDEX('Risk assessment'!$B$12:$B$100,MATCH(CONCATENATE(Feuil1!$C93,"-",Feuil1!$B93,"-",Feuil1!BJ$1),'Risk assessment'!$R$12:$R$100,FALSE),1)," ;"),""))</f>
        <v/>
      </c>
      <c r="BK93" s="9" t="str">
        <f>IF($G93=0,"",IFERROR(CONCATENATE(INDEX('Risk assessment'!$B$12:$B$100,MATCH(CONCATENATE(Feuil1!$C93,"-",Feuil1!$B93,"-",Feuil1!BK$1),'Risk assessment'!$R$12:$R$100,FALSE),1)," ;"),""))</f>
        <v/>
      </c>
      <c r="BL93" s="9" t="str">
        <f>IF($G93=0,"",IFERROR(CONCATENATE(INDEX('Risk assessment'!$B$12:$B$100,MATCH(CONCATENATE(Feuil1!$C93,"-",Feuil1!$B93,"-",Feuil1!BL$1),'Risk assessment'!$R$12:$R$100,FALSE),1)," ;"),""))</f>
        <v/>
      </c>
      <c r="BM93" s="9" t="str">
        <f>IF($G93=0,"",IFERROR(CONCATENATE(INDEX('Risk assessment'!$B$12:$B$100,MATCH(CONCATENATE(Feuil1!$C93,"-",Feuil1!$B93,"-",Feuil1!BM$1),'Risk assessment'!$R$12:$R$100,FALSE),1)," ;"),""))</f>
        <v/>
      </c>
      <c r="BN93" s="9" t="str">
        <f>IF($G93=0,"",IFERROR(CONCATENATE(INDEX('Risk assessment'!$B$12:$B$100,MATCH(CONCATENATE(Feuil1!$C93,"-",Feuil1!$B93,"-",Feuil1!BN$1),'Risk assessment'!$R$12:$R$100,FALSE),1)," ;"),""))</f>
        <v/>
      </c>
      <c r="BO93" s="9" t="str">
        <f>IF($G93=0,"",IFERROR(CONCATENATE(INDEX('Risk assessment'!$B$12:$B$100,MATCH(CONCATENATE(Feuil1!$C93,"-",Feuil1!$B93,"-",Feuil1!BO$1),'Risk assessment'!$R$12:$R$100,FALSE),1)," ;"),""))</f>
        <v/>
      </c>
      <c r="BP93" s="9" t="str">
        <f>IF($G93=0,"",IFERROR(CONCATENATE(INDEX('Risk assessment'!$B$12:$B$100,MATCH(CONCATENATE(Feuil1!$C93,"-",Feuil1!$B93,"-",Feuil1!BP$1),'Risk assessment'!$R$12:$R$100,FALSE),1)," ;"),""))</f>
        <v/>
      </c>
      <c r="BQ93" s="9" t="str">
        <f>IF($G93=0,"",IFERROR(CONCATENATE(INDEX('Risk assessment'!$B$12:$B$100,MATCH(CONCATENATE(Feuil1!$C93,"-",Feuil1!$B93,"-",Feuil1!BQ$1),'Risk assessment'!$R$12:$R$100,FALSE),1)," ;"),""))</f>
        <v/>
      </c>
      <c r="BR93" s="9" t="str">
        <f>IF($G93=0,"",IFERROR(INDEX('Risk assessment'!$B$12:$B$100,MATCH(CONCATENATE(Feuil1!$C93,Feuil1!$B93,Feuil1!BR$1),'Risk assessment'!$R$12:$R$100,FALSE),1),""))</f>
        <v/>
      </c>
      <c r="BS93" s="9" t="str">
        <f>IF($G93=0,"",IFERROR(INDEX('Risk assessment'!$B$12:$B$100,MATCH(CONCATENATE(Feuil1!$C93,Feuil1!$B93,Feuil1!BS$1),'Risk assessment'!$R$12:$R$100,FALSE),1),""))</f>
        <v/>
      </c>
      <c r="BT93" s="9" t="str">
        <f>IF($G93=0,"",IFERROR(INDEX('Risk assessment'!$B$12:$B$100,MATCH(CONCATENATE(Feuil1!$C93,Feuil1!$B93,Feuil1!BT$1),'Risk assessment'!$R$12:$R$100,FALSE),1),""))</f>
        <v/>
      </c>
      <c r="BU93" s="9" t="str">
        <f>IF($G93=0,"",IFERROR(INDEX('Risk assessment'!$B$12:$B$100,MATCH(CONCATENATE(Feuil1!$C93,Feuil1!$B93,Feuil1!BU$1),'Risk assessment'!$R$12:$R$100,FALSE),1),""))</f>
        <v/>
      </c>
      <c r="BV93" s="9" t="str">
        <f>IF($G93=0,"",IFERROR(INDEX('Risk assessment'!$B$12:$B$100,MATCH(CONCATENATE(Feuil1!$C93,Feuil1!$B93,Feuil1!BV$1),'Risk assessment'!$R$12:$R$100,FALSE),1),""))</f>
        <v/>
      </c>
      <c r="BW93" s="9" t="str">
        <f>IF($G93=0,"",IFERROR(INDEX('Risk assessment'!$B$12:$B$100,MATCH(CONCATENATE(Feuil1!$C93,Feuil1!$B93,Feuil1!BW$1),'Risk assessment'!$R$12:$R$100,FALSE),1),""))</f>
        <v/>
      </c>
      <c r="BX93" s="9" t="str">
        <f>IF($G93=0,"",IFERROR(INDEX('Risk assessment'!$B$12:$B$100,MATCH(CONCATENATE(Feuil1!$C93,Feuil1!$B93,Feuil1!BX$1),'Risk assessment'!$R$12:$R$100,FALSE),1),""))</f>
        <v/>
      </c>
      <c r="BY93" s="9" t="str">
        <f>IF($G93=0,"",IFERROR(INDEX('Risk assessment'!$B$12:$B$100,MATCH(CONCATENATE(Feuil1!$C93,Feuil1!$B93,Feuil1!BY$1),'Risk assessment'!$R$12:$R$100,FALSE),1),""))</f>
        <v/>
      </c>
      <c r="BZ93" s="9" t="str">
        <f>IF($G93=0,"",IFERROR(INDEX('Risk assessment'!$B$12:$B$100,MATCH(CONCATENATE(Feuil1!$C93,Feuil1!$B93,Feuil1!BZ$1),'Risk assessment'!$R$12:$R$100,FALSE),1),""))</f>
        <v/>
      </c>
      <c r="CA93" s="9" t="str">
        <f>IF($G93=0,"",IFERROR(INDEX('Risk assessment'!$B$12:$B$100,MATCH(CONCATENATE(Feuil1!$C93,Feuil1!$B93,Feuil1!CA$1),'Risk assessment'!$R$12:$R$100,FALSE),1),""))</f>
        <v/>
      </c>
      <c r="CB93" s="9" t="str">
        <f>IF($G93=0,"",IFERROR(INDEX('Risk assessment'!$B$12:$B$100,MATCH(CONCATENATE(Feuil1!$C93,Feuil1!$B93,Feuil1!CB$1),'Risk assessment'!$R$12:$R$100,FALSE),1),""))</f>
        <v/>
      </c>
      <c r="CC93" s="9" t="str">
        <f>IF($G93=0,"",IFERROR(INDEX('Risk assessment'!$B$12:$B$100,MATCH(CONCATENATE(Feuil1!$C93,Feuil1!$B93,Feuil1!CC$1),'Risk assessment'!$R$12:$R$100,FALSE),1),""))</f>
        <v/>
      </c>
      <c r="CD93" s="9" t="str">
        <f>IF($G93=0,"",IFERROR(INDEX('Risk assessment'!$B$12:$B$100,MATCH(CONCATENATE(Feuil1!$C93,Feuil1!$B93,Feuil1!CD$1),'Risk assessment'!$R$12:$R$100,FALSE),1),""))</f>
        <v/>
      </c>
      <c r="CE93" s="9" t="str">
        <f>IF($G93=0,"",IFERROR(INDEX('Risk assessment'!$B$12:$B$100,MATCH(CONCATENATE(Feuil1!$C93,Feuil1!$B93,Feuil1!CE$1),'Risk assessment'!$R$12:$R$100,FALSE),1),""))</f>
        <v/>
      </c>
      <c r="CF93" s="9" t="str">
        <f>IF($G93=0,"",IFERROR(INDEX('Risk assessment'!$B$12:$B$100,MATCH(CONCATENATE(Feuil1!$C93,Feuil1!$B93,Feuil1!CF$1),'Risk assessment'!$R$12:$R$100,FALSE),1),""))</f>
        <v/>
      </c>
      <c r="CG93" s="9" t="str">
        <f>IF($G93=0,"",IFERROR(INDEX('Risk assessment'!$B$12:$B$100,MATCH(CONCATENATE(Feuil1!$C93,Feuil1!$B93,Feuil1!CG$1),'Risk assessment'!$R$12:$R$100,FALSE),1),""))</f>
        <v/>
      </c>
      <c r="CH93" s="9" t="str">
        <f>IF($G93=0,"",IFERROR(INDEX('Risk assessment'!$B$12:$B$100,MATCH(CONCATENATE(Feuil1!$C93,Feuil1!$B93,Feuil1!CH$1),'Risk assessment'!$R$12:$R$100,FALSE),1),""))</f>
        <v/>
      </c>
      <c r="CI93" s="9" t="str">
        <f>IF($G93=0,"",IFERROR(INDEX('Risk assessment'!$B$12:$B$100,MATCH(CONCATENATE(Feuil1!$C93,Feuil1!$B93,Feuil1!CI$1),'Risk assessment'!$R$12:$R$100,FALSE),1),""))</f>
        <v/>
      </c>
      <c r="CJ93" s="9" t="str">
        <f>IF($G93=0,"",IFERROR(INDEX('Risk assessment'!$B$12:$B$100,MATCH(CONCATENATE(Feuil1!$C93,Feuil1!$B93,Feuil1!CJ$1),'Risk assessment'!$R$12:$R$100,FALSE),1),""))</f>
        <v/>
      </c>
      <c r="CK93" s="9" t="str">
        <f>IF($G93=0,"",IFERROR(INDEX('Risk assessment'!$B$12:$B$100,MATCH(CONCATENATE(Feuil1!$C93,Feuil1!$B93,Feuil1!CK$1),'Risk assessment'!$R$12:$R$100,FALSE),1),""))</f>
        <v/>
      </c>
      <c r="CL93" s="9" t="str">
        <f>IF($G93=0,"",IFERROR(INDEX('Risk assessment'!$B$12:$B$100,MATCH(CONCATENATE(Feuil1!$C93,Feuil1!$B93,Feuil1!CL$1),'Risk assessment'!$R$12:$R$100,FALSE),1),""))</f>
        <v/>
      </c>
      <c r="CM93" s="9" t="str">
        <f>IF($G93=0,"",IFERROR(INDEX('Risk assessment'!$B$12:$B$100,MATCH(CONCATENATE(Feuil1!$C93,Feuil1!$B93,Feuil1!CM$1),'Risk assessment'!$R$12:$R$100,FALSE),1),""))</f>
        <v/>
      </c>
      <c r="CN93" s="9" t="str">
        <f>IF($G93=0,"",IFERROR(INDEX('Risk assessment'!$B$12:$B$100,MATCH(CONCATENATE(Feuil1!$C93,Feuil1!$B93,Feuil1!CN$1),'Risk assessment'!$R$12:$R$100,FALSE),1),""))</f>
        <v/>
      </c>
      <c r="CO93" s="9" t="str">
        <f>IF($G93=0,"",IFERROR(INDEX('Risk assessment'!$B$12:$B$100,MATCH(CONCATENATE(Feuil1!$C93,Feuil1!$B93,Feuil1!CO$1),'Risk assessment'!$R$12:$R$100,FALSE),1),""))</f>
        <v/>
      </c>
      <c r="CP93" s="9" t="str">
        <f>IF($G93=0,"",IFERROR(INDEX('Risk assessment'!$B$12:$B$100,MATCH(CONCATENATE(Feuil1!$C93,Feuil1!$B93,Feuil1!CP$1),'Risk assessment'!$R$12:$R$100,FALSE),1),""))</f>
        <v/>
      </c>
      <c r="CQ93" s="9" t="str">
        <f>IF($G93=0,"",IFERROR(INDEX('Risk assessment'!$B$12:$B$100,MATCH(CONCATENATE(Feuil1!$C93,Feuil1!$B93,Feuil1!CQ$1),'Risk assessment'!$R$12:$R$100,FALSE),1),""))</f>
        <v/>
      </c>
      <c r="CR93" s="9" t="str">
        <f>IF($G93=0,"",IFERROR(INDEX('Risk assessment'!$B$12:$B$100,MATCH(CONCATENATE(Feuil1!$C93,Feuil1!$B93,Feuil1!CR$1),'Risk assessment'!$R$12:$R$100,FALSE),1),""))</f>
        <v/>
      </c>
      <c r="CS93" s="9" t="str">
        <f>IF($G93=0,"",IFERROR(INDEX('Risk assessment'!$B$12:$B$100,MATCH(CONCATENATE(Feuil1!$C93,Feuil1!$B93,Feuil1!CS$1),'Risk assessment'!$R$12:$R$100,FALSE),1),""))</f>
        <v/>
      </c>
      <c r="CT93" s="9" t="str">
        <f>IF($G93=0,"",IFERROR(INDEX('Risk assessment'!$B$12:$B$100,MATCH(CONCATENATE(Feuil1!$C93,Feuil1!$B93,Feuil1!CT$1),'Risk assessment'!$R$12:$R$100,FALSE),1),""))</f>
        <v/>
      </c>
      <c r="CU93" s="9" t="str">
        <f>IF($G93=0,"",IFERROR(INDEX('Risk assessment'!$B$12:$B$100,MATCH(CONCATENATE(Feuil1!$C93,Feuil1!$B93,Feuil1!CU$1),'Risk assessment'!$R$12:$R$100,FALSE),1),""))</f>
        <v/>
      </c>
      <c r="CV93" s="9" t="str">
        <f>IF($G93=0,"",IFERROR(INDEX('Risk assessment'!$B$12:$B$100,MATCH(CONCATENATE(Feuil1!$C93,Feuil1!$B93,Feuil1!CV$1),'Risk assessment'!$R$12:$R$100,FALSE),1),""))</f>
        <v/>
      </c>
      <c r="CW93" s="9" t="str">
        <f>IF($G93=0,"",IFERROR(INDEX('Risk assessment'!$B$12:$B$100,MATCH(CONCATENATE(Feuil1!$C93,Feuil1!$B93,Feuil1!CW$1),'Risk assessment'!$R$12:$R$100,FALSE),1),""))</f>
        <v/>
      </c>
      <c r="CX93" s="9" t="str">
        <f>IF($G93=0,"",IFERROR(INDEX('Risk assessment'!$B$12:$B$100,MATCH(CONCATENATE(Feuil1!$C93,Feuil1!$B93,Feuil1!CX$1),'Risk assessment'!$R$12:$R$100,FALSE),1),""))</f>
        <v/>
      </c>
      <c r="CY93" s="9" t="str">
        <f>IF($G93=0,"",IFERROR(INDEX('Risk assessment'!$B$12:$B$100,MATCH(CONCATENATE(Feuil1!$C93,Feuil1!$B93,Feuil1!CY$1),'Risk assessment'!$R$12:$R$100,FALSE),1),""))</f>
        <v/>
      </c>
      <c r="CZ93" s="9" t="str">
        <f>IF($G93=0,"",IFERROR(INDEX('Risk assessment'!$B$12:$B$100,MATCH(CONCATENATE(Feuil1!$C93,Feuil1!$B93,Feuil1!CZ$1),'Risk assessment'!$R$12:$R$100,FALSE),1),""))</f>
        <v/>
      </c>
      <c r="DA93" s="9" t="str">
        <f>IF($G93=0,"",IFERROR(INDEX('Risk assessment'!$B$12:$B$100,MATCH(CONCATENATE(Feuil1!$C93,Feuil1!$B93,Feuil1!DA$1),'Risk assessment'!$R$12:$R$100,FALSE),1),""))</f>
        <v/>
      </c>
      <c r="DB93" s="9" t="str">
        <f>IF($G93=0,"",IFERROR(INDEX('Risk assessment'!$B$12:$B$100,MATCH(CONCATENATE(Feuil1!$C93,Feuil1!$B93,Feuil1!DB$1),'Risk assessment'!$R$12:$R$100,FALSE),1),""))</f>
        <v/>
      </c>
      <c r="DC93" s="9" t="str">
        <f>IF($G93=0,"",IFERROR(INDEX('Risk assessment'!$B$12:$B$100,MATCH(CONCATENATE(Feuil1!$C93,Feuil1!$B93,Feuil1!DC$1),'Risk assessment'!$R$12:$R$100,FALSE),1),""))</f>
        <v/>
      </c>
      <c r="DD93" s="9" t="str">
        <f>IF($G93=0,"",IFERROR(INDEX('Risk assessment'!$B$12:$B$100,MATCH(CONCATENATE(Feuil1!$C93,Feuil1!$B93,Feuil1!DD$1),'Risk assessment'!$R$12:$R$100,FALSE),1),""))</f>
        <v/>
      </c>
      <c r="DE93" s="9" t="str">
        <f>IF($G93=0,"",IFERROR(INDEX('Risk assessment'!$B$12:$B$100,MATCH(CONCATENATE(Feuil1!$C93,Feuil1!$B93,Feuil1!DE$1),'Risk assessment'!$R$12:$R$100,FALSE),1),""))</f>
        <v/>
      </c>
      <c r="DF93" s="9" t="str">
        <f>IF($G93=0,"",IFERROR(INDEX('Risk assessment'!$B$12:$B$100,MATCH(CONCATENATE(Feuil1!$C93,Feuil1!$B93,Feuil1!DF$1),'Risk assessment'!$R$12:$R$100,FALSE),1),""))</f>
        <v/>
      </c>
      <c r="DG93" s="9" t="str">
        <f>IF($G93=0,"",IFERROR(INDEX('Risk assessment'!$B$12:$B$100,MATCH(CONCATENATE(Feuil1!$C93,Feuil1!$B93,Feuil1!DG$1),'Risk assessment'!$R$12:$R$100,FALSE),1),""))</f>
        <v/>
      </c>
      <c r="DH93" s="9" t="str">
        <f>IF($G93=0,"",IFERROR(INDEX('Risk assessment'!$B$12:$B$100,MATCH(CONCATENATE(Feuil1!$C93,Feuil1!$B93,Feuil1!DH$1),'Risk assessment'!$R$12:$R$100,FALSE),1),""))</f>
        <v/>
      </c>
      <c r="DI93" s="9" t="str">
        <f>IF($G93=0,"",IFERROR(INDEX('Risk assessment'!$B$12:$B$100,MATCH(CONCATENATE(Feuil1!$C93,Feuil1!$B93,Feuil1!DI$1),'Risk assessment'!$R$12:$R$100,FALSE),1),""))</f>
        <v/>
      </c>
      <c r="DJ93" s="9" t="str">
        <f>IF($G93=0,"",IFERROR(INDEX('Risk assessment'!$B$12:$B$100,MATCH(CONCATENATE(Feuil1!$C93,Feuil1!$B93,Feuil1!DJ$1),'Risk assessment'!$R$12:$R$100,FALSE),1),""))</f>
        <v/>
      </c>
      <c r="DK93" s="9" t="str">
        <f>IF($G93=0,"",IFERROR(INDEX('Risk assessment'!$B$12:$B$100,MATCH(CONCATENATE(Feuil1!$C93,Feuil1!$B93,Feuil1!DK$1),'Risk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assessment'!D$12:D$100,Feuil1!C94,'Risk assessment'!E$12:E$100,B94)</f>
        <v>0</v>
      </c>
      <c r="H94" s="9" t="str">
        <f>IF($G94=0,"",IFERROR(CONCATENATE(INDEX('Risk assessment'!$B$12:$B$100,MATCH(CONCATENATE(Feuil1!$C94,"-",Feuil1!$B94,"-",Feuil1!H$1),'Risk assessment'!$R$12:$R$100,FALSE),1)," ;"),""))</f>
        <v/>
      </c>
      <c r="I94" s="9" t="str">
        <f>IF($G94=0,"",IFERROR(CONCATENATE(INDEX('Risk assessment'!$B$12:$B$100,MATCH(CONCATENATE(Feuil1!$C94,"-",Feuil1!$B94,"-",Feuil1!I$1),'Risk assessment'!$R$12:$R$100,FALSE),1)," ;"),""))</f>
        <v/>
      </c>
      <c r="J94" s="9" t="str">
        <f>IF($G94=0,"",IFERROR(CONCATENATE(INDEX('Risk assessment'!$B$12:$B$100,MATCH(CONCATENATE(Feuil1!$C94,"-",Feuil1!$B94,"-",Feuil1!J$1),'Risk assessment'!$R$12:$R$100,FALSE),1)," ;"),""))</f>
        <v/>
      </c>
      <c r="K94" s="9" t="str">
        <f>IF($G94=0,"",IFERROR(CONCATENATE(INDEX('Risk assessment'!$B$12:$B$100,MATCH(CONCATENATE(Feuil1!$C94,"-",Feuil1!$B94,"-",Feuil1!K$1),'Risk assessment'!$R$12:$R$100,FALSE),1)," ;"),""))</f>
        <v/>
      </c>
      <c r="L94" s="9" t="str">
        <f>IF($G94=0,"",IFERROR(CONCATENATE(INDEX('Risk assessment'!$B$12:$B$100,MATCH(CONCATENATE(Feuil1!$C94,"-",Feuil1!$B94,"-",Feuil1!L$1),'Risk assessment'!$R$12:$R$100,FALSE),1)," ;"),""))</f>
        <v/>
      </c>
      <c r="M94" s="9" t="str">
        <f>IF($G94=0,"",IFERROR(CONCATENATE(INDEX('Risk assessment'!$B$12:$B$100,MATCH(CONCATENATE(Feuil1!$C94,"-",Feuil1!$B94,"-",Feuil1!M$1),'Risk assessment'!$R$12:$R$100,FALSE),1)," ;"),""))</f>
        <v/>
      </c>
      <c r="N94" s="9" t="str">
        <f>IF($G94=0,"",IFERROR(CONCATENATE(INDEX('Risk assessment'!$B$12:$B$100,MATCH(CONCATENATE(Feuil1!$C94,"-",Feuil1!$B94,"-",Feuil1!N$1),'Risk assessment'!$R$12:$R$100,FALSE),1)," ;"),""))</f>
        <v/>
      </c>
      <c r="O94" s="9" t="str">
        <f>IF($G94=0,"",IFERROR(CONCATENATE(INDEX('Risk assessment'!$B$12:$B$100,MATCH(CONCATENATE(Feuil1!$C94,"-",Feuil1!$B94,"-",Feuil1!O$1),'Risk assessment'!$R$12:$R$100,FALSE),1)," ;"),""))</f>
        <v/>
      </c>
      <c r="P94" s="9" t="str">
        <f>IF($G94=0,"",IFERROR(CONCATENATE(INDEX('Risk assessment'!$B$12:$B$100,MATCH(CONCATENATE(Feuil1!$C94,"-",Feuil1!$B94,"-",Feuil1!P$1),'Risk assessment'!$R$12:$R$100,FALSE),1)," ;"),""))</f>
        <v/>
      </c>
      <c r="Q94" s="9" t="str">
        <f>IF($G94=0,"",IFERROR(CONCATENATE(INDEX('Risk assessment'!$B$12:$B$100,MATCH(CONCATENATE(Feuil1!$C94,"-",Feuil1!$B94,"-",Feuil1!Q$1),'Risk assessment'!$R$12:$R$100,FALSE),1)," ;"),""))</f>
        <v/>
      </c>
      <c r="R94" s="9" t="str">
        <f>IF($G94=0,"",IFERROR(CONCATENATE(INDEX('Risk assessment'!$B$12:$B$100,MATCH(CONCATENATE(Feuil1!$C94,"-",Feuil1!$B94,"-",Feuil1!R$1),'Risk assessment'!$R$12:$R$100,FALSE),1)," ;"),""))</f>
        <v/>
      </c>
      <c r="S94" s="9" t="str">
        <f>IF($G94=0,"",IFERROR(CONCATENATE(INDEX('Risk assessment'!$B$12:$B$100,MATCH(CONCATENATE(Feuil1!$C94,"-",Feuil1!$B94,"-",Feuil1!S$1),'Risk assessment'!$R$12:$R$100,FALSE),1)," ;"),""))</f>
        <v/>
      </c>
      <c r="T94" s="9" t="str">
        <f>IF($G94=0,"",IFERROR(CONCATENATE(INDEX('Risk assessment'!$B$12:$B$100,MATCH(CONCATENATE(Feuil1!$C94,"-",Feuil1!$B94,"-",Feuil1!T$1),'Risk assessment'!$R$12:$R$100,FALSE),1)," ;"),""))</f>
        <v/>
      </c>
      <c r="U94" s="9" t="str">
        <f>IF($G94=0,"",IFERROR(CONCATENATE(INDEX('Risk assessment'!$B$12:$B$100,MATCH(CONCATENATE(Feuil1!$C94,"-",Feuil1!$B94,"-",Feuil1!U$1),'Risk assessment'!$R$12:$R$100,FALSE),1)," ;"),""))</f>
        <v/>
      </c>
      <c r="V94" s="9" t="str">
        <f>IF($G94=0,"",IFERROR(CONCATENATE(INDEX('Risk assessment'!$B$12:$B$100,MATCH(CONCATENATE(Feuil1!$C94,"-",Feuil1!$B94,"-",Feuil1!V$1),'Risk assessment'!$R$12:$R$100,FALSE),1)," ;"),""))</f>
        <v/>
      </c>
      <c r="W94" s="9" t="str">
        <f>IF($G94=0,"",IFERROR(CONCATENATE(INDEX('Risk assessment'!$B$12:$B$100,MATCH(CONCATENATE(Feuil1!$C94,"-",Feuil1!$B94,"-",Feuil1!W$1),'Risk assessment'!$R$12:$R$100,FALSE),1)," ;"),""))</f>
        <v/>
      </c>
      <c r="X94" s="9" t="str">
        <f>IF($G94=0,"",IFERROR(CONCATENATE(INDEX('Risk assessment'!$B$12:$B$100,MATCH(CONCATENATE(Feuil1!$C94,"-",Feuil1!$B94,"-",Feuil1!X$1),'Risk assessment'!$R$12:$R$100,FALSE),1)," ;"),""))</f>
        <v/>
      </c>
      <c r="Y94" s="9" t="str">
        <f>IF($G94=0,"",IFERROR(CONCATENATE(INDEX('Risk assessment'!$B$12:$B$100,MATCH(CONCATENATE(Feuil1!$C94,"-",Feuil1!$B94,"-",Feuil1!Y$1),'Risk assessment'!$R$12:$R$100,FALSE),1)," ;"),""))</f>
        <v/>
      </c>
      <c r="Z94" s="9" t="str">
        <f>IF($G94=0,"",IFERROR(CONCATENATE(INDEX('Risk assessment'!$B$12:$B$100,MATCH(CONCATENATE(Feuil1!$C94,"-",Feuil1!$B94,"-",Feuil1!Z$1),'Risk assessment'!$R$12:$R$100,FALSE),1)," ;"),""))</f>
        <v/>
      </c>
      <c r="AA94" s="9" t="str">
        <f>IF($G94=0,"",IFERROR(CONCATENATE(INDEX('Risk assessment'!$B$12:$B$100,MATCH(CONCATENATE(Feuil1!$C94,"-",Feuil1!$B94,"-",Feuil1!AA$1),'Risk assessment'!$R$12:$R$100,FALSE),1)," ;"),""))</f>
        <v/>
      </c>
      <c r="AB94" s="9" t="str">
        <f>IF($G94=0,"",IFERROR(CONCATENATE(INDEX('Risk assessment'!$B$12:$B$100,MATCH(CONCATENATE(Feuil1!$C94,"-",Feuil1!$B94,"-",Feuil1!AB$1),'Risk assessment'!$R$12:$R$100,FALSE),1)," ;"),""))</f>
        <v/>
      </c>
      <c r="AC94" s="9" t="str">
        <f>IF($G94=0,"",IFERROR(CONCATENATE(INDEX('Risk assessment'!$B$12:$B$100,MATCH(CONCATENATE(Feuil1!$C94,"-",Feuil1!$B94,"-",Feuil1!AC$1),'Risk assessment'!$R$12:$R$100,FALSE),1)," ;"),""))</f>
        <v/>
      </c>
      <c r="AD94" s="9" t="str">
        <f>IF($G94=0,"",IFERROR(CONCATENATE(INDEX('Risk assessment'!$B$12:$B$100,MATCH(CONCATENATE(Feuil1!$C94,"-",Feuil1!$B94,"-",Feuil1!AD$1),'Risk assessment'!$R$12:$R$100,FALSE),1)," ;"),""))</f>
        <v/>
      </c>
      <c r="AE94" s="9" t="str">
        <f>IF($G94=0,"",IFERROR(CONCATENATE(INDEX('Risk assessment'!$B$12:$B$100,MATCH(CONCATENATE(Feuil1!$C94,"-",Feuil1!$B94,"-",Feuil1!AE$1),'Risk assessment'!$R$12:$R$100,FALSE),1)," ;"),""))</f>
        <v/>
      </c>
      <c r="AF94" s="9" t="str">
        <f>IF($G94=0,"",IFERROR(CONCATENATE(INDEX('Risk assessment'!$B$12:$B$100,MATCH(CONCATENATE(Feuil1!$C94,"-",Feuil1!$B94,"-",Feuil1!AF$1),'Risk assessment'!$R$12:$R$100,FALSE),1)," ;"),""))</f>
        <v/>
      </c>
      <c r="AG94" s="9" t="str">
        <f>IF($G94=0,"",IFERROR(CONCATENATE(INDEX('Risk assessment'!$B$12:$B$100,MATCH(CONCATENATE(Feuil1!$C94,"-",Feuil1!$B94,"-",Feuil1!AG$1),'Risk assessment'!$R$12:$R$100,FALSE),1)," ;"),""))</f>
        <v/>
      </c>
      <c r="AH94" s="9" t="str">
        <f>IF($G94=0,"",IFERROR(CONCATENATE(INDEX('Risk assessment'!$B$12:$B$100,MATCH(CONCATENATE(Feuil1!$C94,"-",Feuil1!$B94,"-",Feuil1!AH$1),'Risk assessment'!$R$12:$R$100,FALSE),1)," ;"),""))</f>
        <v/>
      </c>
      <c r="AI94" s="9" t="str">
        <f>IF($G94=0,"",IFERROR(CONCATENATE(INDEX('Risk assessment'!$B$12:$B$100,MATCH(CONCATENATE(Feuil1!$C94,"-",Feuil1!$B94,"-",Feuil1!AI$1),'Risk assessment'!$R$12:$R$100,FALSE),1)," ;"),""))</f>
        <v/>
      </c>
      <c r="AJ94" s="9" t="str">
        <f>IF($G94=0,"",IFERROR(CONCATENATE(INDEX('Risk assessment'!$B$12:$B$100,MATCH(CONCATENATE(Feuil1!$C94,"-",Feuil1!$B94,"-",Feuil1!AJ$1),'Risk assessment'!$R$12:$R$100,FALSE),1)," ;"),""))</f>
        <v/>
      </c>
      <c r="AK94" s="9" t="str">
        <f>IF($G94=0,"",IFERROR(CONCATENATE(INDEX('Risk assessment'!$B$12:$B$100,MATCH(CONCATENATE(Feuil1!$C94,"-",Feuil1!$B94,"-",Feuil1!AK$1),'Risk assessment'!$R$12:$R$100,FALSE),1)," ;"),""))</f>
        <v/>
      </c>
      <c r="AL94" s="9" t="str">
        <f>IF($G94=0,"",IFERROR(CONCATENATE(INDEX('Risk assessment'!$B$12:$B$100,MATCH(CONCATENATE(Feuil1!$C94,"-",Feuil1!$B94,"-",Feuil1!AL$1),'Risk assessment'!$R$12:$R$100,FALSE),1)," ;"),""))</f>
        <v/>
      </c>
      <c r="AM94" s="9" t="str">
        <f>IF($G94=0,"",IFERROR(CONCATENATE(INDEX('Risk assessment'!$B$12:$B$100,MATCH(CONCATENATE(Feuil1!$C94,"-",Feuil1!$B94,"-",Feuil1!AM$1),'Risk assessment'!$R$12:$R$100,FALSE),1)," ;"),""))</f>
        <v/>
      </c>
      <c r="AN94" s="9" t="str">
        <f>IF($G94=0,"",IFERROR(CONCATENATE(INDEX('Risk assessment'!$B$12:$B$100,MATCH(CONCATENATE(Feuil1!$C94,"-",Feuil1!$B94,"-",Feuil1!AN$1),'Risk assessment'!$R$12:$R$100,FALSE),1)," ;"),""))</f>
        <v/>
      </c>
      <c r="AO94" s="9" t="str">
        <f>IF($G94=0,"",IFERROR(CONCATENATE(INDEX('Risk assessment'!$B$12:$B$100,MATCH(CONCATENATE(Feuil1!$C94,"-",Feuil1!$B94,"-",Feuil1!AO$1),'Risk assessment'!$R$12:$R$100,FALSE),1)," ;"),""))</f>
        <v/>
      </c>
      <c r="AP94" s="9" t="str">
        <f>IF($G94=0,"",IFERROR(CONCATENATE(INDEX('Risk assessment'!$B$12:$B$100,MATCH(CONCATENATE(Feuil1!$C94,"-",Feuil1!$B94,"-",Feuil1!AP$1),'Risk assessment'!$R$12:$R$100,FALSE),1)," ;"),""))</f>
        <v/>
      </c>
      <c r="AQ94" s="9" t="str">
        <f>IF($G94=0,"",IFERROR(CONCATENATE(INDEX('Risk assessment'!$B$12:$B$100,MATCH(CONCATENATE(Feuil1!$C94,"-",Feuil1!$B94,"-",Feuil1!AQ$1),'Risk assessment'!$R$12:$R$100,FALSE),1)," ;"),""))</f>
        <v/>
      </c>
      <c r="AR94" s="9" t="str">
        <f>IF($G94=0,"",IFERROR(CONCATENATE(INDEX('Risk assessment'!$B$12:$B$100,MATCH(CONCATENATE(Feuil1!$C94,"-",Feuil1!$B94,"-",Feuil1!AR$1),'Risk assessment'!$R$12:$R$100,FALSE),1)," ;"),""))</f>
        <v/>
      </c>
      <c r="AS94" s="9" t="str">
        <f>IF($G94=0,"",IFERROR(CONCATENATE(INDEX('Risk assessment'!$B$12:$B$100,MATCH(CONCATENATE(Feuil1!$C94,"-",Feuil1!$B94,"-",Feuil1!AS$1),'Risk assessment'!$R$12:$R$100,FALSE),1)," ;"),""))</f>
        <v/>
      </c>
      <c r="AT94" s="9" t="str">
        <f>IF($G94=0,"",IFERROR(CONCATENATE(INDEX('Risk assessment'!$B$12:$B$100,MATCH(CONCATENATE(Feuil1!$C94,"-",Feuil1!$B94,"-",Feuil1!AT$1),'Risk assessment'!$R$12:$R$100,FALSE),1)," ;"),""))</f>
        <v/>
      </c>
      <c r="AU94" s="9" t="str">
        <f>IF($G94=0,"",IFERROR(CONCATENATE(INDEX('Risk assessment'!$B$12:$B$100,MATCH(CONCATENATE(Feuil1!$C94,"-",Feuil1!$B94,"-",Feuil1!AU$1),'Risk assessment'!$R$12:$R$100,FALSE),1)," ;"),""))</f>
        <v/>
      </c>
      <c r="AV94" s="9" t="str">
        <f>IF($G94=0,"",IFERROR(CONCATENATE(INDEX('Risk assessment'!$B$12:$B$100,MATCH(CONCATENATE(Feuil1!$C94,"-",Feuil1!$B94,"-",Feuil1!AV$1),'Risk assessment'!$R$12:$R$100,FALSE),1)," ;"),""))</f>
        <v/>
      </c>
      <c r="AW94" s="9" t="str">
        <f>IF($G94=0,"",IFERROR(CONCATENATE(INDEX('Risk assessment'!$B$12:$B$100,MATCH(CONCATENATE(Feuil1!$C94,"-",Feuil1!$B94,"-",Feuil1!AW$1),'Risk assessment'!$R$12:$R$100,FALSE),1)," ;"),""))</f>
        <v/>
      </c>
      <c r="AX94" s="9" t="str">
        <f>IF($G94=0,"",IFERROR(CONCATENATE(INDEX('Risk assessment'!$B$12:$B$100,MATCH(CONCATENATE(Feuil1!$C94,"-",Feuil1!$B94,"-",Feuil1!AX$1),'Risk assessment'!$R$12:$R$100,FALSE),1)," ;"),""))</f>
        <v/>
      </c>
      <c r="AY94" s="9" t="str">
        <f>IF($G94=0,"",IFERROR(CONCATENATE(INDEX('Risk assessment'!$B$12:$B$100,MATCH(CONCATENATE(Feuil1!$C94,"-",Feuil1!$B94,"-",Feuil1!AY$1),'Risk assessment'!$R$12:$R$100,FALSE),1)," ;"),""))</f>
        <v/>
      </c>
      <c r="AZ94" s="9" t="str">
        <f>IF($G94=0,"",IFERROR(CONCATENATE(INDEX('Risk assessment'!$B$12:$B$100,MATCH(CONCATENATE(Feuil1!$C94,"-",Feuil1!$B94,"-",Feuil1!AZ$1),'Risk assessment'!$R$12:$R$100,FALSE),1)," ;"),""))</f>
        <v/>
      </c>
      <c r="BA94" s="9" t="str">
        <f>IF($G94=0,"",IFERROR(CONCATENATE(INDEX('Risk assessment'!$B$12:$B$100,MATCH(CONCATENATE(Feuil1!$C94,"-",Feuil1!$B94,"-",Feuil1!BA$1),'Risk assessment'!$R$12:$R$100,FALSE),1)," ;"),""))</f>
        <v/>
      </c>
      <c r="BB94" s="9" t="str">
        <f>IF($G94=0,"",IFERROR(CONCATENATE(INDEX('Risk assessment'!$B$12:$B$100,MATCH(CONCATENATE(Feuil1!$C94,"-",Feuil1!$B94,"-",Feuil1!BB$1),'Risk assessment'!$R$12:$R$100,FALSE),1)," ;"),""))</f>
        <v/>
      </c>
      <c r="BC94" s="9" t="str">
        <f>IF($G94=0,"",IFERROR(CONCATENATE(INDEX('Risk assessment'!$B$12:$B$100,MATCH(CONCATENATE(Feuil1!$C94,"-",Feuil1!$B94,"-",Feuil1!BC$1),'Risk assessment'!$R$12:$R$100,FALSE),1)," ;"),""))</f>
        <v/>
      </c>
      <c r="BD94" s="9" t="str">
        <f>IF($G94=0,"",IFERROR(CONCATENATE(INDEX('Risk assessment'!$B$12:$B$100,MATCH(CONCATENATE(Feuil1!$C94,"-",Feuil1!$B94,"-",Feuil1!BD$1),'Risk assessment'!$R$12:$R$100,FALSE),1)," ;"),""))</f>
        <v/>
      </c>
      <c r="BE94" s="9" t="str">
        <f>IF($G94=0,"",IFERROR(CONCATENATE(INDEX('Risk assessment'!$B$12:$B$100,MATCH(CONCATENATE(Feuil1!$C94,"-",Feuil1!$B94,"-",Feuil1!BE$1),'Risk assessment'!$R$12:$R$100,FALSE),1)," ;"),""))</f>
        <v/>
      </c>
      <c r="BF94" s="9" t="str">
        <f>IF($G94=0,"",IFERROR(CONCATENATE(INDEX('Risk assessment'!$B$12:$B$100,MATCH(CONCATENATE(Feuil1!$C94,"-",Feuil1!$B94,"-",Feuil1!BF$1),'Risk assessment'!$R$12:$R$100,FALSE),1)," ;"),""))</f>
        <v/>
      </c>
      <c r="BG94" s="9" t="str">
        <f>IF($G94=0,"",IFERROR(CONCATENATE(INDEX('Risk assessment'!$B$12:$B$100,MATCH(CONCATENATE(Feuil1!$C94,"-",Feuil1!$B94,"-",Feuil1!BG$1),'Risk assessment'!$R$12:$R$100,FALSE),1)," ;"),""))</f>
        <v/>
      </c>
      <c r="BH94" s="9" t="str">
        <f>IF($G94=0,"",IFERROR(CONCATENATE(INDEX('Risk assessment'!$B$12:$B$100,MATCH(CONCATENATE(Feuil1!$C94,"-",Feuil1!$B94,"-",Feuil1!BH$1),'Risk assessment'!$R$12:$R$100,FALSE),1)," ;"),""))</f>
        <v/>
      </c>
      <c r="BI94" s="9" t="str">
        <f>IF($G94=0,"",IFERROR(CONCATENATE(INDEX('Risk assessment'!$B$12:$B$100,MATCH(CONCATENATE(Feuil1!$C94,"-",Feuil1!$B94,"-",Feuil1!BI$1),'Risk assessment'!$R$12:$R$100,FALSE),1)," ;"),""))</f>
        <v/>
      </c>
      <c r="BJ94" s="9" t="str">
        <f>IF($G94=0,"",IFERROR(CONCATENATE(INDEX('Risk assessment'!$B$12:$B$100,MATCH(CONCATENATE(Feuil1!$C94,"-",Feuil1!$B94,"-",Feuil1!BJ$1),'Risk assessment'!$R$12:$R$100,FALSE),1)," ;"),""))</f>
        <v/>
      </c>
      <c r="BK94" s="9" t="str">
        <f>IF($G94=0,"",IFERROR(CONCATENATE(INDEX('Risk assessment'!$B$12:$B$100,MATCH(CONCATENATE(Feuil1!$C94,"-",Feuil1!$B94,"-",Feuil1!BK$1),'Risk assessment'!$R$12:$R$100,FALSE),1)," ;"),""))</f>
        <v/>
      </c>
      <c r="BL94" s="9" t="str">
        <f>IF($G94=0,"",IFERROR(CONCATENATE(INDEX('Risk assessment'!$B$12:$B$100,MATCH(CONCATENATE(Feuil1!$C94,"-",Feuil1!$B94,"-",Feuil1!BL$1),'Risk assessment'!$R$12:$R$100,FALSE),1)," ;"),""))</f>
        <v/>
      </c>
      <c r="BM94" s="9" t="str">
        <f>IF($G94=0,"",IFERROR(CONCATENATE(INDEX('Risk assessment'!$B$12:$B$100,MATCH(CONCATENATE(Feuil1!$C94,"-",Feuil1!$B94,"-",Feuil1!BM$1),'Risk assessment'!$R$12:$R$100,FALSE),1)," ;"),""))</f>
        <v/>
      </c>
      <c r="BN94" s="9" t="str">
        <f>IF($G94=0,"",IFERROR(CONCATENATE(INDEX('Risk assessment'!$B$12:$B$100,MATCH(CONCATENATE(Feuil1!$C94,"-",Feuil1!$B94,"-",Feuil1!BN$1),'Risk assessment'!$R$12:$R$100,FALSE),1)," ;"),""))</f>
        <v/>
      </c>
      <c r="BO94" s="9" t="str">
        <f>IF($G94=0,"",IFERROR(CONCATENATE(INDEX('Risk assessment'!$B$12:$B$100,MATCH(CONCATENATE(Feuil1!$C94,"-",Feuil1!$B94,"-",Feuil1!BO$1),'Risk assessment'!$R$12:$R$100,FALSE),1)," ;"),""))</f>
        <v/>
      </c>
      <c r="BP94" s="9" t="str">
        <f>IF($G94=0,"",IFERROR(CONCATENATE(INDEX('Risk assessment'!$B$12:$B$100,MATCH(CONCATENATE(Feuil1!$C94,"-",Feuil1!$B94,"-",Feuil1!BP$1),'Risk assessment'!$R$12:$R$100,FALSE),1)," ;"),""))</f>
        <v/>
      </c>
      <c r="BQ94" s="9" t="str">
        <f>IF($G94=0,"",IFERROR(CONCATENATE(INDEX('Risk assessment'!$B$12:$B$100,MATCH(CONCATENATE(Feuil1!$C94,"-",Feuil1!$B94,"-",Feuil1!BQ$1),'Risk assessment'!$R$12:$R$100,FALSE),1)," ;"),""))</f>
        <v/>
      </c>
      <c r="BR94" s="9" t="str">
        <f>IF($G94=0,"",IFERROR(INDEX('Risk assessment'!$B$12:$B$100,MATCH(CONCATENATE(Feuil1!$C94,Feuil1!$B94,Feuil1!BR$1),'Risk assessment'!$R$12:$R$100,FALSE),1),""))</f>
        <v/>
      </c>
      <c r="BS94" s="9" t="str">
        <f>IF($G94=0,"",IFERROR(INDEX('Risk assessment'!$B$12:$B$100,MATCH(CONCATENATE(Feuil1!$C94,Feuil1!$B94,Feuil1!BS$1),'Risk assessment'!$R$12:$R$100,FALSE),1),""))</f>
        <v/>
      </c>
      <c r="BT94" s="9" t="str">
        <f>IF($G94=0,"",IFERROR(INDEX('Risk assessment'!$B$12:$B$100,MATCH(CONCATENATE(Feuil1!$C94,Feuil1!$B94,Feuil1!BT$1),'Risk assessment'!$R$12:$R$100,FALSE),1),""))</f>
        <v/>
      </c>
      <c r="BU94" s="9" t="str">
        <f>IF($G94=0,"",IFERROR(INDEX('Risk assessment'!$B$12:$B$100,MATCH(CONCATENATE(Feuil1!$C94,Feuil1!$B94,Feuil1!BU$1),'Risk assessment'!$R$12:$R$100,FALSE),1),""))</f>
        <v/>
      </c>
      <c r="BV94" s="9" t="str">
        <f>IF($G94=0,"",IFERROR(INDEX('Risk assessment'!$B$12:$B$100,MATCH(CONCATENATE(Feuil1!$C94,Feuil1!$B94,Feuil1!BV$1),'Risk assessment'!$R$12:$R$100,FALSE),1),""))</f>
        <v/>
      </c>
      <c r="BW94" s="9" t="str">
        <f>IF($G94=0,"",IFERROR(INDEX('Risk assessment'!$B$12:$B$100,MATCH(CONCATENATE(Feuil1!$C94,Feuil1!$B94,Feuil1!BW$1),'Risk assessment'!$R$12:$R$100,FALSE),1),""))</f>
        <v/>
      </c>
      <c r="BX94" s="9" t="str">
        <f>IF($G94=0,"",IFERROR(INDEX('Risk assessment'!$B$12:$B$100,MATCH(CONCATENATE(Feuil1!$C94,Feuil1!$B94,Feuil1!BX$1),'Risk assessment'!$R$12:$R$100,FALSE),1),""))</f>
        <v/>
      </c>
      <c r="BY94" s="9" t="str">
        <f>IF($G94=0,"",IFERROR(INDEX('Risk assessment'!$B$12:$B$100,MATCH(CONCATENATE(Feuil1!$C94,Feuil1!$B94,Feuil1!BY$1),'Risk assessment'!$R$12:$R$100,FALSE),1),""))</f>
        <v/>
      </c>
      <c r="BZ94" s="9" t="str">
        <f>IF($G94=0,"",IFERROR(INDEX('Risk assessment'!$B$12:$B$100,MATCH(CONCATENATE(Feuil1!$C94,Feuil1!$B94,Feuil1!BZ$1),'Risk assessment'!$R$12:$R$100,FALSE),1),""))</f>
        <v/>
      </c>
      <c r="CA94" s="9" t="str">
        <f>IF($G94=0,"",IFERROR(INDEX('Risk assessment'!$B$12:$B$100,MATCH(CONCATENATE(Feuil1!$C94,Feuil1!$B94,Feuil1!CA$1),'Risk assessment'!$R$12:$R$100,FALSE),1),""))</f>
        <v/>
      </c>
      <c r="CB94" s="9" t="str">
        <f>IF($G94=0,"",IFERROR(INDEX('Risk assessment'!$B$12:$B$100,MATCH(CONCATENATE(Feuil1!$C94,Feuil1!$B94,Feuil1!CB$1),'Risk assessment'!$R$12:$R$100,FALSE),1),""))</f>
        <v/>
      </c>
      <c r="CC94" s="9" t="str">
        <f>IF($G94=0,"",IFERROR(INDEX('Risk assessment'!$B$12:$B$100,MATCH(CONCATENATE(Feuil1!$C94,Feuil1!$B94,Feuil1!CC$1),'Risk assessment'!$R$12:$R$100,FALSE),1),""))</f>
        <v/>
      </c>
      <c r="CD94" s="9" t="str">
        <f>IF($G94=0,"",IFERROR(INDEX('Risk assessment'!$B$12:$B$100,MATCH(CONCATENATE(Feuil1!$C94,Feuil1!$B94,Feuil1!CD$1),'Risk assessment'!$R$12:$R$100,FALSE),1),""))</f>
        <v/>
      </c>
      <c r="CE94" s="9" t="str">
        <f>IF($G94=0,"",IFERROR(INDEX('Risk assessment'!$B$12:$B$100,MATCH(CONCATENATE(Feuil1!$C94,Feuil1!$B94,Feuil1!CE$1),'Risk assessment'!$R$12:$R$100,FALSE),1),""))</f>
        <v/>
      </c>
      <c r="CF94" s="9" t="str">
        <f>IF($G94=0,"",IFERROR(INDEX('Risk assessment'!$B$12:$B$100,MATCH(CONCATENATE(Feuil1!$C94,Feuil1!$B94,Feuil1!CF$1),'Risk assessment'!$R$12:$R$100,FALSE),1),""))</f>
        <v/>
      </c>
      <c r="CG94" s="9" t="str">
        <f>IF($G94=0,"",IFERROR(INDEX('Risk assessment'!$B$12:$B$100,MATCH(CONCATENATE(Feuil1!$C94,Feuil1!$B94,Feuil1!CG$1),'Risk assessment'!$R$12:$R$100,FALSE),1),""))</f>
        <v/>
      </c>
      <c r="CH94" s="9" t="str">
        <f>IF($G94=0,"",IFERROR(INDEX('Risk assessment'!$B$12:$B$100,MATCH(CONCATENATE(Feuil1!$C94,Feuil1!$B94,Feuil1!CH$1),'Risk assessment'!$R$12:$R$100,FALSE),1),""))</f>
        <v/>
      </c>
      <c r="CI94" s="9" t="str">
        <f>IF($G94=0,"",IFERROR(INDEX('Risk assessment'!$B$12:$B$100,MATCH(CONCATENATE(Feuil1!$C94,Feuil1!$B94,Feuil1!CI$1),'Risk assessment'!$R$12:$R$100,FALSE),1),""))</f>
        <v/>
      </c>
      <c r="CJ94" s="9" t="str">
        <f>IF($G94=0,"",IFERROR(INDEX('Risk assessment'!$B$12:$B$100,MATCH(CONCATENATE(Feuil1!$C94,Feuil1!$B94,Feuil1!CJ$1),'Risk assessment'!$R$12:$R$100,FALSE),1),""))</f>
        <v/>
      </c>
      <c r="CK94" s="9" t="str">
        <f>IF($G94=0,"",IFERROR(INDEX('Risk assessment'!$B$12:$B$100,MATCH(CONCATENATE(Feuil1!$C94,Feuil1!$B94,Feuil1!CK$1),'Risk assessment'!$R$12:$R$100,FALSE),1),""))</f>
        <v/>
      </c>
      <c r="CL94" s="9" t="str">
        <f>IF($G94=0,"",IFERROR(INDEX('Risk assessment'!$B$12:$B$100,MATCH(CONCATENATE(Feuil1!$C94,Feuil1!$B94,Feuil1!CL$1),'Risk assessment'!$R$12:$R$100,FALSE),1),""))</f>
        <v/>
      </c>
      <c r="CM94" s="9" t="str">
        <f>IF($G94=0,"",IFERROR(INDEX('Risk assessment'!$B$12:$B$100,MATCH(CONCATENATE(Feuil1!$C94,Feuil1!$B94,Feuil1!CM$1),'Risk assessment'!$R$12:$R$100,FALSE),1),""))</f>
        <v/>
      </c>
      <c r="CN94" s="9" t="str">
        <f>IF($G94=0,"",IFERROR(INDEX('Risk assessment'!$B$12:$B$100,MATCH(CONCATENATE(Feuil1!$C94,Feuil1!$B94,Feuil1!CN$1),'Risk assessment'!$R$12:$R$100,FALSE),1),""))</f>
        <v/>
      </c>
      <c r="CO94" s="9" t="str">
        <f>IF($G94=0,"",IFERROR(INDEX('Risk assessment'!$B$12:$B$100,MATCH(CONCATENATE(Feuil1!$C94,Feuil1!$B94,Feuil1!CO$1),'Risk assessment'!$R$12:$R$100,FALSE),1),""))</f>
        <v/>
      </c>
      <c r="CP94" s="9" t="str">
        <f>IF($G94=0,"",IFERROR(INDEX('Risk assessment'!$B$12:$B$100,MATCH(CONCATENATE(Feuil1!$C94,Feuil1!$B94,Feuil1!CP$1),'Risk assessment'!$R$12:$R$100,FALSE),1),""))</f>
        <v/>
      </c>
      <c r="CQ94" s="9" t="str">
        <f>IF($G94=0,"",IFERROR(INDEX('Risk assessment'!$B$12:$B$100,MATCH(CONCATENATE(Feuil1!$C94,Feuil1!$B94,Feuil1!CQ$1),'Risk assessment'!$R$12:$R$100,FALSE),1),""))</f>
        <v/>
      </c>
      <c r="CR94" s="9" t="str">
        <f>IF($G94=0,"",IFERROR(INDEX('Risk assessment'!$B$12:$B$100,MATCH(CONCATENATE(Feuil1!$C94,Feuil1!$B94,Feuil1!CR$1),'Risk assessment'!$R$12:$R$100,FALSE),1),""))</f>
        <v/>
      </c>
      <c r="CS94" s="9" t="str">
        <f>IF($G94=0,"",IFERROR(INDEX('Risk assessment'!$B$12:$B$100,MATCH(CONCATENATE(Feuil1!$C94,Feuil1!$B94,Feuil1!CS$1),'Risk assessment'!$R$12:$R$100,FALSE),1),""))</f>
        <v/>
      </c>
      <c r="CT94" s="9" t="str">
        <f>IF($G94=0,"",IFERROR(INDEX('Risk assessment'!$B$12:$B$100,MATCH(CONCATENATE(Feuil1!$C94,Feuil1!$B94,Feuil1!CT$1),'Risk assessment'!$R$12:$R$100,FALSE),1),""))</f>
        <v/>
      </c>
      <c r="CU94" s="9" t="str">
        <f>IF($G94=0,"",IFERROR(INDEX('Risk assessment'!$B$12:$B$100,MATCH(CONCATENATE(Feuil1!$C94,Feuil1!$B94,Feuil1!CU$1),'Risk assessment'!$R$12:$R$100,FALSE),1),""))</f>
        <v/>
      </c>
      <c r="CV94" s="9" t="str">
        <f>IF($G94=0,"",IFERROR(INDEX('Risk assessment'!$B$12:$B$100,MATCH(CONCATENATE(Feuil1!$C94,Feuil1!$B94,Feuil1!CV$1),'Risk assessment'!$R$12:$R$100,FALSE),1),""))</f>
        <v/>
      </c>
      <c r="CW94" s="9" t="str">
        <f>IF($G94=0,"",IFERROR(INDEX('Risk assessment'!$B$12:$B$100,MATCH(CONCATENATE(Feuil1!$C94,Feuil1!$B94,Feuil1!CW$1),'Risk assessment'!$R$12:$R$100,FALSE),1),""))</f>
        <v/>
      </c>
      <c r="CX94" s="9" t="str">
        <f>IF($G94=0,"",IFERROR(INDEX('Risk assessment'!$B$12:$B$100,MATCH(CONCATENATE(Feuil1!$C94,Feuil1!$B94,Feuil1!CX$1),'Risk assessment'!$R$12:$R$100,FALSE),1),""))</f>
        <v/>
      </c>
      <c r="CY94" s="9" t="str">
        <f>IF($G94=0,"",IFERROR(INDEX('Risk assessment'!$B$12:$B$100,MATCH(CONCATENATE(Feuil1!$C94,Feuil1!$B94,Feuil1!CY$1),'Risk assessment'!$R$12:$R$100,FALSE),1),""))</f>
        <v/>
      </c>
      <c r="CZ94" s="9" t="str">
        <f>IF($G94=0,"",IFERROR(INDEX('Risk assessment'!$B$12:$B$100,MATCH(CONCATENATE(Feuil1!$C94,Feuil1!$B94,Feuil1!CZ$1),'Risk assessment'!$R$12:$R$100,FALSE),1),""))</f>
        <v/>
      </c>
      <c r="DA94" s="9" t="str">
        <f>IF($G94=0,"",IFERROR(INDEX('Risk assessment'!$B$12:$B$100,MATCH(CONCATENATE(Feuil1!$C94,Feuil1!$B94,Feuil1!DA$1),'Risk assessment'!$R$12:$R$100,FALSE),1),""))</f>
        <v/>
      </c>
      <c r="DB94" s="9" t="str">
        <f>IF($G94=0,"",IFERROR(INDEX('Risk assessment'!$B$12:$B$100,MATCH(CONCATENATE(Feuil1!$C94,Feuil1!$B94,Feuil1!DB$1),'Risk assessment'!$R$12:$R$100,FALSE),1),""))</f>
        <v/>
      </c>
      <c r="DC94" s="9" t="str">
        <f>IF($G94=0,"",IFERROR(INDEX('Risk assessment'!$B$12:$B$100,MATCH(CONCATENATE(Feuil1!$C94,Feuil1!$B94,Feuil1!DC$1),'Risk assessment'!$R$12:$R$100,FALSE),1),""))</f>
        <v/>
      </c>
      <c r="DD94" s="9" t="str">
        <f>IF($G94=0,"",IFERROR(INDEX('Risk assessment'!$B$12:$B$100,MATCH(CONCATENATE(Feuil1!$C94,Feuil1!$B94,Feuil1!DD$1),'Risk assessment'!$R$12:$R$100,FALSE),1),""))</f>
        <v/>
      </c>
      <c r="DE94" s="9" t="str">
        <f>IF($G94=0,"",IFERROR(INDEX('Risk assessment'!$B$12:$B$100,MATCH(CONCATENATE(Feuil1!$C94,Feuil1!$B94,Feuil1!DE$1),'Risk assessment'!$R$12:$R$100,FALSE),1),""))</f>
        <v/>
      </c>
      <c r="DF94" s="9" t="str">
        <f>IF($G94=0,"",IFERROR(INDEX('Risk assessment'!$B$12:$B$100,MATCH(CONCATENATE(Feuil1!$C94,Feuil1!$B94,Feuil1!DF$1),'Risk assessment'!$R$12:$R$100,FALSE),1),""))</f>
        <v/>
      </c>
      <c r="DG94" s="9" t="str">
        <f>IF($G94=0,"",IFERROR(INDEX('Risk assessment'!$B$12:$B$100,MATCH(CONCATENATE(Feuil1!$C94,Feuil1!$B94,Feuil1!DG$1),'Risk assessment'!$R$12:$R$100,FALSE),1),""))</f>
        <v/>
      </c>
      <c r="DH94" s="9" t="str">
        <f>IF($G94=0,"",IFERROR(INDEX('Risk assessment'!$B$12:$B$100,MATCH(CONCATENATE(Feuil1!$C94,Feuil1!$B94,Feuil1!DH$1),'Risk assessment'!$R$12:$R$100,FALSE),1),""))</f>
        <v/>
      </c>
      <c r="DI94" s="9" t="str">
        <f>IF($G94=0,"",IFERROR(INDEX('Risk assessment'!$B$12:$B$100,MATCH(CONCATENATE(Feuil1!$C94,Feuil1!$B94,Feuil1!DI$1),'Risk assessment'!$R$12:$R$100,FALSE),1),""))</f>
        <v/>
      </c>
      <c r="DJ94" s="9" t="str">
        <f>IF($G94=0,"",IFERROR(INDEX('Risk assessment'!$B$12:$B$100,MATCH(CONCATENATE(Feuil1!$C94,Feuil1!$B94,Feuil1!DJ$1),'Risk assessment'!$R$12:$R$100,FALSE),1),""))</f>
        <v/>
      </c>
      <c r="DK94" s="9" t="str">
        <f>IF($G94=0,"",IFERROR(INDEX('Risk assessment'!$B$12:$B$100,MATCH(CONCATENATE(Feuil1!$C94,Feuil1!$B94,Feuil1!DK$1),'Risk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assessment'!D$12:D$100,Feuil1!C95,'Risk assessment'!E$12:E$100,B95)</f>
        <v>0</v>
      </c>
      <c r="H95" s="9" t="str">
        <f>IF($G95=0,"",IFERROR(CONCATENATE(INDEX('Risk assessment'!$B$12:$B$100,MATCH(CONCATENATE(Feuil1!$C95,"-",Feuil1!$B95,"-",Feuil1!H$1),'Risk assessment'!$R$12:$R$100,FALSE),1)," ;"),""))</f>
        <v/>
      </c>
      <c r="I95" s="9" t="str">
        <f>IF($G95=0,"",IFERROR(CONCATENATE(INDEX('Risk assessment'!$B$12:$B$100,MATCH(CONCATENATE(Feuil1!$C95,"-",Feuil1!$B95,"-",Feuil1!I$1),'Risk assessment'!$R$12:$R$100,FALSE),1)," ;"),""))</f>
        <v/>
      </c>
      <c r="J95" s="9" t="str">
        <f>IF($G95=0,"",IFERROR(CONCATENATE(INDEX('Risk assessment'!$B$12:$B$100,MATCH(CONCATENATE(Feuil1!$C95,"-",Feuil1!$B95,"-",Feuil1!J$1),'Risk assessment'!$R$12:$R$100,FALSE),1)," ;"),""))</f>
        <v/>
      </c>
      <c r="K95" s="9" t="str">
        <f>IF($G95=0,"",IFERROR(CONCATENATE(INDEX('Risk assessment'!$B$12:$B$100,MATCH(CONCATENATE(Feuil1!$C95,"-",Feuil1!$B95,"-",Feuil1!K$1),'Risk assessment'!$R$12:$R$100,FALSE),1)," ;"),""))</f>
        <v/>
      </c>
      <c r="L95" s="9" t="str">
        <f>IF($G95=0,"",IFERROR(CONCATENATE(INDEX('Risk assessment'!$B$12:$B$100,MATCH(CONCATENATE(Feuil1!$C95,"-",Feuil1!$B95,"-",Feuil1!L$1),'Risk assessment'!$R$12:$R$100,FALSE),1)," ;"),""))</f>
        <v/>
      </c>
      <c r="M95" s="9" t="str">
        <f>IF($G95=0,"",IFERROR(CONCATENATE(INDEX('Risk assessment'!$B$12:$B$100,MATCH(CONCATENATE(Feuil1!$C95,"-",Feuil1!$B95,"-",Feuil1!M$1),'Risk assessment'!$R$12:$R$100,FALSE),1)," ;"),""))</f>
        <v/>
      </c>
      <c r="N95" s="9" t="str">
        <f>IF($G95=0,"",IFERROR(CONCATENATE(INDEX('Risk assessment'!$B$12:$B$100,MATCH(CONCATENATE(Feuil1!$C95,"-",Feuil1!$B95,"-",Feuil1!N$1),'Risk assessment'!$R$12:$R$100,FALSE),1)," ;"),""))</f>
        <v/>
      </c>
      <c r="O95" s="9" t="str">
        <f>IF($G95=0,"",IFERROR(CONCATENATE(INDEX('Risk assessment'!$B$12:$B$100,MATCH(CONCATENATE(Feuil1!$C95,"-",Feuil1!$B95,"-",Feuil1!O$1),'Risk assessment'!$R$12:$R$100,FALSE),1)," ;"),""))</f>
        <v/>
      </c>
      <c r="P95" s="9" t="str">
        <f>IF($G95=0,"",IFERROR(CONCATENATE(INDEX('Risk assessment'!$B$12:$B$100,MATCH(CONCATENATE(Feuil1!$C95,"-",Feuil1!$B95,"-",Feuil1!P$1),'Risk assessment'!$R$12:$R$100,FALSE),1)," ;"),""))</f>
        <v/>
      </c>
      <c r="Q95" s="9" t="str">
        <f>IF($G95=0,"",IFERROR(CONCATENATE(INDEX('Risk assessment'!$B$12:$B$100,MATCH(CONCATENATE(Feuil1!$C95,"-",Feuil1!$B95,"-",Feuil1!Q$1),'Risk assessment'!$R$12:$R$100,FALSE),1)," ;"),""))</f>
        <v/>
      </c>
      <c r="R95" s="9" t="str">
        <f>IF($G95=0,"",IFERROR(CONCATENATE(INDEX('Risk assessment'!$B$12:$B$100,MATCH(CONCATENATE(Feuil1!$C95,"-",Feuil1!$B95,"-",Feuil1!R$1),'Risk assessment'!$R$12:$R$100,FALSE),1)," ;"),""))</f>
        <v/>
      </c>
      <c r="S95" s="9" t="str">
        <f>IF($G95=0,"",IFERROR(CONCATENATE(INDEX('Risk assessment'!$B$12:$B$100,MATCH(CONCATENATE(Feuil1!$C95,"-",Feuil1!$B95,"-",Feuil1!S$1),'Risk assessment'!$R$12:$R$100,FALSE),1)," ;"),""))</f>
        <v/>
      </c>
      <c r="T95" s="9" t="str">
        <f>IF($G95=0,"",IFERROR(CONCATENATE(INDEX('Risk assessment'!$B$12:$B$100,MATCH(CONCATENATE(Feuil1!$C95,"-",Feuil1!$B95,"-",Feuil1!T$1),'Risk assessment'!$R$12:$R$100,FALSE),1)," ;"),""))</f>
        <v/>
      </c>
      <c r="U95" s="9" t="str">
        <f>IF($G95=0,"",IFERROR(CONCATENATE(INDEX('Risk assessment'!$B$12:$B$100,MATCH(CONCATENATE(Feuil1!$C95,"-",Feuil1!$B95,"-",Feuil1!U$1),'Risk assessment'!$R$12:$R$100,FALSE),1)," ;"),""))</f>
        <v/>
      </c>
      <c r="V95" s="9" t="str">
        <f>IF($G95=0,"",IFERROR(CONCATENATE(INDEX('Risk assessment'!$B$12:$B$100,MATCH(CONCATENATE(Feuil1!$C95,"-",Feuil1!$B95,"-",Feuil1!V$1),'Risk assessment'!$R$12:$R$100,FALSE),1)," ;"),""))</f>
        <v/>
      </c>
      <c r="W95" s="9" t="str">
        <f>IF($G95=0,"",IFERROR(CONCATENATE(INDEX('Risk assessment'!$B$12:$B$100,MATCH(CONCATENATE(Feuil1!$C95,"-",Feuil1!$B95,"-",Feuil1!W$1),'Risk assessment'!$R$12:$R$100,FALSE),1)," ;"),""))</f>
        <v/>
      </c>
      <c r="X95" s="9" t="str">
        <f>IF($G95=0,"",IFERROR(CONCATENATE(INDEX('Risk assessment'!$B$12:$B$100,MATCH(CONCATENATE(Feuil1!$C95,"-",Feuil1!$B95,"-",Feuil1!X$1),'Risk assessment'!$R$12:$R$100,FALSE),1)," ;"),""))</f>
        <v/>
      </c>
      <c r="Y95" s="9" t="str">
        <f>IF($G95=0,"",IFERROR(CONCATENATE(INDEX('Risk assessment'!$B$12:$B$100,MATCH(CONCATENATE(Feuil1!$C95,"-",Feuil1!$B95,"-",Feuil1!Y$1),'Risk assessment'!$R$12:$R$100,FALSE),1)," ;"),""))</f>
        <v/>
      </c>
      <c r="Z95" s="9" t="str">
        <f>IF($G95=0,"",IFERROR(CONCATENATE(INDEX('Risk assessment'!$B$12:$B$100,MATCH(CONCATENATE(Feuil1!$C95,"-",Feuil1!$B95,"-",Feuil1!Z$1),'Risk assessment'!$R$12:$R$100,FALSE),1)," ;"),""))</f>
        <v/>
      </c>
      <c r="AA95" s="9" t="str">
        <f>IF($G95=0,"",IFERROR(CONCATENATE(INDEX('Risk assessment'!$B$12:$B$100,MATCH(CONCATENATE(Feuil1!$C95,"-",Feuil1!$B95,"-",Feuil1!AA$1),'Risk assessment'!$R$12:$R$100,FALSE),1)," ;"),""))</f>
        <v/>
      </c>
      <c r="AB95" s="9" t="str">
        <f>IF($G95=0,"",IFERROR(CONCATENATE(INDEX('Risk assessment'!$B$12:$B$100,MATCH(CONCATENATE(Feuil1!$C95,"-",Feuil1!$B95,"-",Feuil1!AB$1),'Risk assessment'!$R$12:$R$100,FALSE),1)," ;"),""))</f>
        <v/>
      </c>
      <c r="AC95" s="9" t="str">
        <f>IF($G95=0,"",IFERROR(CONCATENATE(INDEX('Risk assessment'!$B$12:$B$100,MATCH(CONCATENATE(Feuil1!$C95,"-",Feuil1!$B95,"-",Feuil1!AC$1),'Risk assessment'!$R$12:$R$100,FALSE),1)," ;"),""))</f>
        <v/>
      </c>
      <c r="AD95" s="9" t="str">
        <f>IF($G95=0,"",IFERROR(CONCATENATE(INDEX('Risk assessment'!$B$12:$B$100,MATCH(CONCATENATE(Feuil1!$C95,"-",Feuil1!$B95,"-",Feuil1!AD$1),'Risk assessment'!$R$12:$R$100,FALSE),1)," ;"),""))</f>
        <v/>
      </c>
      <c r="AE95" s="9" t="str">
        <f>IF($G95=0,"",IFERROR(CONCATENATE(INDEX('Risk assessment'!$B$12:$B$100,MATCH(CONCATENATE(Feuil1!$C95,"-",Feuil1!$B95,"-",Feuil1!AE$1),'Risk assessment'!$R$12:$R$100,FALSE),1)," ;"),""))</f>
        <v/>
      </c>
      <c r="AF95" s="9" t="str">
        <f>IF($G95=0,"",IFERROR(CONCATENATE(INDEX('Risk assessment'!$B$12:$B$100,MATCH(CONCATENATE(Feuil1!$C95,"-",Feuil1!$B95,"-",Feuil1!AF$1),'Risk assessment'!$R$12:$R$100,FALSE),1)," ;"),""))</f>
        <v/>
      </c>
      <c r="AG95" s="9" t="str">
        <f>IF($G95=0,"",IFERROR(CONCATENATE(INDEX('Risk assessment'!$B$12:$B$100,MATCH(CONCATENATE(Feuil1!$C95,"-",Feuil1!$B95,"-",Feuil1!AG$1),'Risk assessment'!$R$12:$R$100,FALSE),1)," ;"),""))</f>
        <v/>
      </c>
      <c r="AH95" s="9" t="str">
        <f>IF($G95=0,"",IFERROR(CONCATENATE(INDEX('Risk assessment'!$B$12:$B$100,MATCH(CONCATENATE(Feuil1!$C95,"-",Feuil1!$B95,"-",Feuil1!AH$1),'Risk assessment'!$R$12:$R$100,FALSE),1)," ;"),""))</f>
        <v/>
      </c>
      <c r="AI95" s="9" t="str">
        <f>IF($G95=0,"",IFERROR(CONCATENATE(INDEX('Risk assessment'!$B$12:$B$100,MATCH(CONCATENATE(Feuil1!$C95,"-",Feuil1!$B95,"-",Feuil1!AI$1),'Risk assessment'!$R$12:$R$100,FALSE),1)," ;"),""))</f>
        <v/>
      </c>
      <c r="AJ95" s="9" t="str">
        <f>IF($G95=0,"",IFERROR(CONCATENATE(INDEX('Risk assessment'!$B$12:$B$100,MATCH(CONCATENATE(Feuil1!$C95,"-",Feuil1!$B95,"-",Feuil1!AJ$1),'Risk assessment'!$R$12:$R$100,FALSE),1)," ;"),""))</f>
        <v/>
      </c>
      <c r="AK95" s="9" t="str">
        <f>IF($G95=0,"",IFERROR(CONCATENATE(INDEX('Risk assessment'!$B$12:$B$100,MATCH(CONCATENATE(Feuil1!$C95,"-",Feuil1!$B95,"-",Feuil1!AK$1),'Risk assessment'!$R$12:$R$100,FALSE),1)," ;"),""))</f>
        <v/>
      </c>
      <c r="AL95" s="9" t="str">
        <f>IF($G95=0,"",IFERROR(CONCATENATE(INDEX('Risk assessment'!$B$12:$B$100,MATCH(CONCATENATE(Feuil1!$C95,"-",Feuil1!$B95,"-",Feuil1!AL$1),'Risk assessment'!$R$12:$R$100,FALSE),1)," ;"),""))</f>
        <v/>
      </c>
      <c r="AM95" s="9" t="str">
        <f>IF($G95=0,"",IFERROR(CONCATENATE(INDEX('Risk assessment'!$B$12:$B$100,MATCH(CONCATENATE(Feuil1!$C95,"-",Feuil1!$B95,"-",Feuil1!AM$1),'Risk assessment'!$R$12:$R$100,FALSE),1)," ;"),""))</f>
        <v/>
      </c>
      <c r="AN95" s="9" t="str">
        <f>IF($G95=0,"",IFERROR(CONCATENATE(INDEX('Risk assessment'!$B$12:$B$100,MATCH(CONCATENATE(Feuil1!$C95,"-",Feuil1!$B95,"-",Feuil1!AN$1),'Risk assessment'!$R$12:$R$100,FALSE),1)," ;"),""))</f>
        <v/>
      </c>
      <c r="AO95" s="9" t="str">
        <f>IF($G95=0,"",IFERROR(CONCATENATE(INDEX('Risk assessment'!$B$12:$B$100,MATCH(CONCATENATE(Feuil1!$C95,"-",Feuil1!$B95,"-",Feuil1!AO$1),'Risk assessment'!$R$12:$R$100,FALSE),1)," ;"),""))</f>
        <v/>
      </c>
      <c r="AP95" s="9" t="str">
        <f>IF($G95=0,"",IFERROR(CONCATENATE(INDEX('Risk assessment'!$B$12:$B$100,MATCH(CONCATENATE(Feuil1!$C95,"-",Feuil1!$B95,"-",Feuil1!AP$1),'Risk assessment'!$R$12:$R$100,FALSE),1)," ;"),""))</f>
        <v/>
      </c>
      <c r="AQ95" s="9" t="str">
        <f>IF($G95=0,"",IFERROR(CONCATENATE(INDEX('Risk assessment'!$B$12:$B$100,MATCH(CONCATENATE(Feuil1!$C95,"-",Feuil1!$B95,"-",Feuil1!AQ$1),'Risk assessment'!$R$12:$R$100,FALSE),1)," ;"),""))</f>
        <v/>
      </c>
      <c r="AR95" s="9" t="str">
        <f>IF($G95=0,"",IFERROR(CONCATENATE(INDEX('Risk assessment'!$B$12:$B$100,MATCH(CONCATENATE(Feuil1!$C95,"-",Feuil1!$B95,"-",Feuil1!AR$1),'Risk assessment'!$R$12:$R$100,FALSE),1)," ;"),""))</f>
        <v/>
      </c>
      <c r="AS95" s="9" t="str">
        <f>IF($G95=0,"",IFERROR(CONCATENATE(INDEX('Risk assessment'!$B$12:$B$100,MATCH(CONCATENATE(Feuil1!$C95,"-",Feuil1!$B95,"-",Feuil1!AS$1),'Risk assessment'!$R$12:$R$100,FALSE),1)," ;"),""))</f>
        <v/>
      </c>
      <c r="AT95" s="9" t="str">
        <f>IF($G95=0,"",IFERROR(CONCATENATE(INDEX('Risk assessment'!$B$12:$B$100,MATCH(CONCATENATE(Feuil1!$C95,"-",Feuil1!$B95,"-",Feuil1!AT$1),'Risk assessment'!$R$12:$R$100,FALSE),1)," ;"),""))</f>
        <v/>
      </c>
      <c r="AU95" s="9" t="str">
        <f>IF($G95=0,"",IFERROR(CONCATENATE(INDEX('Risk assessment'!$B$12:$B$100,MATCH(CONCATENATE(Feuil1!$C95,"-",Feuil1!$B95,"-",Feuil1!AU$1),'Risk assessment'!$R$12:$R$100,FALSE),1)," ;"),""))</f>
        <v/>
      </c>
      <c r="AV95" s="9" t="str">
        <f>IF($G95=0,"",IFERROR(CONCATENATE(INDEX('Risk assessment'!$B$12:$B$100,MATCH(CONCATENATE(Feuil1!$C95,"-",Feuil1!$B95,"-",Feuil1!AV$1),'Risk assessment'!$R$12:$R$100,FALSE),1)," ;"),""))</f>
        <v/>
      </c>
      <c r="AW95" s="9" t="str">
        <f>IF($G95=0,"",IFERROR(CONCATENATE(INDEX('Risk assessment'!$B$12:$B$100,MATCH(CONCATENATE(Feuil1!$C95,"-",Feuil1!$B95,"-",Feuil1!AW$1),'Risk assessment'!$R$12:$R$100,FALSE),1)," ;"),""))</f>
        <v/>
      </c>
      <c r="AX95" s="9" t="str">
        <f>IF($G95=0,"",IFERROR(CONCATENATE(INDEX('Risk assessment'!$B$12:$B$100,MATCH(CONCATENATE(Feuil1!$C95,"-",Feuil1!$B95,"-",Feuil1!AX$1),'Risk assessment'!$R$12:$R$100,FALSE),1)," ;"),""))</f>
        <v/>
      </c>
      <c r="AY95" s="9" t="str">
        <f>IF($G95=0,"",IFERROR(CONCATENATE(INDEX('Risk assessment'!$B$12:$B$100,MATCH(CONCATENATE(Feuil1!$C95,"-",Feuil1!$B95,"-",Feuil1!AY$1),'Risk assessment'!$R$12:$R$100,FALSE),1)," ;"),""))</f>
        <v/>
      </c>
      <c r="AZ95" s="9" t="str">
        <f>IF($G95=0,"",IFERROR(CONCATENATE(INDEX('Risk assessment'!$B$12:$B$100,MATCH(CONCATENATE(Feuil1!$C95,"-",Feuil1!$B95,"-",Feuil1!AZ$1),'Risk assessment'!$R$12:$R$100,FALSE),1)," ;"),""))</f>
        <v/>
      </c>
      <c r="BA95" s="9" t="str">
        <f>IF($G95=0,"",IFERROR(CONCATENATE(INDEX('Risk assessment'!$B$12:$B$100,MATCH(CONCATENATE(Feuil1!$C95,"-",Feuil1!$B95,"-",Feuil1!BA$1),'Risk assessment'!$R$12:$R$100,FALSE),1)," ;"),""))</f>
        <v/>
      </c>
      <c r="BB95" s="9" t="str">
        <f>IF($G95=0,"",IFERROR(CONCATENATE(INDEX('Risk assessment'!$B$12:$B$100,MATCH(CONCATENATE(Feuil1!$C95,"-",Feuil1!$B95,"-",Feuil1!BB$1),'Risk assessment'!$R$12:$R$100,FALSE),1)," ;"),""))</f>
        <v/>
      </c>
      <c r="BC95" s="9" t="str">
        <f>IF($G95=0,"",IFERROR(CONCATENATE(INDEX('Risk assessment'!$B$12:$B$100,MATCH(CONCATENATE(Feuil1!$C95,"-",Feuil1!$B95,"-",Feuil1!BC$1),'Risk assessment'!$R$12:$R$100,FALSE),1)," ;"),""))</f>
        <v/>
      </c>
      <c r="BD95" s="9" t="str">
        <f>IF($G95=0,"",IFERROR(CONCATENATE(INDEX('Risk assessment'!$B$12:$B$100,MATCH(CONCATENATE(Feuil1!$C95,"-",Feuil1!$B95,"-",Feuil1!BD$1),'Risk assessment'!$R$12:$R$100,FALSE),1)," ;"),""))</f>
        <v/>
      </c>
      <c r="BE95" s="9" t="str">
        <f>IF($G95=0,"",IFERROR(CONCATENATE(INDEX('Risk assessment'!$B$12:$B$100,MATCH(CONCATENATE(Feuil1!$C95,"-",Feuil1!$B95,"-",Feuil1!BE$1),'Risk assessment'!$R$12:$R$100,FALSE),1)," ;"),""))</f>
        <v/>
      </c>
      <c r="BF95" s="9" t="str">
        <f>IF($G95=0,"",IFERROR(CONCATENATE(INDEX('Risk assessment'!$B$12:$B$100,MATCH(CONCATENATE(Feuil1!$C95,"-",Feuil1!$B95,"-",Feuil1!BF$1),'Risk assessment'!$R$12:$R$100,FALSE),1)," ;"),""))</f>
        <v/>
      </c>
      <c r="BG95" s="9" t="str">
        <f>IF($G95=0,"",IFERROR(CONCATENATE(INDEX('Risk assessment'!$B$12:$B$100,MATCH(CONCATENATE(Feuil1!$C95,"-",Feuil1!$B95,"-",Feuil1!BG$1),'Risk assessment'!$R$12:$R$100,FALSE),1)," ;"),""))</f>
        <v/>
      </c>
      <c r="BH95" s="9" t="str">
        <f>IF($G95=0,"",IFERROR(CONCATENATE(INDEX('Risk assessment'!$B$12:$B$100,MATCH(CONCATENATE(Feuil1!$C95,"-",Feuil1!$B95,"-",Feuil1!BH$1),'Risk assessment'!$R$12:$R$100,FALSE),1)," ;"),""))</f>
        <v/>
      </c>
      <c r="BI95" s="9" t="str">
        <f>IF($G95=0,"",IFERROR(CONCATENATE(INDEX('Risk assessment'!$B$12:$B$100,MATCH(CONCATENATE(Feuil1!$C95,"-",Feuil1!$B95,"-",Feuil1!BI$1),'Risk assessment'!$R$12:$R$100,FALSE),1)," ;"),""))</f>
        <v/>
      </c>
      <c r="BJ95" s="9" t="str">
        <f>IF($G95=0,"",IFERROR(CONCATENATE(INDEX('Risk assessment'!$B$12:$B$100,MATCH(CONCATENATE(Feuil1!$C95,"-",Feuil1!$B95,"-",Feuil1!BJ$1),'Risk assessment'!$R$12:$R$100,FALSE),1)," ;"),""))</f>
        <v/>
      </c>
      <c r="BK95" s="9" t="str">
        <f>IF($G95=0,"",IFERROR(CONCATENATE(INDEX('Risk assessment'!$B$12:$B$100,MATCH(CONCATENATE(Feuil1!$C95,"-",Feuil1!$B95,"-",Feuil1!BK$1),'Risk assessment'!$R$12:$R$100,FALSE),1)," ;"),""))</f>
        <v/>
      </c>
      <c r="BL95" s="9" t="str">
        <f>IF($G95=0,"",IFERROR(CONCATENATE(INDEX('Risk assessment'!$B$12:$B$100,MATCH(CONCATENATE(Feuil1!$C95,"-",Feuil1!$B95,"-",Feuil1!BL$1),'Risk assessment'!$R$12:$R$100,FALSE),1)," ;"),""))</f>
        <v/>
      </c>
      <c r="BM95" s="9" t="str">
        <f>IF($G95=0,"",IFERROR(CONCATENATE(INDEX('Risk assessment'!$B$12:$B$100,MATCH(CONCATENATE(Feuil1!$C95,"-",Feuil1!$B95,"-",Feuil1!BM$1),'Risk assessment'!$R$12:$R$100,FALSE),1)," ;"),""))</f>
        <v/>
      </c>
      <c r="BN95" s="9" t="str">
        <f>IF($G95=0,"",IFERROR(CONCATENATE(INDEX('Risk assessment'!$B$12:$B$100,MATCH(CONCATENATE(Feuil1!$C95,"-",Feuil1!$B95,"-",Feuil1!BN$1),'Risk assessment'!$R$12:$R$100,FALSE),1)," ;"),""))</f>
        <v/>
      </c>
      <c r="BO95" s="9" t="str">
        <f>IF($G95=0,"",IFERROR(CONCATENATE(INDEX('Risk assessment'!$B$12:$B$100,MATCH(CONCATENATE(Feuil1!$C95,"-",Feuil1!$B95,"-",Feuil1!BO$1),'Risk assessment'!$R$12:$R$100,FALSE),1)," ;"),""))</f>
        <v/>
      </c>
      <c r="BP95" s="9" t="str">
        <f>IF($G95=0,"",IFERROR(CONCATENATE(INDEX('Risk assessment'!$B$12:$B$100,MATCH(CONCATENATE(Feuil1!$C95,"-",Feuil1!$B95,"-",Feuil1!BP$1),'Risk assessment'!$R$12:$R$100,FALSE),1)," ;"),""))</f>
        <v/>
      </c>
      <c r="BQ95" s="9" t="str">
        <f>IF($G95=0,"",IFERROR(CONCATENATE(INDEX('Risk assessment'!$B$12:$B$100,MATCH(CONCATENATE(Feuil1!$C95,"-",Feuil1!$B95,"-",Feuil1!BQ$1),'Risk assessment'!$R$12:$R$100,FALSE),1)," ;"),""))</f>
        <v/>
      </c>
      <c r="BR95" s="9" t="str">
        <f>IF($G95=0,"",IFERROR(INDEX('Risk assessment'!$B$12:$B$100,MATCH(CONCATENATE(Feuil1!$C95,Feuil1!$B95,Feuil1!BR$1),'Risk assessment'!$R$12:$R$100,FALSE),1),""))</f>
        <v/>
      </c>
      <c r="BS95" s="9" t="str">
        <f>IF($G95=0,"",IFERROR(INDEX('Risk assessment'!$B$12:$B$100,MATCH(CONCATENATE(Feuil1!$C95,Feuil1!$B95,Feuil1!BS$1),'Risk assessment'!$R$12:$R$100,FALSE),1),""))</f>
        <v/>
      </c>
      <c r="BT95" s="9" t="str">
        <f>IF($G95=0,"",IFERROR(INDEX('Risk assessment'!$B$12:$B$100,MATCH(CONCATENATE(Feuil1!$C95,Feuil1!$B95,Feuil1!BT$1),'Risk assessment'!$R$12:$R$100,FALSE),1),""))</f>
        <v/>
      </c>
      <c r="BU95" s="9" t="str">
        <f>IF($G95=0,"",IFERROR(INDEX('Risk assessment'!$B$12:$B$100,MATCH(CONCATENATE(Feuil1!$C95,Feuil1!$B95,Feuil1!BU$1),'Risk assessment'!$R$12:$R$100,FALSE),1),""))</f>
        <v/>
      </c>
      <c r="BV95" s="9" t="str">
        <f>IF($G95=0,"",IFERROR(INDEX('Risk assessment'!$B$12:$B$100,MATCH(CONCATENATE(Feuil1!$C95,Feuil1!$B95,Feuil1!BV$1),'Risk assessment'!$R$12:$R$100,FALSE),1),""))</f>
        <v/>
      </c>
      <c r="BW95" s="9" t="str">
        <f>IF($G95=0,"",IFERROR(INDEX('Risk assessment'!$B$12:$B$100,MATCH(CONCATENATE(Feuil1!$C95,Feuil1!$B95,Feuil1!BW$1),'Risk assessment'!$R$12:$R$100,FALSE),1),""))</f>
        <v/>
      </c>
      <c r="BX95" s="9" t="str">
        <f>IF($G95=0,"",IFERROR(INDEX('Risk assessment'!$B$12:$B$100,MATCH(CONCATENATE(Feuil1!$C95,Feuil1!$B95,Feuil1!BX$1),'Risk assessment'!$R$12:$R$100,FALSE),1),""))</f>
        <v/>
      </c>
      <c r="BY95" s="9" t="str">
        <f>IF($G95=0,"",IFERROR(INDEX('Risk assessment'!$B$12:$B$100,MATCH(CONCATENATE(Feuil1!$C95,Feuil1!$B95,Feuil1!BY$1),'Risk assessment'!$R$12:$R$100,FALSE),1),""))</f>
        <v/>
      </c>
      <c r="BZ95" s="9" t="str">
        <f>IF($G95=0,"",IFERROR(INDEX('Risk assessment'!$B$12:$B$100,MATCH(CONCATENATE(Feuil1!$C95,Feuil1!$B95,Feuil1!BZ$1),'Risk assessment'!$R$12:$R$100,FALSE),1),""))</f>
        <v/>
      </c>
      <c r="CA95" s="9" t="str">
        <f>IF($G95=0,"",IFERROR(INDEX('Risk assessment'!$B$12:$B$100,MATCH(CONCATENATE(Feuil1!$C95,Feuil1!$B95,Feuil1!CA$1),'Risk assessment'!$R$12:$R$100,FALSE),1),""))</f>
        <v/>
      </c>
      <c r="CB95" s="9" t="str">
        <f>IF($G95=0,"",IFERROR(INDEX('Risk assessment'!$B$12:$B$100,MATCH(CONCATENATE(Feuil1!$C95,Feuil1!$B95,Feuil1!CB$1),'Risk assessment'!$R$12:$R$100,FALSE),1),""))</f>
        <v/>
      </c>
      <c r="CC95" s="9" t="str">
        <f>IF($G95=0,"",IFERROR(INDEX('Risk assessment'!$B$12:$B$100,MATCH(CONCATENATE(Feuil1!$C95,Feuil1!$B95,Feuil1!CC$1),'Risk assessment'!$R$12:$R$100,FALSE),1),""))</f>
        <v/>
      </c>
      <c r="CD95" s="9" t="str">
        <f>IF($G95=0,"",IFERROR(INDEX('Risk assessment'!$B$12:$B$100,MATCH(CONCATENATE(Feuil1!$C95,Feuil1!$B95,Feuil1!CD$1),'Risk assessment'!$R$12:$R$100,FALSE),1),""))</f>
        <v/>
      </c>
      <c r="CE95" s="9" t="str">
        <f>IF($G95=0,"",IFERROR(INDEX('Risk assessment'!$B$12:$B$100,MATCH(CONCATENATE(Feuil1!$C95,Feuil1!$B95,Feuil1!CE$1),'Risk assessment'!$R$12:$R$100,FALSE),1),""))</f>
        <v/>
      </c>
      <c r="CF95" s="9" t="str">
        <f>IF($G95=0,"",IFERROR(INDEX('Risk assessment'!$B$12:$B$100,MATCH(CONCATENATE(Feuil1!$C95,Feuil1!$B95,Feuil1!CF$1),'Risk assessment'!$R$12:$R$100,FALSE),1),""))</f>
        <v/>
      </c>
      <c r="CG95" s="9" t="str">
        <f>IF($G95=0,"",IFERROR(INDEX('Risk assessment'!$B$12:$B$100,MATCH(CONCATENATE(Feuil1!$C95,Feuil1!$B95,Feuil1!CG$1),'Risk assessment'!$R$12:$R$100,FALSE),1),""))</f>
        <v/>
      </c>
      <c r="CH95" s="9" t="str">
        <f>IF($G95=0,"",IFERROR(INDEX('Risk assessment'!$B$12:$B$100,MATCH(CONCATENATE(Feuil1!$C95,Feuil1!$B95,Feuil1!CH$1),'Risk assessment'!$R$12:$R$100,FALSE),1),""))</f>
        <v/>
      </c>
      <c r="CI95" s="9" t="str">
        <f>IF($G95=0,"",IFERROR(INDEX('Risk assessment'!$B$12:$B$100,MATCH(CONCATENATE(Feuil1!$C95,Feuil1!$B95,Feuil1!CI$1),'Risk assessment'!$R$12:$R$100,FALSE),1),""))</f>
        <v/>
      </c>
      <c r="CJ95" s="9" t="str">
        <f>IF($G95=0,"",IFERROR(INDEX('Risk assessment'!$B$12:$B$100,MATCH(CONCATENATE(Feuil1!$C95,Feuil1!$B95,Feuil1!CJ$1),'Risk assessment'!$R$12:$R$100,FALSE),1),""))</f>
        <v/>
      </c>
      <c r="CK95" s="9" t="str">
        <f>IF($G95=0,"",IFERROR(INDEX('Risk assessment'!$B$12:$B$100,MATCH(CONCATENATE(Feuil1!$C95,Feuil1!$B95,Feuil1!CK$1),'Risk assessment'!$R$12:$R$100,FALSE),1),""))</f>
        <v/>
      </c>
      <c r="CL95" s="9" t="str">
        <f>IF($G95=0,"",IFERROR(INDEX('Risk assessment'!$B$12:$B$100,MATCH(CONCATENATE(Feuil1!$C95,Feuil1!$B95,Feuil1!CL$1),'Risk assessment'!$R$12:$R$100,FALSE),1),""))</f>
        <v/>
      </c>
      <c r="CM95" s="9" t="str">
        <f>IF($G95=0,"",IFERROR(INDEX('Risk assessment'!$B$12:$B$100,MATCH(CONCATENATE(Feuil1!$C95,Feuil1!$B95,Feuil1!CM$1),'Risk assessment'!$R$12:$R$100,FALSE),1),""))</f>
        <v/>
      </c>
      <c r="CN95" s="9" t="str">
        <f>IF($G95=0,"",IFERROR(INDEX('Risk assessment'!$B$12:$B$100,MATCH(CONCATENATE(Feuil1!$C95,Feuil1!$B95,Feuil1!CN$1),'Risk assessment'!$R$12:$R$100,FALSE),1),""))</f>
        <v/>
      </c>
      <c r="CO95" s="9" t="str">
        <f>IF($G95=0,"",IFERROR(INDEX('Risk assessment'!$B$12:$B$100,MATCH(CONCATENATE(Feuil1!$C95,Feuil1!$B95,Feuil1!CO$1),'Risk assessment'!$R$12:$R$100,FALSE),1),""))</f>
        <v/>
      </c>
      <c r="CP95" s="9" t="str">
        <f>IF($G95=0,"",IFERROR(INDEX('Risk assessment'!$B$12:$B$100,MATCH(CONCATENATE(Feuil1!$C95,Feuil1!$B95,Feuil1!CP$1),'Risk assessment'!$R$12:$R$100,FALSE),1),""))</f>
        <v/>
      </c>
      <c r="CQ95" s="9" t="str">
        <f>IF($G95=0,"",IFERROR(INDEX('Risk assessment'!$B$12:$B$100,MATCH(CONCATENATE(Feuil1!$C95,Feuil1!$B95,Feuil1!CQ$1),'Risk assessment'!$R$12:$R$100,FALSE),1),""))</f>
        <v/>
      </c>
      <c r="CR95" s="9" t="str">
        <f>IF($G95=0,"",IFERROR(INDEX('Risk assessment'!$B$12:$B$100,MATCH(CONCATENATE(Feuil1!$C95,Feuil1!$B95,Feuil1!CR$1),'Risk assessment'!$R$12:$R$100,FALSE),1),""))</f>
        <v/>
      </c>
      <c r="CS95" s="9" t="str">
        <f>IF($G95=0,"",IFERROR(INDEX('Risk assessment'!$B$12:$B$100,MATCH(CONCATENATE(Feuil1!$C95,Feuil1!$B95,Feuil1!CS$1),'Risk assessment'!$R$12:$R$100,FALSE),1),""))</f>
        <v/>
      </c>
      <c r="CT95" s="9" t="str">
        <f>IF($G95=0,"",IFERROR(INDEX('Risk assessment'!$B$12:$B$100,MATCH(CONCATENATE(Feuil1!$C95,Feuil1!$B95,Feuil1!CT$1),'Risk assessment'!$R$12:$R$100,FALSE),1),""))</f>
        <v/>
      </c>
      <c r="CU95" s="9" t="str">
        <f>IF($G95=0,"",IFERROR(INDEX('Risk assessment'!$B$12:$B$100,MATCH(CONCATENATE(Feuil1!$C95,Feuil1!$B95,Feuil1!CU$1),'Risk assessment'!$R$12:$R$100,FALSE),1),""))</f>
        <v/>
      </c>
      <c r="CV95" s="9" t="str">
        <f>IF($G95=0,"",IFERROR(INDEX('Risk assessment'!$B$12:$B$100,MATCH(CONCATENATE(Feuil1!$C95,Feuil1!$B95,Feuil1!CV$1),'Risk assessment'!$R$12:$R$100,FALSE),1),""))</f>
        <v/>
      </c>
      <c r="CW95" s="9" t="str">
        <f>IF($G95=0,"",IFERROR(INDEX('Risk assessment'!$B$12:$B$100,MATCH(CONCATENATE(Feuil1!$C95,Feuil1!$B95,Feuil1!CW$1),'Risk assessment'!$R$12:$R$100,FALSE),1),""))</f>
        <v/>
      </c>
      <c r="CX95" s="9" t="str">
        <f>IF($G95=0,"",IFERROR(INDEX('Risk assessment'!$B$12:$B$100,MATCH(CONCATENATE(Feuil1!$C95,Feuil1!$B95,Feuil1!CX$1),'Risk assessment'!$R$12:$R$100,FALSE),1),""))</f>
        <v/>
      </c>
      <c r="CY95" s="9" t="str">
        <f>IF($G95=0,"",IFERROR(INDEX('Risk assessment'!$B$12:$B$100,MATCH(CONCATENATE(Feuil1!$C95,Feuil1!$B95,Feuil1!CY$1),'Risk assessment'!$R$12:$R$100,FALSE),1),""))</f>
        <v/>
      </c>
      <c r="CZ95" s="9" t="str">
        <f>IF($G95=0,"",IFERROR(INDEX('Risk assessment'!$B$12:$B$100,MATCH(CONCATENATE(Feuil1!$C95,Feuil1!$B95,Feuil1!CZ$1),'Risk assessment'!$R$12:$R$100,FALSE),1),""))</f>
        <v/>
      </c>
      <c r="DA95" s="9" t="str">
        <f>IF($G95=0,"",IFERROR(INDEX('Risk assessment'!$B$12:$B$100,MATCH(CONCATENATE(Feuil1!$C95,Feuil1!$B95,Feuil1!DA$1),'Risk assessment'!$R$12:$R$100,FALSE),1),""))</f>
        <v/>
      </c>
      <c r="DB95" s="9" t="str">
        <f>IF($G95=0,"",IFERROR(INDEX('Risk assessment'!$B$12:$B$100,MATCH(CONCATENATE(Feuil1!$C95,Feuil1!$B95,Feuil1!DB$1),'Risk assessment'!$R$12:$R$100,FALSE),1),""))</f>
        <v/>
      </c>
      <c r="DC95" s="9" t="str">
        <f>IF($G95=0,"",IFERROR(INDEX('Risk assessment'!$B$12:$B$100,MATCH(CONCATENATE(Feuil1!$C95,Feuil1!$B95,Feuil1!DC$1),'Risk assessment'!$R$12:$R$100,FALSE),1),""))</f>
        <v/>
      </c>
      <c r="DD95" s="9" t="str">
        <f>IF($G95=0,"",IFERROR(INDEX('Risk assessment'!$B$12:$B$100,MATCH(CONCATENATE(Feuil1!$C95,Feuil1!$B95,Feuil1!DD$1),'Risk assessment'!$R$12:$R$100,FALSE),1),""))</f>
        <v/>
      </c>
      <c r="DE95" s="9" t="str">
        <f>IF($G95=0,"",IFERROR(INDEX('Risk assessment'!$B$12:$B$100,MATCH(CONCATENATE(Feuil1!$C95,Feuil1!$B95,Feuil1!DE$1),'Risk assessment'!$R$12:$R$100,FALSE),1),""))</f>
        <v/>
      </c>
      <c r="DF95" s="9" t="str">
        <f>IF($G95=0,"",IFERROR(INDEX('Risk assessment'!$B$12:$B$100,MATCH(CONCATENATE(Feuil1!$C95,Feuil1!$B95,Feuil1!DF$1),'Risk assessment'!$R$12:$R$100,FALSE),1),""))</f>
        <v/>
      </c>
      <c r="DG95" s="9" t="str">
        <f>IF($G95=0,"",IFERROR(INDEX('Risk assessment'!$B$12:$B$100,MATCH(CONCATENATE(Feuil1!$C95,Feuil1!$B95,Feuil1!DG$1),'Risk assessment'!$R$12:$R$100,FALSE),1),""))</f>
        <v/>
      </c>
      <c r="DH95" s="9" t="str">
        <f>IF($G95=0,"",IFERROR(INDEX('Risk assessment'!$B$12:$B$100,MATCH(CONCATENATE(Feuil1!$C95,Feuil1!$B95,Feuil1!DH$1),'Risk assessment'!$R$12:$R$100,FALSE),1),""))</f>
        <v/>
      </c>
      <c r="DI95" s="9" t="str">
        <f>IF($G95=0,"",IFERROR(INDEX('Risk assessment'!$B$12:$B$100,MATCH(CONCATENATE(Feuil1!$C95,Feuil1!$B95,Feuil1!DI$1),'Risk assessment'!$R$12:$R$100,FALSE),1),""))</f>
        <v/>
      </c>
      <c r="DJ95" s="9" t="str">
        <f>IF($G95=0,"",IFERROR(INDEX('Risk assessment'!$B$12:$B$100,MATCH(CONCATENATE(Feuil1!$C95,Feuil1!$B95,Feuil1!DJ$1),'Risk assessment'!$R$12:$R$100,FALSE),1),""))</f>
        <v/>
      </c>
      <c r="DK95" s="9" t="str">
        <f>IF($G95=0,"",IFERROR(INDEX('Risk assessment'!$B$12:$B$100,MATCH(CONCATENATE(Feuil1!$C95,Feuil1!$B95,Feuil1!DK$1),'Risk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assessment'!D$12:D$100,Feuil1!C96,'Risk assessment'!E$12:E$100,B96)</f>
        <v>0</v>
      </c>
      <c r="H96" s="9" t="str">
        <f>IF($G96=0,"",IFERROR(CONCATENATE(INDEX('Risk assessment'!$B$12:$B$100,MATCH(CONCATENATE(Feuil1!$C96,"-",Feuil1!$B96,"-",Feuil1!H$1),'Risk assessment'!$R$12:$R$100,FALSE),1)," ;"),""))</f>
        <v/>
      </c>
      <c r="I96" s="9" t="str">
        <f>IF($G96=0,"",IFERROR(CONCATENATE(INDEX('Risk assessment'!$B$12:$B$100,MATCH(CONCATENATE(Feuil1!$C96,"-",Feuil1!$B96,"-",Feuil1!I$1),'Risk assessment'!$R$12:$R$100,FALSE),1)," ;"),""))</f>
        <v/>
      </c>
      <c r="J96" s="9" t="str">
        <f>IF($G96=0,"",IFERROR(CONCATENATE(INDEX('Risk assessment'!$B$12:$B$100,MATCH(CONCATENATE(Feuil1!$C96,"-",Feuil1!$B96,"-",Feuil1!J$1),'Risk assessment'!$R$12:$R$100,FALSE),1)," ;"),""))</f>
        <v/>
      </c>
      <c r="K96" s="9" t="str">
        <f>IF($G96=0,"",IFERROR(CONCATENATE(INDEX('Risk assessment'!$B$12:$B$100,MATCH(CONCATENATE(Feuil1!$C96,"-",Feuil1!$B96,"-",Feuil1!K$1),'Risk assessment'!$R$12:$R$100,FALSE),1)," ;"),""))</f>
        <v/>
      </c>
      <c r="L96" s="9" t="str">
        <f>IF($G96=0,"",IFERROR(CONCATENATE(INDEX('Risk assessment'!$B$12:$B$100,MATCH(CONCATENATE(Feuil1!$C96,"-",Feuil1!$B96,"-",Feuil1!L$1),'Risk assessment'!$R$12:$R$100,FALSE),1)," ;"),""))</f>
        <v/>
      </c>
      <c r="M96" s="9" t="str">
        <f>IF($G96=0,"",IFERROR(CONCATENATE(INDEX('Risk assessment'!$B$12:$B$100,MATCH(CONCATENATE(Feuil1!$C96,"-",Feuil1!$B96,"-",Feuil1!M$1),'Risk assessment'!$R$12:$R$100,FALSE),1)," ;"),""))</f>
        <v/>
      </c>
      <c r="N96" s="9" t="str">
        <f>IF($G96=0,"",IFERROR(CONCATENATE(INDEX('Risk assessment'!$B$12:$B$100,MATCH(CONCATENATE(Feuil1!$C96,"-",Feuil1!$B96,"-",Feuil1!N$1),'Risk assessment'!$R$12:$R$100,FALSE),1)," ;"),""))</f>
        <v/>
      </c>
      <c r="O96" s="9" t="str">
        <f>IF($G96=0,"",IFERROR(CONCATENATE(INDEX('Risk assessment'!$B$12:$B$100,MATCH(CONCATENATE(Feuil1!$C96,"-",Feuil1!$B96,"-",Feuil1!O$1),'Risk assessment'!$R$12:$R$100,FALSE),1)," ;"),""))</f>
        <v/>
      </c>
      <c r="P96" s="9" t="str">
        <f>IF($G96=0,"",IFERROR(CONCATENATE(INDEX('Risk assessment'!$B$12:$B$100,MATCH(CONCATENATE(Feuil1!$C96,"-",Feuil1!$B96,"-",Feuil1!P$1),'Risk assessment'!$R$12:$R$100,FALSE),1)," ;"),""))</f>
        <v/>
      </c>
      <c r="Q96" s="9" t="str">
        <f>IF($G96=0,"",IFERROR(CONCATENATE(INDEX('Risk assessment'!$B$12:$B$100,MATCH(CONCATENATE(Feuil1!$C96,"-",Feuil1!$B96,"-",Feuil1!Q$1),'Risk assessment'!$R$12:$R$100,FALSE),1)," ;"),""))</f>
        <v/>
      </c>
      <c r="R96" s="9" t="str">
        <f>IF($G96=0,"",IFERROR(CONCATENATE(INDEX('Risk assessment'!$B$12:$B$100,MATCH(CONCATENATE(Feuil1!$C96,"-",Feuil1!$B96,"-",Feuil1!R$1),'Risk assessment'!$R$12:$R$100,FALSE),1)," ;"),""))</f>
        <v/>
      </c>
      <c r="S96" s="9" t="str">
        <f>IF($G96=0,"",IFERROR(CONCATENATE(INDEX('Risk assessment'!$B$12:$B$100,MATCH(CONCATENATE(Feuil1!$C96,"-",Feuil1!$B96,"-",Feuil1!S$1),'Risk assessment'!$R$12:$R$100,FALSE),1)," ;"),""))</f>
        <v/>
      </c>
      <c r="T96" s="9" t="str">
        <f>IF($G96=0,"",IFERROR(CONCATENATE(INDEX('Risk assessment'!$B$12:$B$100,MATCH(CONCATENATE(Feuil1!$C96,"-",Feuil1!$B96,"-",Feuil1!T$1),'Risk assessment'!$R$12:$R$100,FALSE),1)," ;"),""))</f>
        <v/>
      </c>
      <c r="U96" s="9" t="str">
        <f>IF($G96=0,"",IFERROR(CONCATENATE(INDEX('Risk assessment'!$B$12:$B$100,MATCH(CONCATENATE(Feuil1!$C96,"-",Feuil1!$B96,"-",Feuil1!U$1),'Risk assessment'!$R$12:$R$100,FALSE),1)," ;"),""))</f>
        <v/>
      </c>
      <c r="V96" s="9" t="str">
        <f>IF($G96=0,"",IFERROR(CONCATENATE(INDEX('Risk assessment'!$B$12:$B$100,MATCH(CONCATENATE(Feuil1!$C96,"-",Feuil1!$B96,"-",Feuil1!V$1),'Risk assessment'!$R$12:$R$100,FALSE),1)," ;"),""))</f>
        <v/>
      </c>
      <c r="W96" s="9" t="str">
        <f>IF($G96=0,"",IFERROR(CONCATENATE(INDEX('Risk assessment'!$B$12:$B$100,MATCH(CONCATENATE(Feuil1!$C96,"-",Feuil1!$B96,"-",Feuil1!W$1),'Risk assessment'!$R$12:$R$100,FALSE),1)," ;"),""))</f>
        <v/>
      </c>
      <c r="X96" s="9" t="str">
        <f>IF($G96=0,"",IFERROR(CONCATENATE(INDEX('Risk assessment'!$B$12:$B$100,MATCH(CONCATENATE(Feuil1!$C96,"-",Feuil1!$B96,"-",Feuil1!X$1),'Risk assessment'!$R$12:$R$100,FALSE),1)," ;"),""))</f>
        <v/>
      </c>
      <c r="Y96" s="9" t="str">
        <f>IF($G96=0,"",IFERROR(CONCATENATE(INDEX('Risk assessment'!$B$12:$B$100,MATCH(CONCATENATE(Feuil1!$C96,"-",Feuil1!$B96,"-",Feuil1!Y$1),'Risk assessment'!$R$12:$R$100,FALSE),1)," ;"),""))</f>
        <v/>
      </c>
      <c r="Z96" s="9" t="str">
        <f>IF($G96=0,"",IFERROR(CONCATENATE(INDEX('Risk assessment'!$B$12:$B$100,MATCH(CONCATENATE(Feuil1!$C96,"-",Feuil1!$B96,"-",Feuil1!Z$1),'Risk assessment'!$R$12:$R$100,FALSE),1)," ;"),""))</f>
        <v/>
      </c>
      <c r="AA96" s="9" t="str">
        <f>IF($G96=0,"",IFERROR(CONCATENATE(INDEX('Risk assessment'!$B$12:$B$100,MATCH(CONCATENATE(Feuil1!$C96,"-",Feuil1!$B96,"-",Feuil1!AA$1),'Risk assessment'!$R$12:$R$100,FALSE),1)," ;"),""))</f>
        <v/>
      </c>
      <c r="AB96" s="9" t="str">
        <f>IF($G96=0,"",IFERROR(CONCATENATE(INDEX('Risk assessment'!$B$12:$B$100,MATCH(CONCATENATE(Feuil1!$C96,"-",Feuil1!$B96,"-",Feuil1!AB$1),'Risk assessment'!$R$12:$R$100,FALSE),1)," ;"),""))</f>
        <v/>
      </c>
      <c r="AC96" s="9" t="str">
        <f>IF($G96=0,"",IFERROR(CONCATENATE(INDEX('Risk assessment'!$B$12:$B$100,MATCH(CONCATENATE(Feuil1!$C96,"-",Feuil1!$B96,"-",Feuil1!AC$1),'Risk assessment'!$R$12:$R$100,FALSE),1)," ;"),""))</f>
        <v/>
      </c>
      <c r="AD96" s="9" t="str">
        <f>IF($G96=0,"",IFERROR(CONCATENATE(INDEX('Risk assessment'!$B$12:$B$100,MATCH(CONCATENATE(Feuil1!$C96,"-",Feuil1!$B96,"-",Feuil1!AD$1),'Risk assessment'!$R$12:$R$100,FALSE),1)," ;"),""))</f>
        <v/>
      </c>
      <c r="AE96" s="9" t="str">
        <f>IF($G96=0,"",IFERROR(CONCATENATE(INDEX('Risk assessment'!$B$12:$B$100,MATCH(CONCATENATE(Feuil1!$C96,"-",Feuil1!$B96,"-",Feuil1!AE$1),'Risk assessment'!$R$12:$R$100,FALSE),1)," ;"),""))</f>
        <v/>
      </c>
      <c r="AF96" s="9" t="str">
        <f>IF($G96=0,"",IFERROR(CONCATENATE(INDEX('Risk assessment'!$B$12:$B$100,MATCH(CONCATENATE(Feuil1!$C96,"-",Feuil1!$B96,"-",Feuil1!AF$1),'Risk assessment'!$R$12:$R$100,FALSE),1)," ;"),""))</f>
        <v/>
      </c>
      <c r="AG96" s="9" t="str">
        <f>IF($G96=0,"",IFERROR(CONCATENATE(INDEX('Risk assessment'!$B$12:$B$100,MATCH(CONCATENATE(Feuil1!$C96,"-",Feuil1!$B96,"-",Feuil1!AG$1),'Risk assessment'!$R$12:$R$100,FALSE),1)," ;"),""))</f>
        <v/>
      </c>
      <c r="AH96" s="9" t="str">
        <f>IF($G96=0,"",IFERROR(CONCATENATE(INDEX('Risk assessment'!$B$12:$B$100,MATCH(CONCATENATE(Feuil1!$C96,"-",Feuil1!$B96,"-",Feuil1!AH$1),'Risk assessment'!$R$12:$R$100,FALSE),1)," ;"),""))</f>
        <v/>
      </c>
      <c r="AI96" s="9" t="str">
        <f>IF($G96=0,"",IFERROR(CONCATENATE(INDEX('Risk assessment'!$B$12:$B$100,MATCH(CONCATENATE(Feuil1!$C96,"-",Feuil1!$B96,"-",Feuil1!AI$1),'Risk assessment'!$R$12:$R$100,FALSE),1)," ;"),""))</f>
        <v/>
      </c>
      <c r="AJ96" s="9" t="str">
        <f>IF($G96=0,"",IFERROR(CONCATENATE(INDEX('Risk assessment'!$B$12:$B$100,MATCH(CONCATENATE(Feuil1!$C96,"-",Feuil1!$B96,"-",Feuil1!AJ$1),'Risk assessment'!$R$12:$R$100,FALSE),1)," ;"),""))</f>
        <v/>
      </c>
      <c r="AK96" s="9" t="str">
        <f>IF($G96=0,"",IFERROR(CONCATENATE(INDEX('Risk assessment'!$B$12:$B$100,MATCH(CONCATENATE(Feuil1!$C96,"-",Feuil1!$B96,"-",Feuil1!AK$1),'Risk assessment'!$R$12:$R$100,FALSE),1)," ;"),""))</f>
        <v/>
      </c>
      <c r="AL96" s="9" t="str">
        <f>IF($G96=0,"",IFERROR(CONCATENATE(INDEX('Risk assessment'!$B$12:$B$100,MATCH(CONCATENATE(Feuil1!$C96,"-",Feuil1!$B96,"-",Feuil1!AL$1),'Risk assessment'!$R$12:$R$100,FALSE),1)," ;"),""))</f>
        <v/>
      </c>
      <c r="AM96" s="9" t="str">
        <f>IF($G96=0,"",IFERROR(CONCATENATE(INDEX('Risk assessment'!$B$12:$B$100,MATCH(CONCATENATE(Feuil1!$C96,"-",Feuil1!$B96,"-",Feuil1!AM$1),'Risk assessment'!$R$12:$R$100,FALSE),1)," ;"),""))</f>
        <v/>
      </c>
      <c r="AN96" s="9" t="str">
        <f>IF($G96=0,"",IFERROR(CONCATENATE(INDEX('Risk assessment'!$B$12:$B$100,MATCH(CONCATENATE(Feuil1!$C96,"-",Feuil1!$B96,"-",Feuil1!AN$1),'Risk assessment'!$R$12:$R$100,FALSE),1)," ;"),""))</f>
        <v/>
      </c>
      <c r="AO96" s="9" t="str">
        <f>IF($G96=0,"",IFERROR(CONCATENATE(INDEX('Risk assessment'!$B$12:$B$100,MATCH(CONCATENATE(Feuil1!$C96,"-",Feuil1!$B96,"-",Feuil1!AO$1),'Risk assessment'!$R$12:$R$100,FALSE),1)," ;"),""))</f>
        <v/>
      </c>
      <c r="AP96" s="9" t="str">
        <f>IF($G96=0,"",IFERROR(CONCATENATE(INDEX('Risk assessment'!$B$12:$B$100,MATCH(CONCATENATE(Feuil1!$C96,"-",Feuil1!$B96,"-",Feuil1!AP$1),'Risk assessment'!$R$12:$R$100,FALSE),1)," ;"),""))</f>
        <v/>
      </c>
      <c r="AQ96" s="9" t="str">
        <f>IF($G96=0,"",IFERROR(CONCATENATE(INDEX('Risk assessment'!$B$12:$B$100,MATCH(CONCATENATE(Feuil1!$C96,"-",Feuil1!$B96,"-",Feuil1!AQ$1),'Risk assessment'!$R$12:$R$100,FALSE),1)," ;"),""))</f>
        <v/>
      </c>
      <c r="AR96" s="9" t="str">
        <f>IF($G96=0,"",IFERROR(CONCATENATE(INDEX('Risk assessment'!$B$12:$B$100,MATCH(CONCATENATE(Feuil1!$C96,"-",Feuil1!$B96,"-",Feuil1!AR$1),'Risk assessment'!$R$12:$R$100,FALSE),1)," ;"),""))</f>
        <v/>
      </c>
      <c r="AS96" s="9" t="str">
        <f>IF($G96=0,"",IFERROR(CONCATENATE(INDEX('Risk assessment'!$B$12:$B$100,MATCH(CONCATENATE(Feuil1!$C96,"-",Feuil1!$B96,"-",Feuil1!AS$1),'Risk assessment'!$R$12:$R$100,FALSE),1)," ;"),""))</f>
        <v/>
      </c>
      <c r="AT96" s="9" t="str">
        <f>IF($G96=0,"",IFERROR(CONCATENATE(INDEX('Risk assessment'!$B$12:$B$100,MATCH(CONCATENATE(Feuil1!$C96,"-",Feuil1!$B96,"-",Feuil1!AT$1),'Risk assessment'!$R$12:$R$100,FALSE),1)," ;"),""))</f>
        <v/>
      </c>
      <c r="AU96" s="9" t="str">
        <f>IF($G96=0,"",IFERROR(CONCATENATE(INDEX('Risk assessment'!$B$12:$B$100,MATCH(CONCATENATE(Feuil1!$C96,"-",Feuil1!$B96,"-",Feuil1!AU$1),'Risk assessment'!$R$12:$R$100,FALSE),1)," ;"),""))</f>
        <v/>
      </c>
      <c r="AV96" s="9" t="str">
        <f>IF($G96=0,"",IFERROR(CONCATENATE(INDEX('Risk assessment'!$B$12:$B$100,MATCH(CONCATENATE(Feuil1!$C96,"-",Feuil1!$B96,"-",Feuil1!AV$1),'Risk assessment'!$R$12:$R$100,FALSE),1)," ;"),""))</f>
        <v/>
      </c>
      <c r="AW96" s="9" t="str">
        <f>IF($G96=0,"",IFERROR(CONCATENATE(INDEX('Risk assessment'!$B$12:$B$100,MATCH(CONCATENATE(Feuil1!$C96,"-",Feuil1!$B96,"-",Feuil1!AW$1),'Risk assessment'!$R$12:$R$100,FALSE),1)," ;"),""))</f>
        <v/>
      </c>
      <c r="AX96" s="9" t="str">
        <f>IF($G96=0,"",IFERROR(CONCATENATE(INDEX('Risk assessment'!$B$12:$B$100,MATCH(CONCATENATE(Feuil1!$C96,"-",Feuil1!$B96,"-",Feuil1!AX$1),'Risk assessment'!$R$12:$R$100,FALSE),1)," ;"),""))</f>
        <v/>
      </c>
      <c r="AY96" s="9" t="str">
        <f>IF($G96=0,"",IFERROR(CONCATENATE(INDEX('Risk assessment'!$B$12:$B$100,MATCH(CONCATENATE(Feuil1!$C96,"-",Feuil1!$B96,"-",Feuil1!AY$1),'Risk assessment'!$R$12:$R$100,FALSE),1)," ;"),""))</f>
        <v/>
      </c>
      <c r="AZ96" s="9" t="str">
        <f>IF($G96=0,"",IFERROR(CONCATENATE(INDEX('Risk assessment'!$B$12:$B$100,MATCH(CONCATENATE(Feuil1!$C96,"-",Feuil1!$B96,"-",Feuil1!AZ$1),'Risk assessment'!$R$12:$R$100,FALSE),1)," ;"),""))</f>
        <v/>
      </c>
      <c r="BA96" s="9" t="str">
        <f>IF($G96=0,"",IFERROR(CONCATENATE(INDEX('Risk assessment'!$B$12:$B$100,MATCH(CONCATENATE(Feuil1!$C96,"-",Feuil1!$B96,"-",Feuil1!BA$1),'Risk assessment'!$R$12:$R$100,FALSE),1)," ;"),""))</f>
        <v/>
      </c>
      <c r="BB96" s="9" t="str">
        <f>IF($G96=0,"",IFERROR(CONCATENATE(INDEX('Risk assessment'!$B$12:$B$100,MATCH(CONCATENATE(Feuil1!$C96,"-",Feuil1!$B96,"-",Feuil1!BB$1),'Risk assessment'!$R$12:$R$100,FALSE),1)," ;"),""))</f>
        <v/>
      </c>
      <c r="BC96" s="9" t="str">
        <f>IF($G96=0,"",IFERROR(CONCATENATE(INDEX('Risk assessment'!$B$12:$B$100,MATCH(CONCATENATE(Feuil1!$C96,"-",Feuil1!$B96,"-",Feuil1!BC$1),'Risk assessment'!$R$12:$R$100,FALSE),1)," ;"),""))</f>
        <v/>
      </c>
      <c r="BD96" s="9" t="str">
        <f>IF($G96=0,"",IFERROR(CONCATENATE(INDEX('Risk assessment'!$B$12:$B$100,MATCH(CONCATENATE(Feuil1!$C96,"-",Feuil1!$B96,"-",Feuil1!BD$1),'Risk assessment'!$R$12:$R$100,FALSE),1)," ;"),""))</f>
        <v/>
      </c>
      <c r="BE96" s="9" t="str">
        <f>IF($G96=0,"",IFERROR(CONCATENATE(INDEX('Risk assessment'!$B$12:$B$100,MATCH(CONCATENATE(Feuil1!$C96,"-",Feuil1!$B96,"-",Feuil1!BE$1),'Risk assessment'!$R$12:$R$100,FALSE),1)," ;"),""))</f>
        <v/>
      </c>
      <c r="BF96" s="9" t="str">
        <f>IF($G96=0,"",IFERROR(CONCATENATE(INDEX('Risk assessment'!$B$12:$B$100,MATCH(CONCATENATE(Feuil1!$C96,"-",Feuil1!$B96,"-",Feuil1!BF$1),'Risk assessment'!$R$12:$R$100,FALSE),1)," ;"),""))</f>
        <v/>
      </c>
      <c r="BG96" s="9" t="str">
        <f>IF($G96=0,"",IFERROR(CONCATENATE(INDEX('Risk assessment'!$B$12:$B$100,MATCH(CONCATENATE(Feuil1!$C96,"-",Feuil1!$B96,"-",Feuil1!BG$1),'Risk assessment'!$R$12:$R$100,FALSE),1)," ;"),""))</f>
        <v/>
      </c>
      <c r="BH96" s="9" t="str">
        <f>IF($G96=0,"",IFERROR(CONCATENATE(INDEX('Risk assessment'!$B$12:$B$100,MATCH(CONCATENATE(Feuil1!$C96,"-",Feuil1!$B96,"-",Feuil1!BH$1),'Risk assessment'!$R$12:$R$100,FALSE),1)," ;"),""))</f>
        <v/>
      </c>
      <c r="BI96" s="9" t="str">
        <f>IF($G96=0,"",IFERROR(CONCATENATE(INDEX('Risk assessment'!$B$12:$B$100,MATCH(CONCATENATE(Feuil1!$C96,"-",Feuil1!$B96,"-",Feuil1!BI$1),'Risk assessment'!$R$12:$R$100,FALSE),1)," ;"),""))</f>
        <v/>
      </c>
      <c r="BJ96" s="9" t="str">
        <f>IF($G96=0,"",IFERROR(CONCATENATE(INDEX('Risk assessment'!$B$12:$B$100,MATCH(CONCATENATE(Feuil1!$C96,"-",Feuil1!$B96,"-",Feuil1!BJ$1),'Risk assessment'!$R$12:$R$100,FALSE),1)," ;"),""))</f>
        <v/>
      </c>
      <c r="BK96" s="9" t="str">
        <f>IF($G96=0,"",IFERROR(CONCATENATE(INDEX('Risk assessment'!$B$12:$B$100,MATCH(CONCATENATE(Feuil1!$C96,"-",Feuil1!$B96,"-",Feuil1!BK$1),'Risk assessment'!$R$12:$R$100,FALSE),1)," ;"),""))</f>
        <v/>
      </c>
      <c r="BL96" s="9" t="str">
        <f>IF($G96=0,"",IFERROR(CONCATENATE(INDEX('Risk assessment'!$B$12:$B$100,MATCH(CONCATENATE(Feuil1!$C96,"-",Feuil1!$B96,"-",Feuil1!BL$1),'Risk assessment'!$R$12:$R$100,FALSE),1)," ;"),""))</f>
        <v/>
      </c>
      <c r="BM96" s="9" t="str">
        <f>IF($G96=0,"",IFERROR(CONCATENATE(INDEX('Risk assessment'!$B$12:$B$100,MATCH(CONCATENATE(Feuil1!$C96,"-",Feuil1!$B96,"-",Feuil1!BM$1),'Risk assessment'!$R$12:$R$100,FALSE),1)," ;"),""))</f>
        <v/>
      </c>
      <c r="BN96" s="9" t="str">
        <f>IF($G96=0,"",IFERROR(CONCATENATE(INDEX('Risk assessment'!$B$12:$B$100,MATCH(CONCATENATE(Feuil1!$C96,"-",Feuil1!$B96,"-",Feuil1!BN$1),'Risk assessment'!$R$12:$R$100,FALSE),1)," ;"),""))</f>
        <v/>
      </c>
      <c r="BO96" s="9" t="str">
        <f>IF($G96=0,"",IFERROR(CONCATENATE(INDEX('Risk assessment'!$B$12:$B$100,MATCH(CONCATENATE(Feuil1!$C96,"-",Feuil1!$B96,"-",Feuil1!BO$1),'Risk assessment'!$R$12:$R$100,FALSE),1)," ;"),""))</f>
        <v/>
      </c>
      <c r="BP96" s="9" t="str">
        <f>IF($G96=0,"",IFERROR(CONCATENATE(INDEX('Risk assessment'!$B$12:$B$100,MATCH(CONCATENATE(Feuil1!$C96,"-",Feuil1!$B96,"-",Feuil1!BP$1),'Risk assessment'!$R$12:$R$100,FALSE),1)," ;"),""))</f>
        <v/>
      </c>
      <c r="BQ96" s="9" t="str">
        <f>IF($G96=0,"",IFERROR(CONCATENATE(INDEX('Risk assessment'!$B$12:$B$100,MATCH(CONCATENATE(Feuil1!$C96,"-",Feuil1!$B96,"-",Feuil1!BQ$1),'Risk assessment'!$R$12:$R$100,FALSE),1)," ;"),""))</f>
        <v/>
      </c>
      <c r="BR96" s="9" t="str">
        <f>IF($G96=0,"",IFERROR(INDEX('Risk assessment'!$B$12:$B$100,MATCH(CONCATENATE(Feuil1!$C96,Feuil1!$B96,Feuil1!BR$1),'Risk assessment'!$R$12:$R$100,FALSE),1),""))</f>
        <v/>
      </c>
      <c r="BS96" s="9" t="str">
        <f>IF($G96=0,"",IFERROR(INDEX('Risk assessment'!$B$12:$B$100,MATCH(CONCATENATE(Feuil1!$C96,Feuil1!$B96,Feuil1!BS$1),'Risk assessment'!$R$12:$R$100,FALSE),1),""))</f>
        <v/>
      </c>
      <c r="BT96" s="9" t="str">
        <f>IF($G96=0,"",IFERROR(INDEX('Risk assessment'!$B$12:$B$100,MATCH(CONCATENATE(Feuil1!$C96,Feuil1!$B96,Feuil1!BT$1),'Risk assessment'!$R$12:$R$100,FALSE),1),""))</f>
        <v/>
      </c>
      <c r="BU96" s="9" t="str">
        <f>IF($G96=0,"",IFERROR(INDEX('Risk assessment'!$B$12:$B$100,MATCH(CONCATENATE(Feuil1!$C96,Feuil1!$B96,Feuil1!BU$1),'Risk assessment'!$R$12:$R$100,FALSE),1),""))</f>
        <v/>
      </c>
      <c r="BV96" s="9" t="str">
        <f>IF($G96=0,"",IFERROR(INDEX('Risk assessment'!$B$12:$B$100,MATCH(CONCATENATE(Feuil1!$C96,Feuil1!$B96,Feuil1!BV$1),'Risk assessment'!$R$12:$R$100,FALSE),1),""))</f>
        <v/>
      </c>
      <c r="BW96" s="9" t="str">
        <f>IF($G96=0,"",IFERROR(INDEX('Risk assessment'!$B$12:$B$100,MATCH(CONCATENATE(Feuil1!$C96,Feuil1!$B96,Feuil1!BW$1),'Risk assessment'!$R$12:$R$100,FALSE),1),""))</f>
        <v/>
      </c>
      <c r="BX96" s="9" t="str">
        <f>IF($G96=0,"",IFERROR(INDEX('Risk assessment'!$B$12:$B$100,MATCH(CONCATENATE(Feuil1!$C96,Feuil1!$B96,Feuil1!BX$1),'Risk assessment'!$R$12:$R$100,FALSE),1),""))</f>
        <v/>
      </c>
      <c r="BY96" s="9" t="str">
        <f>IF($G96=0,"",IFERROR(INDEX('Risk assessment'!$B$12:$B$100,MATCH(CONCATENATE(Feuil1!$C96,Feuil1!$B96,Feuil1!BY$1),'Risk assessment'!$R$12:$R$100,FALSE),1),""))</f>
        <v/>
      </c>
      <c r="BZ96" s="9" t="str">
        <f>IF($G96=0,"",IFERROR(INDEX('Risk assessment'!$B$12:$B$100,MATCH(CONCATENATE(Feuil1!$C96,Feuil1!$B96,Feuil1!BZ$1),'Risk assessment'!$R$12:$R$100,FALSE),1),""))</f>
        <v/>
      </c>
      <c r="CA96" s="9" t="str">
        <f>IF($G96=0,"",IFERROR(INDEX('Risk assessment'!$B$12:$B$100,MATCH(CONCATENATE(Feuil1!$C96,Feuil1!$B96,Feuil1!CA$1),'Risk assessment'!$R$12:$R$100,FALSE),1),""))</f>
        <v/>
      </c>
      <c r="CB96" s="9" t="str">
        <f>IF($G96=0,"",IFERROR(INDEX('Risk assessment'!$B$12:$B$100,MATCH(CONCATENATE(Feuil1!$C96,Feuil1!$B96,Feuil1!CB$1),'Risk assessment'!$R$12:$R$100,FALSE),1),""))</f>
        <v/>
      </c>
      <c r="CC96" s="9" t="str">
        <f>IF($G96=0,"",IFERROR(INDEX('Risk assessment'!$B$12:$B$100,MATCH(CONCATENATE(Feuil1!$C96,Feuil1!$B96,Feuil1!CC$1),'Risk assessment'!$R$12:$R$100,FALSE),1),""))</f>
        <v/>
      </c>
      <c r="CD96" s="9" t="str">
        <f>IF($G96=0,"",IFERROR(INDEX('Risk assessment'!$B$12:$B$100,MATCH(CONCATENATE(Feuil1!$C96,Feuil1!$B96,Feuil1!CD$1),'Risk assessment'!$R$12:$R$100,FALSE),1),""))</f>
        <v/>
      </c>
      <c r="CE96" s="9" t="str">
        <f>IF($G96=0,"",IFERROR(INDEX('Risk assessment'!$B$12:$B$100,MATCH(CONCATENATE(Feuil1!$C96,Feuil1!$B96,Feuil1!CE$1),'Risk assessment'!$R$12:$R$100,FALSE),1),""))</f>
        <v/>
      </c>
      <c r="CF96" s="9" t="str">
        <f>IF($G96=0,"",IFERROR(INDEX('Risk assessment'!$B$12:$B$100,MATCH(CONCATENATE(Feuil1!$C96,Feuil1!$B96,Feuil1!CF$1),'Risk assessment'!$R$12:$R$100,FALSE),1),""))</f>
        <v/>
      </c>
      <c r="CG96" s="9" t="str">
        <f>IF($G96=0,"",IFERROR(INDEX('Risk assessment'!$B$12:$B$100,MATCH(CONCATENATE(Feuil1!$C96,Feuil1!$B96,Feuil1!CG$1),'Risk assessment'!$R$12:$R$100,FALSE),1),""))</f>
        <v/>
      </c>
      <c r="CH96" s="9" t="str">
        <f>IF($G96=0,"",IFERROR(INDEX('Risk assessment'!$B$12:$B$100,MATCH(CONCATENATE(Feuil1!$C96,Feuil1!$B96,Feuil1!CH$1),'Risk assessment'!$R$12:$R$100,FALSE),1),""))</f>
        <v/>
      </c>
      <c r="CI96" s="9" t="str">
        <f>IF($G96=0,"",IFERROR(INDEX('Risk assessment'!$B$12:$B$100,MATCH(CONCATENATE(Feuil1!$C96,Feuil1!$B96,Feuil1!CI$1),'Risk assessment'!$R$12:$R$100,FALSE),1),""))</f>
        <v/>
      </c>
      <c r="CJ96" s="9" t="str">
        <f>IF($G96=0,"",IFERROR(INDEX('Risk assessment'!$B$12:$B$100,MATCH(CONCATENATE(Feuil1!$C96,Feuil1!$B96,Feuil1!CJ$1),'Risk assessment'!$R$12:$R$100,FALSE),1),""))</f>
        <v/>
      </c>
      <c r="CK96" s="9" t="str">
        <f>IF($G96=0,"",IFERROR(INDEX('Risk assessment'!$B$12:$B$100,MATCH(CONCATENATE(Feuil1!$C96,Feuil1!$B96,Feuil1!CK$1),'Risk assessment'!$R$12:$R$100,FALSE),1),""))</f>
        <v/>
      </c>
      <c r="CL96" s="9" t="str">
        <f>IF($G96=0,"",IFERROR(INDEX('Risk assessment'!$B$12:$B$100,MATCH(CONCATENATE(Feuil1!$C96,Feuil1!$B96,Feuil1!CL$1),'Risk assessment'!$R$12:$R$100,FALSE),1),""))</f>
        <v/>
      </c>
      <c r="CM96" s="9" t="str">
        <f>IF($G96=0,"",IFERROR(INDEX('Risk assessment'!$B$12:$B$100,MATCH(CONCATENATE(Feuil1!$C96,Feuil1!$B96,Feuil1!CM$1),'Risk assessment'!$R$12:$R$100,FALSE),1),""))</f>
        <v/>
      </c>
      <c r="CN96" s="9" t="str">
        <f>IF($G96=0,"",IFERROR(INDEX('Risk assessment'!$B$12:$B$100,MATCH(CONCATENATE(Feuil1!$C96,Feuil1!$B96,Feuil1!CN$1),'Risk assessment'!$R$12:$R$100,FALSE),1),""))</f>
        <v/>
      </c>
      <c r="CO96" s="9" t="str">
        <f>IF($G96=0,"",IFERROR(INDEX('Risk assessment'!$B$12:$B$100,MATCH(CONCATENATE(Feuil1!$C96,Feuil1!$B96,Feuil1!CO$1),'Risk assessment'!$R$12:$R$100,FALSE),1),""))</f>
        <v/>
      </c>
      <c r="CP96" s="9" t="str">
        <f>IF($G96=0,"",IFERROR(INDEX('Risk assessment'!$B$12:$B$100,MATCH(CONCATENATE(Feuil1!$C96,Feuil1!$B96,Feuil1!CP$1),'Risk assessment'!$R$12:$R$100,FALSE),1),""))</f>
        <v/>
      </c>
      <c r="CQ96" s="9" t="str">
        <f>IF($G96=0,"",IFERROR(INDEX('Risk assessment'!$B$12:$B$100,MATCH(CONCATENATE(Feuil1!$C96,Feuil1!$B96,Feuil1!CQ$1),'Risk assessment'!$R$12:$R$100,FALSE),1),""))</f>
        <v/>
      </c>
      <c r="CR96" s="9" t="str">
        <f>IF($G96=0,"",IFERROR(INDEX('Risk assessment'!$B$12:$B$100,MATCH(CONCATENATE(Feuil1!$C96,Feuil1!$B96,Feuil1!CR$1),'Risk assessment'!$R$12:$R$100,FALSE),1),""))</f>
        <v/>
      </c>
      <c r="CS96" s="9" t="str">
        <f>IF($G96=0,"",IFERROR(INDEX('Risk assessment'!$B$12:$B$100,MATCH(CONCATENATE(Feuil1!$C96,Feuil1!$B96,Feuil1!CS$1),'Risk assessment'!$R$12:$R$100,FALSE),1),""))</f>
        <v/>
      </c>
      <c r="CT96" s="9" t="str">
        <f>IF($G96=0,"",IFERROR(INDEX('Risk assessment'!$B$12:$B$100,MATCH(CONCATENATE(Feuil1!$C96,Feuil1!$B96,Feuil1!CT$1),'Risk assessment'!$R$12:$R$100,FALSE),1),""))</f>
        <v/>
      </c>
      <c r="CU96" s="9" t="str">
        <f>IF($G96=0,"",IFERROR(INDEX('Risk assessment'!$B$12:$B$100,MATCH(CONCATENATE(Feuil1!$C96,Feuil1!$B96,Feuil1!CU$1),'Risk assessment'!$R$12:$R$100,FALSE),1),""))</f>
        <v/>
      </c>
      <c r="CV96" s="9" t="str">
        <f>IF($G96=0,"",IFERROR(INDEX('Risk assessment'!$B$12:$B$100,MATCH(CONCATENATE(Feuil1!$C96,Feuil1!$B96,Feuil1!CV$1),'Risk assessment'!$R$12:$R$100,FALSE),1),""))</f>
        <v/>
      </c>
      <c r="CW96" s="9" t="str">
        <f>IF($G96=0,"",IFERROR(INDEX('Risk assessment'!$B$12:$B$100,MATCH(CONCATENATE(Feuil1!$C96,Feuil1!$B96,Feuil1!CW$1),'Risk assessment'!$R$12:$R$100,FALSE),1),""))</f>
        <v/>
      </c>
      <c r="CX96" s="9" t="str">
        <f>IF($G96=0,"",IFERROR(INDEX('Risk assessment'!$B$12:$B$100,MATCH(CONCATENATE(Feuil1!$C96,Feuil1!$B96,Feuil1!CX$1),'Risk assessment'!$R$12:$R$100,FALSE),1),""))</f>
        <v/>
      </c>
      <c r="CY96" s="9" t="str">
        <f>IF($G96=0,"",IFERROR(INDEX('Risk assessment'!$B$12:$B$100,MATCH(CONCATENATE(Feuil1!$C96,Feuil1!$B96,Feuil1!CY$1),'Risk assessment'!$R$12:$R$100,FALSE),1),""))</f>
        <v/>
      </c>
      <c r="CZ96" s="9" t="str">
        <f>IF($G96=0,"",IFERROR(INDEX('Risk assessment'!$B$12:$B$100,MATCH(CONCATENATE(Feuil1!$C96,Feuil1!$B96,Feuil1!CZ$1),'Risk assessment'!$R$12:$R$100,FALSE),1),""))</f>
        <v/>
      </c>
      <c r="DA96" s="9" t="str">
        <f>IF($G96=0,"",IFERROR(INDEX('Risk assessment'!$B$12:$B$100,MATCH(CONCATENATE(Feuil1!$C96,Feuil1!$B96,Feuil1!DA$1),'Risk assessment'!$R$12:$R$100,FALSE),1),""))</f>
        <v/>
      </c>
      <c r="DB96" s="9" t="str">
        <f>IF($G96=0,"",IFERROR(INDEX('Risk assessment'!$B$12:$B$100,MATCH(CONCATENATE(Feuil1!$C96,Feuil1!$B96,Feuil1!DB$1),'Risk assessment'!$R$12:$R$100,FALSE),1),""))</f>
        <v/>
      </c>
      <c r="DC96" s="9" t="str">
        <f>IF($G96=0,"",IFERROR(INDEX('Risk assessment'!$B$12:$B$100,MATCH(CONCATENATE(Feuil1!$C96,Feuil1!$B96,Feuil1!DC$1),'Risk assessment'!$R$12:$R$100,FALSE),1),""))</f>
        <v/>
      </c>
      <c r="DD96" s="9" t="str">
        <f>IF($G96=0,"",IFERROR(INDEX('Risk assessment'!$B$12:$B$100,MATCH(CONCATENATE(Feuil1!$C96,Feuil1!$B96,Feuil1!DD$1),'Risk assessment'!$R$12:$R$100,FALSE),1),""))</f>
        <v/>
      </c>
      <c r="DE96" s="9" t="str">
        <f>IF($G96=0,"",IFERROR(INDEX('Risk assessment'!$B$12:$B$100,MATCH(CONCATENATE(Feuil1!$C96,Feuil1!$B96,Feuil1!DE$1),'Risk assessment'!$R$12:$R$100,FALSE),1),""))</f>
        <v/>
      </c>
      <c r="DF96" s="9" t="str">
        <f>IF($G96=0,"",IFERROR(INDEX('Risk assessment'!$B$12:$B$100,MATCH(CONCATENATE(Feuil1!$C96,Feuil1!$B96,Feuil1!DF$1),'Risk assessment'!$R$12:$R$100,FALSE),1),""))</f>
        <v/>
      </c>
      <c r="DG96" s="9" t="str">
        <f>IF($G96=0,"",IFERROR(INDEX('Risk assessment'!$B$12:$B$100,MATCH(CONCATENATE(Feuil1!$C96,Feuil1!$B96,Feuil1!DG$1),'Risk assessment'!$R$12:$R$100,FALSE),1),""))</f>
        <v/>
      </c>
      <c r="DH96" s="9" t="str">
        <f>IF($G96=0,"",IFERROR(INDEX('Risk assessment'!$B$12:$B$100,MATCH(CONCATENATE(Feuil1!$C96,Feuil1!$B96,Feuil1!DH$1),'Risk assessment'!$R$12:$R$100,FALSE),1),""))</f>
        <v/>
      </c>
      <c r="DI96" s="9" t="str">
        <f>IF($G96=0,"",IFERROR(INDEX('Risk assessment'!$B$12:$B$100,MATCH(CONCATENATE(Feuil1!$C96,Feuil1!$B96,Feuil1!DI$1),'Risk assessment'!$R$12:$R$100,FALSE),1),""))</f>
        <v/>
      </c>
      <c r="DJ96" s="9" t="str">
        <f>IF($G96=0,"",IFERROR(INDEX('Risk assessment'!$B$12:$B$100,MATCH(CONCATENATE(Feuil1!$C96,Feuil1!$B96,Feuil1!DJ$1),'Risk assessment'!$R$12:$R$100,FALSE),1),""))</f>
        <v/>
      </c>
      <c r="DK96" s="9" t="str">
        <f>IF($G96=0,"",IFERROR(INDEX('Risk assessment'!$B$12:$B$100,MATCH(CONCATENATE(Feuil1!$C96,Feuil1!$B96,Feuil1!DK$1),'Risk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assessment'!D$12:D$100,Feuil1!C97,'Risk assessment'!E$12:E$100,B97)</f>
        <v>0</v>
      </c>
      <c r="H97" s="9" t="str">
        <f>IF($G97=0,"",IFERROR(CONCATENATE(INDEX('Risk assessment'!$B$12:$B$100,MATCH(CONCATENATE(Feuil1!$C97,"-",Feuil1!$B97,"-",Feuil1!H$1),'Risk assessment'!$R$12:$R$100,FALSE),1)," ;"),""))</f>
        <v/>
      </c>
      <c r="I97" s="9" t="str">
        <f>IF($G97=0,"",IFERROR(CONCATENATE(INDEX('Risk assessment'!$B$12:$B$100,MATCH(CONCATENATE(Feuil1!$C97,"-",Feuil1!$B97,"-",Feuil1!I$1),'Risk assessment'!$R$12:$R$100,FALSE),1)," ;"),""))</f>
        <v/>
      </c>
      <c r="J97" s="9" t="str">
        <f>IF($G97=0,"",IFERROR(CONCATENATE(INDEX('Risk assessment'!$B$12:$B$100,MATCH(CONCATENATE(Feuil1!$C97,"-",Feuil1!$B97,"-",Feuil1!J$1),'Risk assessment'!$R$12:$R$100,FALSE),1)," ;"),""))</f>
        <v/>
      </c>
      <c r="K97" s="9" t="str">
        <f>IF($G97=0,"",IFERROR(CONCATENATE(INDEX('Risk assessment'!$B$12:$B$100,MATCH(CONCATENATE(Feuil1!$C97,"-",Feuil1!$B97,"-",Feuil1!K$1),'Risk assessment'!$R$12:$R$100,FALSE),1)," ;"),""))</f>
        <v/>
      </c>
      <c r="L97" s="9" t="str">
        <f>IF($G97=0,"",IFERROR(CONCATENATE(INDEX('Risk assessment'!$B$12:$B$100,MATCH(CONCATENATE(Feuil1!$C97,"-",Feuil1!$B97,"-",Feuil1!L$1),'Risk assessment'!$R$12:$R$100,FALSE),1)," ;"),""))</f>
        <v/>
      </c>
      <c r="M97" s="9" t="str">
        <f>IF($G97=0,"",IFERROR(CONCATENATE(INDEX('Risk assessment'!$B$12:$B$100,MATCH(CONCATENATE(Feuil1!$C97,"-",Feuil1!$B97,"-",Feuil1!M$1),'Risk assessment'!$R$12:$R$100,FALSE),1)," ;"),""))</f>
        <v/>
      </c>
      <c r="N97" s="9" t="str">
        <f>IF($G97=0,"",IFERROR(CONCATENATE(INDEX('Risk assessment'!$B$12:$B$100,MATCH(CONCATENATE(Feuil1!$C97,"-",Feuil1!$B97,"-",Feuil1!N$1),'Risk assessment'!$R$12:$R$100,FALSE),1)," ;"),""))</f>
        <v/>
      </c>
      <c r="O97" s="9" t="str">
        <f>IF($G97=0,"",IFERROR(CONCATENATE(INDEX('Risk assessment'!$B$12:$B$100,MATCH(CONCATENATE(Feuil1!$C97,"-",Feuil1!$B97,"-",Feuil1!O$1),'Risk assessment'!$R$12:$R$100,FALSE),1)," ;"),""))</f>
        <v/>
      </c>
      <c r="P97" s="9" t="str">
        <f>IF($G97=0,"",IFERROR(CONCATENATE(INDEX('Risk assessment'!$B$12:$B$100,MATCH(CONCATENATE(Feuil1!$C97,"-",Feuil1!$B97,"-",Feuil1!P$1),'Risk assessment'!$R$12:$R$100,FALSE),1)," ;"),""))</f>
        <v/>
      </c>
      <c r="Q97" s="9" t="str">
        <f>IF($G97=0,"",IFERROR(CONCATENATE(INDEX('Risk assessment'!$B$12:$B$100,MATCH(CONCATENATE(Feuil1!$C97,"-",Feuil1!$B97,"-",Feuil1!Q$1),'Risk assessment'!$R$12:$R$100,FALSE),1)," ;"),""))</f>
        <v/>
      </c>
      <c r="R97" s="9" t="str">
        <f>IF($G97=0,"",IFERROR(CONCATENATE(INDEX('Risk assessment'!$B$12:$B$100,MATCH(CONCATENATE(Feuil1!$C97,"-",Feuil1!$B97,"-",Feuil1!R$1),'Risk assessment'!$R$12:$R$100,FALSE),1)," ;"),""))</f>
        <v/>
      </c>
      <c r="S97" s="9" t="str">
        <f>IF($G97=0,"",IFERROR(CONCATENATE(INDEX('Risk assessment'!$B$12:$B$100,MATCH(CONCATENATE(Feuil1!$C97,"-",Feuil1!$B97,"-",Feuil1!S$1),'Risk assessment'!$R$12:$R$100,FALSE),1)," ;"),""))</f>
        <v/>
      </c>
      <c r="T97" s="9" t="str">
        <f>IF($G97=0,"",IFERROR(CONCATENATE(INDEX('Risk assessment'!$B$12:$B$100,MATCH(CONCATENATE(Feuil1!$C97,"-",Feuil1!$B97,"-",Feuil1!T$1),'Risk assessment'!$R$12:$R$100,FALSE),1)," ;"),""))</f>
        <v/>
      </c>
      <c r="U97" s="9" t="str">
        <f>IF($G97=0,"",IFERROR(CONCATENATE(INDEX('Risk assessment'!$B$12:$B$100,MATCH(CONCATENATE(Feuil1!$C97,"-",Feuil1!$B97,"-",Feuil1!U$1),'Risk assessment'!$R$12:$R$100,FALSE),1)," ;"),""))</f>
        <v/>
      </c>
      <c r="V97" s="9" t="str">
        <f>IF($G97=0,"",IFERROR(CONCATENATE(INDEX('Risk assessment'!$B$12:$B$100,MATCH(CONCATENATE(Feuil1!$C97,"-",Feuil1!$B97,"-",Feuil1!V$1),'Risk assessment'!$R$12:$R$100,FALSE),1)," ;"),""))</f>
        <v/>
      </c>
      <c r="W97" s="9" t="str">
        <f>IF($G97=0,"",IFERROR(CONCATENATE(INDEX('Risk assessment'!$B$12:$B$100,MATCH(CONCATENATE(Feuil1!$C97,"-",Feuil1!$B97,"-",Feuil1!W$1),'Risk assessment'!$R$12:$R$100,FALSE),1)," ;"),""))</f>
        <v/>
      </c>
      <c r="X97" s="9" t="str">
        <f>IF($G97=0,"",IFERROR(CONCATENATE(INDEX('Risk assessment'!$B$12:$B$100,MATCH(CONCATENATE(Feuil1!$C97,"-",Feuil1!$B97,"-",Feuil1!X$1),'Risk assessment'!$R$12:$R$100,FALSE),1)," ;"),""))</f>
        <v/>
      </c>
      <c r="Y97" s="9" t="str">
        <f>IF($G97=0,"",IFERROR(CONCATENATE(INDEX('Risk assessment'!$B$12:$B$100,MATCH(CONCATENATE(Feuil1!$C97,"-",Feuil1!$B97,"-",Feuil1!Y$1),'Risk assessment'!$R$12:$R$100,FALSE),1)," ;"),""))</f>
        <v/>
      </c>
      <c r="Z97" s="9" t="str">
        <f>IF($G97=0,"",IFERROR(CONCATENATE(INDEX('Risk assessment'!$B$12:$B$100,MATCH(CONCATENATE(Feuil1!$C97,"-",Feuil1!$B97,"-",Feuil1!Z$1),'Risk assessment'!$R$12:$R$100,FALSE),1)," ;"),""))</f>
        <v/>
      </c>
      <c r="AA97" s="9" t="str">
        <f>IF($G97=0,"",IFERROR(CONCATENATE(INDEX('Risk assessment'!$B$12:$B$100,MATCH(CONCATENATE(Feuil1!$C97,"-",Feuil1!$B97,"-",Feuil1!AA$1),'Risk assessment'!$R$12:$R$100,FALSE),1)," ;"),""))</f>
        <v/>
      </c>
      <c r="AB97" s="9" t="str">
        <f>IF($G97=0,"",IFERROR(CONCATENATE(INDEX('Risk assessment'!$B$12:$B$100,MATCH(CONCATENATE(Feuil1!$C97,"-",Feuil1!$B97,"-",Feuil1!AB$1),'Risk assessment'!$R$12:$R$100,FALSE),1)," ;"),""))</f>
        <v/>
      </c>
      <c r="AC97" s="9" t="str">
        <f>IF($G97=0,"",IFERROR(CONCATENATE(INDEX('Risk assessment'!$B$12:$B$100,MATCH(CONCATENATE(Feuil1!$C97,"-",Feuil1!$B97,"-",Feuil1!AC$1),'Risk assessment'!$R$12:$R$100,FALSE),1)," ;"),""))</f>
        <v/>
      </c>
      <c r="AD97" s="9" t="str">
        <f>IF($G97=0,"",IFERROR(CONCATENATE(INDEX('Risk assessment'!$B$12:$B$100,MATCH(CONCATENATE(Feuil1!$C97,"-",Feuil1!$B97,"-",Feuil1!AD$1),'Risk assessment'!$R$12:$R$100,FALSE),1)," ;"),""))</f>
        <v/>
      </c>
      <c r="AE97" s="9" t="str">
        <f>IF($G97=0,"",IFERROR(CONCATENATE(INDEX('Risk assessment'!$B$12:$B$100,MATCH(CONCATENATE(Feuil1!$C97,"-",Feuil1!$B97,"-",Feuil1!AE$1),'Risk assessment'!$R$12:$R$100,FALSE),1)," ;"),""))</f>
        <v/>
      </c>
      <c r="AF97" s="9" t="str">
        <f>IF($G97=0,"",IFERROR(CONCATENATE(INDEX('Risk assessment'!$B$12:$B$100,MATCH(CONCATENATE(Feuil1!$C97,"-",Feuil1!$B97,"-",Feuil1!AF$1),'Risk assessment'!$R$12:$R$100,FALSE),1)," ;"),""))</f>
        <v/>
      </c>
      <c r="AG97" s="9" t="str">
        <f>IF($G97=0,"",IFERROR(CONCATENATE(INDEX('Risk assessment'!$B$12:$B$100,MATCH(CONCATENATE(Feuil1!$C97,"-",Feuil1!$B97,"-",Feuil1!AG$1),'Risk assessment'!$R$12:$R$100,FALSE),1)," ;"),""))</f>
        <v/>
      </c>
      <c r="AH97" s="9" t="str">
        <f>IF($G97=0,"",IFERROR(CONCATENATE(INDEX('Risk assessment'!$B$12:$B$100,MATCH(CONCATENATE(Feuil1!$C97,"-",Feuil1!$B97,"-",Feuil1!AH$1),'Risk assessment'!$R$12:$R$100,FALSE),1)," ;"),""))</f>
        <v/>
      </c>
      <c r="AI97" s="9" t="str">
        <f>IF($G97=0,"",IFERROR(CONCATENATE(INDEX('Risk assessment'!$B$12:$B$100,MATCH(CONCATENATE(Feuil1!$C97,"-",Feuil1!$B97,"-",Feuil1!AI$1),'Risk assessment'!$R$12:$R$100,FALSE),1)," ;"),""))</f>
        <v/>
      </c>
      <c r="AJ97" s="9" t="str">
        <f>IF($G97=0,"",IFERROR(CONCATENATE(INDEX('Risk assessment'!$B$12:$B$100,MATCH(CONCATENATE(Feuil1!$C97,"-",Feuil1!$B97,"-",Feuil1!AJ$1),'Risk assessment'!$R$12:$R$100,FALSE),1)," ;"),""))</f>
        <v/>
      </c>
      <c r="AK97" s="9" t="str">
        <f>IF($G97=0,"",IFERROR(CONCATENATE(INDEX('Risk assessment'!$B$12:$B$100,MATCH(CONCATENATE(Feuil1!$C97,"-",Feuil1!$B97,"-",Feuil1!AK$1),'Risk assessment'!$R$12:$R$100,FALSE),1)," ;"),""))</f>
        <v/>
      </c>
      <c r="AL97" s="9" t="str">
        <f>IF($G97=0,"",IFERROR(CONCATENATE(INDEX('Risk assessment'!$B$12:$B$100,MATCH(CONCATENATE(Feuil1!$C97,"-",Feuil1!$B97,"-",Feuil1!AL$1),'Risk assessment'!$R$12:$R$100,FALSE),1)," ;"),""))</f>
        <v/>
      </c>
      <c r="AM97" s="9" t="str">
        <f>IF($G97=0,"",IFERROR(CONCATENATE(INDEX('Risk assessment'!$B$12:$B$100,MATCH(CONCATENATE(Feuil1!$C97,"-",Feuil1!$B97,"-",Feuil1!AM$1),'Risk assessment'!$R$12:$R$100,FALSE),1)," ;"),""))</f>
        <v/>
      </c>
      <c r="AN97" s="9" t="str">
        <f>IF($G97=0,"",IFERROR(CONCATENATE(INDEX('Risk assessment'!$B$12:$B$100,MATCH(CONCATENATE(Feuil1!$C97,"-",Feuil1!$B97,"-",Feuil1!AN$1),'Risk assessment'!$R$12:$R$100,FALSE),1)," ;"),""))</f>
        <v/>
      </c>
      <c r="AO97" s="9" t="str">
        <f>IF($G97=0,"",IFERROR(CONCATENATE(INDEX('Risk assessment'!$B$12:$B$100,MATCH(CONCATENATE(Feuil1!$C97,"-",Feuil1!$B97,"-",Feuil1!AO$1),'Risk assessment'!$R$12:$R$100,FALSE),1)," ;"),""))</f>
        <v/>
      </c>
      <c r="AP97" s="9" t="str">
        <f>IF($G97=0,"",IFERROR(CONCATENATE(INDEX('Risk assessment'!$B$12:$B$100,MATCH(CONCATENATE(Feuil1!$C97,"-",Feuil1!$B97,"-",Feuil1!AP$1),'Risk assessment'!$R$12:$R$100,FALSE),1)," ;"),""))</f>
        <v/>
      </c>
      <c r="AQ97" s="9" t="str">
        <f>IF($G97=0,"",IFERROR(CONCATENATE(INDEX('Risk assessment'!$B$12:$B$100,MATCH(CONCATENATE(Feuil1!$C97,"-",Feuil1!$B97,"-",Feuil1!AQ$1),'Risk assessment'!$R$12:$R$100,FALSE),1)," ;"),""))</f>
        <v/>
      </c>
      <c r="AR97" s="9" t="str">
        <f>IF($G97=0,"",IFERROR(CONCATENATE(INDEX('Risk assessment'!$B$12:$B$100,MATCH(CONCATENATE(Feuil1!$C97,"-",Feuil1!$B97,"-",Feuil1!AR$1),'Risk assessment'!$R$12:$R$100,FALSE),1)," ;"),""))</f>
        <v/>
      </c>
      <c r="AS97" s="9" t="str">
        <f>IF($G97=0,"",IFERROR(CONCATENATE(INDEX('Risk assessment'!$B$12:$B$100,MATCH(CONCATENATE(Feuil1!$C97,"-",Feuil1!$B97,"-",Feuil1!AS$1),'Risk assessment'!$R$12:$R$100,FALSE),1)," ;"),""))</f>
        <v/>
      </c>
      <c r="AT97" s="9" t="str">
        <f>IF($G97=0,"",IFERROR(CONCATENATE(INDEX('Risk assessment'!$B$12:$B$100,MATCH(CONCATENATE(Feuil1!$C97,"-",Feuil1!$B97,"-",Feuil1!AT$1),'Risk assessment'!$R$12:$R$100,FALSE),1)," ;"),""))</f>
        <v/>
      </c>
      <c r="AU97" s="9" t="str">
        <f>IF($G97=0,"",IFERROR(CONCATENATE(INDEX('Risk assessment'!$B$12:$B$100,MATCH(CONCATENATE(Feuil1!$C97,"-",Feuil1!$B97,"-",Feuil1!AU$1),'Risk assessment'!$R$12:$R$100,FALSE),1)," ;"),""))</f>
        <v/>
      </c>
      <c r="AV97" s="9" t="str">
        <f>IF($G97=0,"",IFERROR(CONCATENATE(INDEX('Risk assessment'!$B$12:$B$100,MATCH(CONCATENATE(Feuil1!$C97,"-",Feuil1!$B97,"-",Feuil1!AV$1),'Risk assessment'!$R$12:$R$100,FALSE),1)," ;"),""))</f>
        <v/>
      </c>
      <c r="AW97" s="9" t="str">
        <f>IF($G97=0,"",IFERROR(CONCATENATE(INDEX('Risk assessment'!$B$12:$B$100,MATCH(CONCATENATE(Feuil1!$C97,"-",Feuil1!$B97,"-",Feuil1!AW$1),'Risk assessment'!$R$12:$R$100,FALSE),1)," ;"),""))</f>
        <v/>
      </c>
      <c r="AX97" s="9" t="str">
        <f>IF($G97=0,"",IFERROR(CONCATENATE(INDEX('Risk assessment'!$B$12:$B$100,MATCH(CONCATENATE(Feuil1!$C97,"-",Feuil1!$B97,"-",Feuil1!AX$1),'Risk assessment'!$R$12:$R$100,FALSE),1)," ;"),""))</f>
        <v/>
      </c>
      <c r="AY97" s="9" t="str">
        <f>IF($G97=0,"",IFERROR(CONCATENATE(INDEX('Risk assessment'!$B$12:$B$100,MATCH(CONCATENATE(Feuil1!$C97,"-",Feuil1!$B97,"-",Feuil1!AY$1),'Risk assessment'!$R$12:$R$100,FALSE),1)," ;"),""))</f>
        <v/>
      </c>
      <c r="AZ97" s="9" t="str">
        <f>IF($G97=0,"",IFERROR(CONCATENATE(INDEX('Risk assessment'!$B$12:$B$100,MATCH(CONCATENATE(Feuil1!$C97,"-",Feuil1!$B97,"-",Feuil1!AZ$1),'Risk assessment'!$R$12:$R$100,FALSE),1)," ;"),""))</f>
        <v/>
      </c>
      <c r="BA97" s="9" t="str">
        <f>IF($G97=0,"",IFERROR(CONCATENATE(INDEX('Risk assessment'!$B$12:$B$100,MATCH(CONCATENATE(Feuil1!$C97,"-",Feuil1!$B97,"-",Feuil1!BA$1),'Risk assessment'!$R$12:$R$100,FALSE),1)," ;"),""))</f>
        <v/>
      </c>
      <c r="BB97" s="9" t="str">
        <f>IF($G97=0,"",IFERROR(CONCATENATE(INDEX('Risk assessment'!$B$12:$B$100,MATCH(CONCATENATE(Feuil1!$C97,"-",Feuil1!$B97,"-",Feuil1!BB$1),'Risk assessment'!$R$12:$R$100,FALSE),1)," ;"),""))</f>
        <v/>
      </c>
      <c r="BC97" s="9" t="str">
        <f>IF($G97=0,"",IFERROR(CONCATENATE(INDEX('Risk assessment'!$B$12:$B$100,MATCH(CONCATENATE(Feuil1!$C97,"-",Feuil1!$B97,"-",Feuil1!BC$1),'Risk assessment'!$R$12:$R$100,FALSE),1)," ;"),""))</f>
        <v/>
      </c>
      <c r="BD97" s="9" t="str">
        <f>IF($G97=0,"",IFERROR(CONCATENATE(INDEX('Risk assessment'!$B$12:$B$100,MATCH(CONCATENATE(Feuil1!$C97,"-",Feuil1!$B97,"-",Feuil1!BD$1),'Risk assessment'!$R$12:$R$100,FALSE),1)," ;"),""))</f>
        <v/>
      </c>
      <c r="BE97" s="9" t="str">
        <f>IF($G97=0,"",IFERROR(CONCATENATE(INDEX('Risk assessment'!$B$12:$B$100,MATCH(CONCATENATE(Feuil1!$C97,"-",Feuil1!$B97,"-",Feuil1!BE$1),'Risk assessment'!$R$12:$R$100,FALSE),1)," ;"),""))</f>
        <v/>
      </c>
      <c r="BF97" s="9" t="str">
        <f>IF($G97=0,"",IFERROR(CONCATENATE(INDEX('Risk assessment'!$B$12:$B$100,MATCH(CONCATENATE(Feuil1!$C97,"-",Feuil1!$B97,"-",Feuil1!BF$1),'Risk assessment'!$R$12:$R$100,FALSE),1)," ;"),""))</f>
        <v/>
      </c>
      <c r="BG97" s="9" t="str">
        <f>IF($G97=0,"",IFERROR(CONCATENATE(INDEX('Risk assessment'!$B$12:$B$100,MATCH(CONCATENATE(Feuil1!$C97,"-",Feuil1!$B97,"-",Feuil1!BG$1),'Risk assessment'!$R$12:$R$100,FALSE),1)," ;"),""))</f>
        <v/>
      </c>
      <c r="BH97" s="9" t="str">
        <f>IF($G97=0,"",IFERROR(CONCATENATE(INDEX('Risk assessment'!$B$12:$B$100,MATCH(CONCATENATE(Feuil1!$C97,"-",Feuil1!$B97,"-",Feuil1!BH$1),'Risk assessment'!$R$12:$R$100,FALSE),1)," ;"),""))</f>
        <v/>
      </c>
      <c r="BI97" s="9" t="str">
        <f>IF($G97=0,"",IFERROR(CONCATENATE(INDEX('Risk assessment'!$B$12:$B$100,MATCH(CONCATENATE(Feuil1!$C97,"-",Feuil1!$B97,"-",Feuil1!BI$1),'Risk assessment'!$R$12:$R$100,FALSE),1)," ;"),""))</f>
        <v/>
      </c>
      <c r="BJ97" s="9" t="str">
        <f>IF($G97=0,"",IFERROR(CONCATENATE(INDEX('Risk assessment'!$B$12:$B$100,MATCH(CONCATENATE(Feuil1!$C97,"-",Feuil1!$B97,"-",Feuil1!BJ$1),'Risk assessment'!$R$12:$R$100,FALSE),1)," ;"),""))</f>
        <v/>
      </c>
      <c r="BK97" s="9" t="str">
        <f>IF($G97=0,"",IFERROR(CONCATENATE(INDEX('Risk assessment'!$B$12:$B$100,MATCH(CONCATENATE(Feuil1!$C97,"-",Feuil1!$B97,"-",Feuil1!BK$1),'Risk assessment'!$R$12:$R$100,FALSE),1)," ;"),""))</f>
        <v/>
      </c>
      <c r="BL97" s="9" t="str">
        <f>IF($G97=0,"",IFERROR(CONCATENATE(INDEX('Risk assessment'!$B$12:$B$100,MATCH(CONCATENATE(Feuil1!$C97,"-",Feuil1!$B97,"-",Feuil1!BL$1),'Risk assessment'!$R$12:$R$100,FALSE),1)," ;"),""))</f>
        <v/>
      </c>
      <c r="BM97" s="9" t="str">
        <f>IF($G97=0,"",IFERROR(CONCATENATE(INDEX('Risk assessment'!$B$12:$B$100,MATCH(CONCATENATE(Feuil1!$C97,"-",Feuil1!$B97,"-",Feuil1!BM$1),'Risk assessment'!$R$12:$R$100,FALSE),1)," ;"),""))</f>
        <v/>
      </c>
      <c r="BN97" s="9" t="str">
        <f>IF($G97=0,"",IFERROR(CONCATENATE(INDEX('Risk assessment'!$B$12:$B$100,MATCH(CONCATENATE(Feuil1!$C97,"-",Feuil1!$B97,"-",Feuil1!BN$1),'Risk assessment'!$R$12:$R$100,FALSE),1)," ;"),""))</f>
        <v/>
      </c>
      <c r="BO97" s="9" t="str">
        <f>IF($G97=0,"",IFERROR(CONCATENATE(INDEX('Risk assessment'!$B$12:$B$100,MATCH(CONCATENATE(Feuil1!$C97,"-",Feuil1!$B97,"-",Feuil1!BO$1),'Risk assessment'!$R$12:$R$100,FALSE),1)," ;"),""))</f>
        <v/>
      </c>
      <c r="BP97" s="9" t="str">
        <f>IF($G97=0,"",IFERROR(CONCATENATE(INDEX('Risk assessment'!$B$12:$B$100,MATCH(CONCATENATE(Feuil1!$C97,"-",Feuil1!$B97,"-",Feuil1!BP$1),'Risk assessment'!$R$12:$R$100,FALSE),1)," ;"),""))</f>
        <v/>
      </c>
      <c r="BQ97" s="9" t="str">
        <f>IF($G97=0,"",IFERROR(CONCATENATE(INDEX('Risk assessment'!$B$12:$B$100,MATCH(CONCATENATE(Feuil1!$C97,"-",Feuil1!$B97,"-",Feuil1!BQ$1),'Risk assessment'!$R$12:$R$100,FALSE),1)," ;"),""))</f>
        <v/>
      </c>
      <c r="BR97" s="9" t="str">
        <f>IF($G97=0,"",IFERROR(INDEX('Risk assessment'!$B$12:$B$100,MATCH(CONCATENATE(Feuil1!$C97,Feuil1!$B97,Feuil1!BR$1),'Risk assessment'!$R$12:$R$100,FALSE),1),""))</f>
        <v/>
      </c>
      <c r="BS97" s="9" t="str">
        <f>IF($G97=0,"",IFERROR(INDEX('Risk assessment'!$B$12:$B$100,MATCH(CONCATENATE(Feuil1!$C97,Feuil1!$B97,Feuil1!BS$1),'Risk assessment'!$R$12:$R$100,FALSE),1),""))</f>
        <v/>
      </c>
      <c r="BT97" s="9" t="str">
        <f>IF($G97=0,"",IFERROR(INDEX('Risk assessment'!$B$12:$B$100,MATCH(CONCATENATE(Feuil1!$C97,Feuil1!$B97,Feuil1!BT$1),'Risk assessment'!$R$12:$R$100,FALSE),1),""))</f>
        <v/>
      </c>
      <c r="BU97" s="9" t="str">
        <f>IF($G97=0,"",IFERROR(INDEX('Risk assessment'!$B$12:$B$100,MATCH(CONCATENATE(Feuil1!$C97,Feuil1!$B97,Feuil1!BU$1),'Risk assessment'!$R$12:$R$100,FALSE),1),""))</f>
        <v/>
      </c>
      <c r="BV97" s="9" t="str">
        <f>IF($G97=0,"",IFERROR(INDEX('Risk assessment'!$B$12:$B$100,MATCH(CONCATENATE(Feuil1!$C97,Feuil1!$B97,Feuil1!BV$1),'Risk assessment'!$R$12:$R$100,FALSE),1),""))</f>
        <v/>
      </c>
      <c r="BW97" s="9" t="str">
        <f>IF($G97=0,"",IFERROR(INDEX('Risk assessment'!$B$12:$B$100,MATCH(CONCATENATE(Feuil1!$C97,Feuil1!$B97,Feuil1!BW$1),'Risk assessment'!$R$12:$R$100,FALSE),1),""))</f>
        <v/>
      </c>
      <c r="BX97" s="9" t="str">
        <f>IF($G97=0,"",IFERROR(INDEX('Risk assessment'!$B$12:$B$100,MATCH(CONCATENATE(Feuil1!$C97,Feuil1!$B97,Feuil1!BX$1),'Risk assessment'!$R$12:$R$100,FALSE),1),""))</f>
        <v/>
      </c>
      <c r="BY97" s="9" t="str">
        <f>IF($G97=0,"",IFERROR(INDEX('Risk assessment'!$B$12:$B$100,MATCH(CONCATENATE(Feuil1!$C97,Feuil1!$B97,Feuil1!BY$1),'Risk assessment'!$R$12:$R$100,FALSE),1),""))</f>
        <v/>
      </c>
      <c r="BZ97" s="9" t="str">
        <f>IF($G97=0,"",IFERROR(INDEX('Risk assessment'!$B$12:$B$100,MATCH(CONCATENATE(Feuil1!$C97,Feuil1!$B97,Feuil1!BZ$1),'Risk assessment'!$R$12:$R$100,FALSE),1),""))</f>
        <v/>
      </c>
      <c r="CA97" s="9" t="str">
        <f>IF($G97=0,"",IFERROR(INDEX('Risk assessment'!$B$12:$B$100,MATCH(CONCATENATE(Feuil1!$C97,Feuil1!$B97,Feuil1!CA$1),'Risk assessment'!$R$12:$R$100,FALSE),1),""))</f>
        <v/>
      </c>
      <c r="CB97" s="9" t="str">
        <f>IF($G97=0,"",IFERROR(INDEX('Risk assessment'!$B$12:$B$100,MATCH(CONCATENATE(Feuil1!$C97,Feuil1!$B97,Feuil1!CB$1),'Risk assessment'!$R$12:$R$100,FALSE),1),""))</f>
        <v/>
      </c>
      <c r="CC97" s="9" t="str">
        <f>IF($G97=0,"",IFERROR(INDEX('Risk assessment'!$B$12:$B$100,MATCH(CONCATENATE(Feuil1!$C97,Feuil1!$B97,Feuil1!CC$1),'Risk assessment'!$R$12:$R$100,FALSE),1),""))</f>
        <v/>
      </c>
      <c r="CD97" s="9" t="str">
        <f>IF($G97=0,"",IFERROR(INDEX('Risk assessment'!$B$12:$B$100,MATCH(CONCATENATE(Feuil1!$C97,Feuil1!$B97,Feuil1!CD$1),'Risk assessment'!$R$12:$R$100,FALSE),1),""))</f>
        <v/>
      </c>
      <c r="CE97" s="9" t="str">
        <f>IF($G97=0,"",IFERROR(INDEX('Risk assessment'!$B$12:$B$100,MATCH(CONCATENATE(Feuil1!$C97,Feuil1!$B97,Feuil1!CE$1),'Risk assessment'!$R$12:$R$100,FALSE),1),""))</f>
        <v/>
      </c>
      <c r="CF97" s="9" t="str">
        <f>IF($G97=0,"",IFERROR(INDEX('Risk assessment'!$B$12:$B$100,MATCH(CONCATENATE(Feuil1!$C97,Feuil1!$B97,Feuil1!CF$1),'Risk assessment'!$R$12:$R$100,FALSE),1),""))</f>
        <v/>
      </c>
      <c r="CG97" s="9" t="str">
        <f>IF($G97=0,"",IFERROR(INDEX('Risk assessment'!$B$12:$B$100,MATCH(CONCATENATE(Feuil1!$C97,Feuil1!$B97,Feuil1!CG$1),'Risk assessment'!$R$12:$R$100,FALSE),1),""))</f>
        <v/>
      </c>
      <c r="CH97" s="9" t="str">
        <f>IF($G97=0,"",IFERROR(INDEX('Risk assessment'!$B$12:$B$100,MATCH(CONCATENATE(Feuil1!$C97,Feuil1!$B97,Feuil1!CH$1),'Risk assessment'!$R$12:$R$100,FALSE),1),""))</f>
        <v/>
      </c>
      <c r="CI97" s="9" t="str">
        <f>IF($G97=0,"",IFERROR(INDEX('Risk assessment'!$B$12:$B$100,MATCH(CONCATENATE(Feuil1!$C97,Feuil1!$B97,Feuil1!CI$1),'Risk assessment'!$R$12:$R$100,FALSE),1),""))</f>
        <v/>
      </c>
      <c r="CJ97" s="9" t="str">
        <f>IF($G97=0,"",IFERROR(INDEX('Risk assessment'!$B$12:$B$100,MATCH(CONCATENATE(Feuil1!$C97,Feuil1!$B97,Feuil1!CJ$1),'Risk assessment'!$R$12:$R$100,FALSE),1),""))</f>
        <v/>
      </c>
      <c r="CK97" s="9" t="str">
        <f>IF($G97=0,"",IFERROR(INDEX('Risk assessment'!$B$12:$B$100,MATCH(CONCATENATE(Feuil1!$C97,Feuil1!$B97,Feuil1!CK$1),'Risk assessment'!$R$12:$R$100,FALSE),1),""))</f>
        <v/>
      </c>
      <c r="CL97" s="9" t="str">
        <f>IF($G97=0,"",IFERROR(INDEX('Risk assessment'!$B$12:$B$100,MATCH(CONCATENATE(Feuil1!$C97,Feuil1!$B97,Feuil1!CL$1),'Risk assessment'!$R$12:$R$100,FALSE),1),""))</f>
        <v/>
      </c>
      <c r="CM97" s="9" t="str">
        <f>IF($G97=0,"",IFERROR(INDEX('Risk assessment'!$B$12:$B$100,MATCH(CONCATENATE(Feuil1!$C97,Feuil1!$B97,Feuil1!CM$1),'Risk assessment'!$R$12:$R$100,FALSE),1),""))</f>
        <v/>
      </c>
      <c r="CN97" s="9" t="str">
        <f>IF($G97=0,"",IFERROR(INDEX('Risk assessment'!$B$12:$B$100,MATCH(CONCATENATE(Feuil1!$C97,Feuil1!$B97,Feuil1!CN$1),'Risk assessment'!$R$12:$R$100,FALSE),1),""))</f>
        <v/>
      </c>
      <c r="CO97" s="9" t="str">
        <f>IF($G97=0,"",IFERROR(INDEX('Risk assessment'!$B$12:$B$100,MATCH(CONCATENATE(Feuil1!$C97,Feuil1!$B97,Feuil1!CO$1),'Risk assessment'!$R$12:$R$100,FALSE),1),""))</f>
        <v/>
      </c>
      <c r="CP97" s="9" t="str">
        <f>IF($G97=0,"",IFERROR(INDEX('Risk assessment'!$B$12:$B$100,MATCH(CONCATENATE(Feuil1!$C97,Feuil1!$B97,Feuil1!CP$1),'Risk assessment'!$R$12:$R$100,FALSE),1),""))</f>
        <v/>
      </c>
      <c r="CQ97" s="9" t="str">
        <f>IF($G97=0,"",IFERROR(INDEX('Risk assessment'!$B$12:$B$100,MATCH(CONCATENATE(Feuil1!$C97,Feuil1!$B97,Feuil1!CQ$1),'Risk assessment'!$R$12:$R$100,FALSE),1),""))</f>
        <v/>
      </c>
      <c r="CR97" s="9" t="str">
        <f>IF($G97=0,"",IFERROR(INDEX('Risk assessment'!$B$12:$B$100,MATCH(CONCATENATE(Feuil1!$C97,Feuil1!$B97,Feuil1!CR$1),'Risk assessment'!$R$12:$R$100,FALSE),1),""))</f>
        <v/>
      </c>
      <c r="CS97" s="9" t="str">
        <f>IF($G97=0,"",IFERROR(INDEX('Risk assessment'!$B$12:$B$100,MATCH(CONCATENATE(Feuil1!$C97,Feuil1!$B97,Feuil1!CS$1),'Risk assessment'!$R$12:$R$100,FALSE),1),""))</f>
        <v/>
      </c>
      <c r="CT97" s="9" t="str">
        <f>IF($G97=0,"",IFERROR(INDEX('Risk assessment'!$B$12:$B$100,MATCH(CONCATENATE(Feuil1!$C97,Feuil1!$B97,Feuil1!CT$1),'Risk assessment'!$R$12:$R$100,FALSE),1),""))</f>
        <v/>
      </c>
      <c r="CU97" s="9" t="str">
        <f>IF($G97=0,"",IFERROR(INDEX('Risk assessment'!$B$12:$B$100,MATCH(CONCATENATE(Feuil1!$C97,Feuil1!$B97,Feuil1!CU$1),'Risk assessment'!$R$12:$R$100,FALSE),1),""))</f>
        <v/>
      </c>
      <c r="CV97" s="9" t="str">
        <f>IF($G97=0,"",IFERROR(INDEX('Risk assessment'!$B$12:$B$100,MATCH(CONCATENATE(Feuil1!$C97,Feuil1!$B97,Feuil1!CV$1),'Risk assessment'!$R$12:$R$100,FALSE),1),""))</f>
        <v/>
      </c>
      <c r="CW97" s="9" t="str">
        <f>IF($G97=0,"",IFERROR(INDEX('Risk assessment'!$B$12:$B$100,MATCH(CONCATENATE(Feuil1!$C97,Feuil1!$B97,Feuil1!CW$1),'Risk assessment'!$R$12:$R$100,FALSE),1),""))</f>
        <v/>
      </c>
      <c r="CX97" s="9" t="str">
        <f>IF($G97=0,"",IFERROR(INDEX('Risk assessment'!$B$12:$B$100,MATCH(CONCATENATE(Feuil1!$C97,Feuil1!$B97,Feuil1!CX$1),'Risk assessment'!$R$12:$R$100,FALSE),1),""))</f>
        <v/>
      </c>
      <c r="CY97" s="9" t="str">
        <f>IF($G97=0,"",IFERROR(INDEX('Risk assessment'!$B$12:$B$100,MATCH(CONCATENATE(Feuil1!$C97,Feuil1!$B97,Feuil1!CY$1),'Risk assessment'!$R$12:$R$100,FALSE),1),""))</f>
        <v/>
      </c>
      <c r="CZ97" s="9" t="str">
        <f>IF($G97=0,"",IFERROR(INDEX('Risk assessment'!$B$12:$B$100,MATCH(CONCATENATE(Feuil1!$C97,Feuil1!$B97,Feuil1!CZ$1),'Risk assessment'!$R$12:$R$100,FALSE),1),""))</f>
        <v/>
      </c>
      <c r="DA97" s="9" t="str">
        <f>IF($G97=0,"",IFERROR(INDEX('Risk assessment'!$B$12:$B$100,MATCH(CONCATENATE(Feuil1!$C97,Feuil1!$B97,Feuil1!DA$1),'Risk assessment'!$R$12:$R$100,FALSE),1),""))</f>
        <v/>
      </c>
      <c r="DB97" s="9" t="str">
        <f>IF($G97=0,"",IFERROR(INDEX('Risk assessment'!$B$12:$B$100,MATCH(CONCATENATE(Feuil1!$C97,Feuil1!$B97,Feuil1!DB$1),'Risk assessment'!$R$12:$R$100,FALSE),1),""))</f>
        <v/>
      </c>
      <c r="DC97" s="9" t="str">
        <f>IF($G97=0,"",IFERROR(INDEX('Risk assessment'!$B$12:$B$100,MATCH(CONCATENATE(Feuil1!$C97,Feuil1!$B97,Feuil1!DC$1),'Risk assessment'!$R$12:$R$100,FALSE),1),""))</f>
        <v/>
      </c>
      <c r="DD97" s="9" t="str">
        <f>IF($G97=0,"",IFERROR(INDEX('Risk assessment'!$B$12:$B$100,MATCH(CONCATENATE(Feuil1!$C97,Feuil1!$B97,Feuil1!DD$1),'Risk assessment'!$R$12:$R$100,FALSE),1),""))</f>
        <v/>
      </c>
      <c r="DE97" s="9" t="str">
        <f>IF($G97=0,"",IFERROR(INDEX('Risk assessment'!$B$12:$B$100,MATCH(CONCATENATE(Feuil1!$C97,Feuil1!$B97,Feuil1!DE$1),'Risk assessment'!$R$12:$R$100,FALSE),1),""))</f>
        <v/>
      </c>
      <c r="DF97" s="9" t="str">
        <f>IF($G97=0,"",IFERROR(INDEX('Risk assessment'!$B$12:$B$100,MATCH(CONCATENATE(Feuil1!$C97,Feuil1!$B97,Feuil1!DF$1),'Risk assessment'!$R$12:$R$100,FALSE),1),""))</f>
        <v/>
      </c>
      <c r="DG97" s="9" t="str">
        <f>IF($G97=0,"",IFERROR(INDEX('Risk assessment'!$B$12:$B$100,MATCH(CONCATENATE(Feuil1!$C97,Feuil1!$B97,Feuil1!DG$1),'Risk assessment'!$R$12:$R$100,FALSE),1),""))</f>
        <v/>
      </c>
      <c r="DH97" s="9" t="str">
        <f>IF($G97=0,"",IFERROR(INDEX('Risk assessment'!$B$12:$B$100,MATCH(CONCATENATE(Feuil1!$C97,Feuil1!$B97,Feuil1!DH$1),'Risk assessment'!$R$12:$R$100,FALSE),1),""))</f>
        <v/>
      </c>
      <c r="DI97" s="9" t="str">
        <f>IF($G97=0,"",IFERROR(INDEX('Risk assessment'!$B$12:$B$100,MATCH(CONCATENATE(Feuil1!$C97,Feuil1!$B97,Feuil1!DI$1),'Risk assessment'!$R$12:$R$100,FALSE),1),""))</f>
        <v/>
      </c>
      <c r="DJ97" s="9" t="str">
        <f>IF($G97=0,"",IFERROR(INDEX('Risk assessment'!$B$12:$B$100,MATCH(CONCATENATE(Feuil1!$C97,Feuil1!$B97,Feuil1!DJ$1),'Risk assessment'!$R$12:$R$100,FALSE),1),""))</f>
        <v/>
      </c>
      <c r="DK97" s="9" t="str">
        <f>IF($G97=0,"",IFERROR(INDEX('Risk assessment'!$B$12:$B$100,MATCH(CONCATENATE(Feuil1!$C97,Feuil1!$B97,Feuil1!DK$1),'Risk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assessment'!D$12:D$100,Feuil1!C98,'Risk assessment'!E$12:E$100,B98)</f>
        <v>0</v>
      </c>
      <c r="H98" s="9" t="str">
        <f>IF($G98=0,"",IFERROR(CONCATENATE(INDEX('Risk assessment'!$B$12:$B$100,MATCH(CONCATENATE(Feuil1!$C98,"-",Feuil1!$B98,"-",Feuil1!H$1),'Risk assessment'!$R$12:$R$100,FALSE),1)," ;"),""))</f>
        <v/>
      </c>
      <c r="I98" s="9" t="str">
        <f>IF($G98=0,"",IFERROR(CONCATENATE(INDEX('Risk assessment'!$B$12:$B$100,MATCH(CONCATENATE(Feuil1!$C98,"-",Feuil1!$B98,"-",Feuil1!I$1),'Risk assessment'!$R$12:$R$100,FALSE),1)," ;"),""))</f>
        <v/>
      </c>
      <c r="J98" s="9" t="str">
        <f>IF($G98=0,"",IFERROR(CONCATENATE(INDEX('Risk assessment'!$B$12:$B$100,MATCH(CONCATENATE(Feuil1!$C98,"-",Feuil1!$B98,"-",Feuil1!J$1),'Risk assessment'!$R$12:$R$100,FALSE),1)," ;"),""))</f>
        <v/>
      </c>
      <c r="K98" s="9" t="str">
        <f>IF($G98=0,"",IFERROR(CONCATENATE(INDEX('Risk assessment'!$B$12:$B$100,MATCH(CONCATENATE(Feuil1!$C98,"-",Feuil1!$B98,"-",Feuil1!K$1),'Risk assessment'!$R$12:$R$100,FALSE),1)," ;"),""))</f>
        <v/>
      </c>
      <c r="L98" s="9" t="str">
        <f>IF($G98=0,"",IFERROR(CONCATENATE(INDEX('Risk assessment'!$B$12:$B$100,MATCH(CONCATENATE(Feuil1!$C98,"-",Feuil1!$B98,"-",Feuil1!L$1),'Risk assessment'!$R$12:$R$100,FALSE),1)," ;"),""))</f>
        <v/>
      </c>
      <c r="M98" s="9" t="str">
        <f>IF($G98=0,"",IFERROR(CONCATENATE(INDEX('Risk assessment'!$B$12:$B$100,MATCH(CONCATENATE(Feuil1!$C98,"-",Feuil1!$B98,"-",Feuil1!M$1),'Risk assessment'!$R$12:$R$100,FALSE),1)," ;"),""))</f>
        <v/>
      </c>
      <c r="N98" s="9" t="str">
        <f>IF($G98=0,"",IFERROR(CONCATENATE(INDEX('Risk assessment'!$B$12:$B$100,MATCH(CONCATENATE(Feuil1!$C98,"-",Feuil1!$B98,"-",Feuil1!N$1),'Risk assessment'!$R$12:$R$100,FALSE),1)," ;"),""))</f>
        <v/>
      </c>
      <c r="O98" s="9" t="str">
        <f>IF($G98=0,"",IFERROR(CONCATENATE(INDEX('Risk assessment'!$B$12:$B$100,MATCH(CONCATENATE(Feuil1!$C98,"-",Feuil1!$B98,"-",Feuil1!O$1),'Risk assessment'!$R$12:$R$100,FALSE),1)," ;"),""))</f>
        <v/>
      </c>
      <c r="P98" s="9" t="str">
        <f>IF($G98=0,"",IFERROR(CONCATENATE(INDEX('Risk assessment'!$B$12:$B$100,MATCH(CONCATENATE(Feuil1!$C98,"-",Feuil1!$B98,"-",Feuil1!P$1),'Risk assessment'!$R$12:$R$100,FALSE),1)," ;"),""))</f>
        <v/>
      </c>
      <c r="Q98" s="9" t="str">
        <f>IF($G98=0,"",IFERROR(CONCATENATE(INDEX('Risk assessment'!$B$12:$B$100,MATCH(CONCATENATE(Feuil1!$C98,"-",Feuil1!$B98,"-",Feuil1!Q$1),'Risk assessment'!$R$12:$R$100,FALSE),1)," ;"),""))</f>
        <v/>
      </c>
      <c r="R98" s="9" t="str">
        <f>IF($G98=0,"",IFERROR(CONCATENATE(INDEX('Risk assessment'!$B$12:$B$100,MATCH(CONCATENATE(Feuil1!$C98,"-",Feuil1!$B98,"-",Feuil1!R$1),'Risk assessment'!$R$12:$R$100,FALSE),1)," ;"),""))</f>
        <v/>
      </c>
      <c r="S98" s="9" t="str">
        <f>IF($G98=0,"",IFERROR(CONCATENATE(INDEX('Risk assessment'!$B$12:$B$100,MATCH(CONCATENATE(Feuil1!$C98,"-",Feuil1!$B98,"-",Feuil1!S$1),'Risk assessment'!$R$12:$R$100,FALSE),1)," ;"),""))</f>
        <v/>
      </c>
      <c r="T98" s="9" t="str">
        <f>IF($G98=0,"",IFERROR(CONCATENATE(INDEX('Risk assessment'!$B$12:$B$100,MATCH(CONCATENATE(Feuil1!$C98,"-",Feuil1!$B98,"-",Feuil1!T$1),'Risk assessment'!$R$12:$R$100,FALSE),1)," ;"),""))</f>
        <v/>
      </c>
      <c r="U98" s="9" t="str">
        <f>IF($G98=0,"",IFERROR(CONCATENATE(INDEX('Risk assessment'!$B$12:$B$100,MATCH(CONCATENATE(Feuil1!$C98,"-",Feuil1!$B98,"-",Feuil1!U$1),'Risk assessment'!$R$12:$R$100,FALSE),1)," ;"),""))</f>
        <v/>
      </c>
      <c r="V98" s="9" t="str">
        <f>IF($G98=0,"",IFERROR(CONCATENATE(INDEX('Risk assessment'!$B$12:$B$100,MATCH(CONCATENATE(Feuil1!$C98,"-",Feuil1!$B98,"-",Feuil1!V$1),'Risk assessment'!$R$12:$R$100,FALSE),1)," ;"),""))</f>
        <v/>
      </c>
      <c r="W98" s="9" t="str">
        <f>IF($G98=0,"",IFERROR(CONCATENATE(INDEX('Risk assessment'!$B$12:$B$100,MATCH(CONCATENATE(Feuil1!$C98,"-",Feuil1!$B98,"-",Feuil1!W$1),'Risk assessment'!$R$12:$R$100,FALSE),1)," ;"),""))</f>
        <v/>
      </c>
      <c r="X98" s="9" t="str">
        <f>IF($G98=0,"",IFERROR(CONCATENATE(INDEX('Risk assessment'!$B$12:$B$100,MATCH(CONCATENATE(Feuil1!$C98,"-",Feuil1!$B98,"-",Feuil1!X$1),'Risk assessment'!$R$12:$R$100,FALSE),1)," ;"),""))</f>
        <v/>
      </c>
      <c r="Y98" s="9" t="str">
        <f>IF($G98=0,"",IFERROR(CONCATENATE(INDEX('Risk assessment'!$B$12:$B$100,MATCH(CONCATENATE(Feuil1!$C98,"-",Feuil1!$B98,"-",Feuil1!Y$1),'Risk assessment'!$R$12:$R$100,FALSE),1)," ;"),""))</f>
        <v/>
      </c>
      <c r="Z98" s="9" t="str">
        <f>IF($G98=0,"",IFERROR(CONCATENATE(INDEX('Risk assessment'!$B$12:$B$100,MATCH(CONCATENATE(Feuil1!$C98,"-",Feuil1!$B98,"-",Feuil1!Z$1),'Risk assessment'!$R$12:$R$100,FALSE),1)," ;"),""))</f>
        <v/>
      </c>
      <c r="AA98" s="9" t="str">
        <f>IF($G98=0,"",IFERROR(CONCATENATE(INDEX('Risk assessment'!$B$12:$B$100,MATCH(CONCATENATE(Feuil1!$C98,"-",Feuil1!$B98,"-",Feuil1!AA$1),'Risk assessment'!$R$12:$R$100,FALSE),1)," ;"),""))</f>
        <v/>
      </c>
      <c r="AB98" s="9" t="str">
        <f>IF($G98=0,"",IFERROR(CONCATENATE(INDEX('Risk assessment'!$B$12:$B$100,MATCH(CONCATENATE(Feuil1!$C98,"-",Feuil1!$B98,"-",Feuil1!AB$1),'Risk assessment'!$R$12:$R$100,FALSE),1)," ;"),""))</f>
        <v/>
      </c>
      <c r="AC98" s="9" t="str">
        <f>IF($G98=0,"",IFERROR(CONCATENATE(INDEX('Risk assessment'!$B$12:$B$100,MATCH(CONCATENATE(Feuil1!$C98,"-",Feuil1!$B98,"-",Feuil1!AC$1),'Risk assessment'!$R$12:$R$100,FALSE),1)," ;"),""))</f>
        <v/>
      </c>
      <c r="AD98" s="9" t="str">
        <f>IF($G98=0,"",IFERROR(CONCATENATE(INDEX('Risk assessment'!$B$12:$B$100,MATCH(CONCATENATE(Feuil1!$C98,"-",Feuil1!$B98,"-",Feuil1!AD$1),'Risk assessment'!$R$12:$R$100,FALSE),1)," ;"),""))</f>
        <v/>
      </c>
      <c r="AE98" s="9" t="str">
        <f>IF($G98=0,"",IFERROR(CONCATENATE(INDEX('Risk assessment'!$B$12:$B$100,MATCH(CONCATENATE(Feuil1!$C98,"-",Feuil1!$B98,"-",Feuil1!AE$1),'Risk assessment'!$R$12:$R$100,FALSE),1)," ;"),""))</f>
        <v/>
      </c>
      <c r="AF98" s="9" t="str">
        <f>IF($G98=0,"",IFERROR(CONCATENATE(INDEX('Risk assessment'!$B$12:$B$100,MATCH(CONCATENATE(Feuil1!$C98,"-",Feuil1!$B98,"-",Feuil1!AF$1),'Risk assessment'!$R$12:$R$100,FALSE),1)," ;"),""))</f>
        <v/>
      </c>
      <c r="AG98" s="9" t="str">
        <f>IF($G98=0,"",IFERROR(CONCATENATE(INDEX('Risk assessment'!$B$12:$B$100,MATCH(CONCATENATE(Feuil1!$C98,"-",Feuil1!$B98,"-",Feuil1!AG$1),'Risk assessment'!$R$12:$R$100,FALSE),1)," ;"),""))</f>
        <v/>
      </c>
      <c r="AH98" s="9" t="str">
        <f>IF($G98=0,"",IFERROR(CONCATENATE(INDEX('Risk assessment'!$B$12:$B$100,MATCH(CONCATENATE(Feuil1!$C98,"-",Feuil1!$B98,"-",Feuil1!AH$1),'Risk assessment'!$R$12:$R$100,FALSE),1)," ;"),""))</f>
        <v/>
      </c>
      <c r="AI98" s="9" t="str">
        <f>IF($G98=0,"",IFERROR(CONCATENATE(INDEX('Risk assessment'!$B$12:$B$100,MATCH(CONCATENATE(Feuil1!$C98,"-",Feuil1!$B98,"-",Feuil1!AI$1),'Risk assessment'!$R$12:$R$100,FALSE),1)," ;"),""))</f>
        <v/>
      </c>
      <c r="AJ98" s="9" t="str">
        <f>IF($G98=0,"",IFERROR(CONCATENATE(INDEX('Risk assessment'!$B$12:$B$100,MATCH(CONCATENATE(Feuil1!$C98,"-",Feuil1!$B98,"-",Feuil1!AJ$1),'Risk assessment'!$R$12:$R$100,FALSE),1)," ;"),""))</f>
        <v/>
      </c>
      <c r="AK98" s="9" t="str">
        <f>IF($G98=0,"",IFERROR(CONCATENATE(INDEX('Risk assessment'!$B$12:$B$100,MATCH(CONCATENATE(Feuil1!$C98,"-",Feuil1!$B98,"-",Feuil1!AK$1),'Risk assessment'!$R$12:$R$100,FALSE),1)," ;"),""))</f>
        <v/>
      </c>
      <c r="AL98" s="9" t="str">
        <f>IF($G98=0,"",IFERROR(CONCATENATE(INDEX('Risk assessment'!$B$12:$B$100,MATCH(CONCATENATE(Feuil1!$C98,"-",Feuil1!$B98,"-",Feuil1!AL$1),'Risk assessment'!$R$12:$R$100,FALSE),1)," ;"),""))</f>
        <v/>
      </c>
      <c r="AM98" s="9" t="str">
        <f>IF($G98=0,"",IFERROR(CONCATENATE(INDEX('Risk assessment'!$B$12:$B$100,MATCH(CONCATENATE(Feuil1!$C98,"-",Feuil1!$B98,"-",Feuil1!AM$1),'Risk assessment'!$R$12:$R$100,FALSE),1)," ;"),""))</f>
        <v/>
      </c>
      <c r="AN98" s="9" t="str">
        <f>IF($G98=0,"",IFERROR(CONCATENATE(INDEX('Risk assessment'!$B$12:$B$100,MATCH(CONCATENATE(Feuil1!$C98,"-",Feuil1!$B98,"-",Feuil1!AN$1),'Risk assessment'!$R$12:$R$100,FALSE),1)," ;"),""))</f>
        <v/>
      </c>
      <c r="AO98" s="9" t="str">
        <f>IF($G98=0,"",IFERROR(CONCATENATE(INDEX('Risk assessment'!$B$12:$B$100,MATCH(CONCATENATE(Feuil1!$C98,"-",Feuil1!$B98,"-",Feuil1!AO$1),'Risk assessment'!$R$12:$R$100,FALSE),1)," ;"),""))</f>
        <v/>
      </c>
      <c r="AP98" s="9" t="str">
        <f>IF($G98=0,"",IFERROR(CONCATENATE(INDEX('Risk assessment'!$B$12:$B$100,MATCH(CONCATENATE(Feuil1!$C98,"-",Feuil1!$B98,"-",Feuil1!AP$1),'Risk assessment'!$R$12:$R$100,FALSE),1)," ;"),""))</f>
        <v/>
      </c>
      <c r="AQ98" s="9" t="str">
        <f>IF($G98=0,"",IFERROR(CONCATENATE(INDEX('Risk assessment'!$B$12:$B$100,MATCH(CONCATENATE(Feuil1!$C98,"-",Feuil1!$B98,"-",Feuil1!AQ$1),'Risk assessment'!$R$12:$R$100,FALSE),1)," ;"),""))</f>
        <v/>
      </c>
      <c r="AR98" s="9" t="str">
        <f>IF($G98=0,"",IFERROR(CONCATENATE(INDEX('Risk assessment'!$B$12:$B$100,MATCH(CONCATENATE(Feuil1!$C98,"-",Feuil1!$B98,"-",Feuil1!AR$1),'Risk assessment'!$R$12:$R$100,FALSE),1)," ;"),""))</f>
        <v/>
      </c>
      <c r="AS98" s="9" t="str">
        <f>IF($G98=0,"",IFERROR(CONCATENATE(INDEX('Risk assessment'!$B$12:$B$100,MATCH(CONCATENATE(Feuil1!$C98,"-",Feuil1!$B98,"-",Feuil1!AS$1),'Risk assessment'!$R$12:$R$100,FALSE),1)," ;"),""))</f>
        <v/>
      </c>
      <c r="AT98" s="9" t="str">
        <f>IF($G98=0,"",IFERROR(CONCATENATE(INDEX('Risk assessment'!$B$12:$B$100,MATCH(CONCATENATE(Feuil1!$C98,"-",Feuil1!$B98,"-",Feuil1!AT$1),'Risk assessment'!$R$12:$R$100,FALSE),1)," ;"),""))</f>
        <v/>
      </c>
      <c r="AU98" s="9" t="str">
        <f>IF($G98=0,"",IFERROR(CONCATENATE(INDEX('Risk assessment'!$B$12:$B$100,MATCH(CONCATENATE(Feuil1!$C98,"-",Feuil1!$B98,"-",Feuil1!AU$1),'Risk assessment'!$R$12:$R$100,FALSE),1)," ;"),""))</f>
        <v/>
      </c>
      <c r="AV98" s="9" t="str">
        <f>IF($G98=0,"",IFERROR(CONCATENATE(INDEX('Risk assessment'!$B$12:$B$100,MATCH(CONCATENATE(Feuil1!$C98,"-",Feuil1!$B98,"-",Feuil1!AV$1),'Risk assessment'!$R$12:$R$100,FALSE),1)," ;"),""))</f>
        <v/>
      </c>
      <c r="AW98" s="9" t="str">
        <f>IF($G98=0,"",IFERROR(CONCATENATE(INDEX('Risk assessment'!$B$12:$B$100,MATCH(CONCATENATE(Feuil1!$C98,"-",Feuil1!$B98,"-",Feuil1!AW$1),'Risk assessment'!$R$12:$R$100,FALSE),1)," ;"),""))</f>
        <v/>
      </c>
      <c r="AX98" s="9" t="str">
        <f>IF($G98=0,"",IFERROR(CONCATENATE(INDEX('Risk assessment'!$B$12:$B$100,MATCH(CONCATENATE(Feuil1!$C98,"-",Feuil1!$B98,"-",Feuil1!AX$1),'Risk assessment'!$R$12:$R$100,FALSE),1)," ;"),""))</f>
        <v/>
      </c>
      <c r="AY98" s="9" t="str">
        <f>IF($G98=0,"",IFERROR(CONCATENATE(INDEX('Risk assessment'!$B$12:$B$100,MATCH(CONCATENATE(Feuil1!$C98,"-",Feuil1!$B98,"-",Feuil1!AY$1),'Risk assessment'!$R$12:$R$100,FALSE),1)," ;"),""))</f>
        <v/>
      </c>
      <c r="AZ98" s="9" t="str">
        <f>IF($G98=0,"",IFERROR(CONCATENATE(INDEX('Risk assessment'!$B$12:$B$100,MATCH(CONCATENATE(Feuil1!$C98,"-",Feuil1!$B98,"-",Feuil1!AZ$1),'Risk assessment'!$R$12:$R$100,FALSE),1)," ;"),""))</f>
        <v/>
      </c>
      <c r="BA98" s="9" t="str">
        <f>IF($G98=0,"",IFERROR(CONCATENATE(INDEX('Risk assessment'!$B$12:$B$100,MATCH(CONCATENATE(Feuil1!$C98,"-",Feuil1!$B98,"-",Feuil1!BA$1),'Risk assessment'!$R$12:$R$100,FALSE),1)," ;"),""))</f>
        <v/>
      </c>
      <c r="BB98" s="9" t="str">
        <f>IF($G98=0,"",IFERROR(CONCATENATE(INDEX('Risk assessment'!$B$12:$B$100,MATCH(CONCATENATE(Feuil1!$C98,"-",Feuil1!$B98,"-",Feuil1!BB$1),'Risk assessment'!$R$12:$R$100,FALSE),1)," ;"),""))</f>
        <v/>
      </c>
      <c r="BC98" s="9" t="str">
        <f>IF($G98=0,"",IFERROR(CONCATENATE(INDEX('Risk assessment'!$B$12:$B$100,MATCH(CONCATENATE(Feuil1!$C98,"-",Feuil1!$B98,"-",Feuil1!BC$1),'Risk assessment'!$R$12:$R$100,FALSE),1)," ;"),""))</f>
        <v/>
      </c>
      <c r="BD98" s="9" t="str">
        <f>IF($G98=0,"",IFERROR(CONCATENATE(INDEX('Risk assessment'!$B$12:$B$100,MATCH(CONCATENATE(Feuil1!$C98,"-",Feuil1!$B98,"-",Feuil1!BD$1),'Risk assessment'!$R$12:$R$100,FALSE),1)," ;"),""))</f>
        <v/>
      </c>
      <c r="BE98" s="9" t="str">
        <f>IF($G98=0,"",IFERROR(CONCATENATE(INDEX('Risk assessment'!$B$12:$B$100,MATCH(CONCATENATE(Feuil1!$C98,"-",Feuil1!$B98,"-",Feuil1!BE$1),'Risk assessment'!$R$12:$R$100,FALSE),1)," ;"),""))</f>
        <v/>
      </c>
      <c r="BF98" s="9" t="str">
        <f>IF($G98=0,"",IFERROR(CONCATENATE(INDEX('Risk assessment'!$B$12:$B$100,MATCH(CONCATENATE(Feuil1!$C98,"-",Feuil1!$B98,"-",Feuil1!BF$1),'Risk assessment'!$R$12:$R$100,FALSE),1)," ;"),""))</f>
        <v/>
      </c>
      <c r="BG98" s="9" t="str">
        <f>IF($G98=0,"",IFERROR(CONCATENATE(INDEX('Risk assessment'!$B$12:$B$100,MATCH(CONCATENATE(Feuil1!$C98,"-",Feuil1!$B98,"-",Feuil1!BG$1),'Risk assessment'!$R$12:$R$100,FALSE),1)," ;"),""))</f>
        <v/>
      </c>
      <c r="BH98" s="9" t="str">
        <f>IF($G98=0,"",IFERROR(CONCATENATE(INDEX('Risk assessment'!$B$12:$B$100,MATCH(CONCATENATE(Feuil1!$C98,"-",Feuil1!$B98,"-",Feuil1!BH$1),'Risk assessment'!$R$12:$R$100,FALSE),1)," ;"),""))</f>
        <v/>
      </c>
      <c r="BI98" s="9" t="str">
        <f>IF($G98=0,"",IFERROR(CONCATENATE(INDEX('Risk assessment'!$B$12:$B$100,MATCH(CONCATENATE(Feuil1!$C98,"-",Feuil1!$B98,"-",Feuil1!BI$1),'Risk assessment'!$R$12:$R$100,FALSE),1)," ;"),""))</f>
        <v/>
      </c>
      <c r="BJ98" s="9" t="str">
        <f>IF($G98=0,"",IFERROR(CONCATENATE(INDEX('Risk assessment'!$B$12:$B$100,MATCH(CONCATENATE(Feuil1!$C98,"-",Feuil1!$B98,"-",Feuil1!BJ$1),'Risk assessment'!$R$12:$R$100,FALSE),1)," ;"),""))</f>
        <v/>
      </c>
      <c r="BK98" s="9" t="str">
        <f>IF($G98=0,"",IFERROR(CONCATENATE(INDEX('Risk assessment'!$B$12:$B$100,MATCH(CONCATENATE(Feuil1!$C98,"-",Feuil1!$B98,"-",Feuil1!BK$1),'Risk assessment'!$R$12:$R$100,FALSE),1)," ;"),""))</f>
        <v/>
      </c>
      <c r="BL98" s="9" t="str">
        <f>IF($G98=0,"",IFERROR(CONCATENATE(INDEX('Risk assessment'!$B$12:$B$100,MATCH(CONCATENATE(Feuil1!$C98,"-",Feuil1!$B98,"-",Feuil1!BL$1),'Risk assessment'!$R$12:$R$100,FALSE),1)," ;"),""))</f>
        <v/>
      </c>
      <c r="BM98" s="9" t="str">
        <f>IF($G98=0,"",IFERROR(CONCATENATE(INDEX('Risk assessment'!$B$12:$B$100,MATCH(CONCATENATE(Feuil1!$C98,"-",Feuil1!$B98,"-",Feuil1!BM$1),'Risk assessment'!$R$12:$R$100,FALSE),1)," ;"),""))</f>
        <v/>
      </c>
      <c r="BN98" s="9" t="str">
        <f>IF($G98=0,"",IFERROR(CONCATENATE(INDEX('Risk assessment'!$B$12:$B$100,MATCH(CONCATENATE(Feuil1!$C98,"-",Feuil1!$B98,"-",Feuil1!BN$1),'Risk assessment'!$R$12:$R$100,FALSE),1)," ;"),""))</f>
        <v/>
      </c>
      <c r="BO98" s="9" t="str">
        <f>IF($G98=0,"",IFERROR(CONCATENATE(INDEX('Risk assessment'!$B$12:$B$100,MATCH(CONCATENATE(Feuil1!$C98,"-",Feuil1!$B98,"-",Feuil1!BO$1),'Risk assessment'!$R$12:$R$100,FALSE),1)," ;"),""))</f>
        <v/>
      </c>
      <c r="BP98" s="9" t="str">
        <f>IF($G98=0,"",IFERROR(CONCATENATE(INDEX('Risk assessment'!$B$12:$B$100,MATCH(CONCATENATE(Feuil1!$C98,"-",Feuil1!$B98,"-",Feuil1!BP$1),'Risk assessment'!$R$12:$R$100,FALSE),1)," ;"),""))</f>
        <v/>
      </c>
      <c r="BQ98" s="9" t="str">
        <f>IF($G98=0,"",IFERROR(CONCATENATE(INDEX('Risk assessment'!$B$12:$B$100,MATCH(CONCATENATE(Feuil1!$C98,"-",Feuil1!$B98,"-",Feuil1!BQ$1),'Risk assessment'!$R$12:$R$100,FALSE),1)," ;"),""))</f>
        <v/>
      </c>
      <c r="BR98" s="9" t="str">
        <f>IF($G98=0,"",IFERROR(INDEX('Risk assessment'!$B$12:$B$100,MATCH(CONCATENATE(Feuil1!$C98,Feuil1!$B98,Feuil1!BR$1),'Risk assessment'!$R$12:$R$100,FALSE),1),""))</f>
        <v/>
      </c>
      <c r="BS98" s="9" t="str">
        <f>IF($G98=0,"",IFERROR(INDEX('Risk assessment'!$B$12:$B$100,MATCH(CONCATENATE(Feuil1!$C98,Feuil1!$B98,Feuil1!BS$1),'Risk assessment'!$R$12:$R$100,FALSE),1),""))</f>
        <v/>
      </c>
      <c r="BT98" s="9" t="str">
        <f>IF($G98=0,"",IFERROR(INDEX('Risk assessment'!$B$12:$B$100,MATCH(CONCATENATE(Feuil1!$C98,Feuil1!$B98,Feuil1!BT$1),'Risk assessment'!$R$12:$R$100,FALSE),1),""))</f>
        <v/>
      </c>
      <c r="BU98" s="9" t="str">
        <f>IF($G98=0,"",IFERROR(INDEX('Risk assessment'!$B$12:$B$100,MATCH(CONCATENATE(Feuil1!$C98,Feuil1!$B98,Feuil1!BU$1),'Risk assessment'!$R$12:$R$100,FALSE),1),""))</f>
        <v/>
      </c>
      <c r="BV98" s="9" t="str">
        <f>IF($G98=0,"",IFERROR(INDEX('Risk assessment'!$B$12:$B$100,MATCH(CONCATENATE(Feuil1!$C98,Feuil1!$B98,Feuil1!BV$1),'Risk assessment'!$R$12:$R$100,FALSE),1),""))</f>
        <v/>
      </c>
      <c r="BW98" s="9" t="str">
        <f>IF($G98=0,"",IFERROR(INDEX('Risk assessment'!$B$12:$B$100,MATCH(CONCATENATE(Feuil1!$C98,Feuil1!$B98,Feuil1!BW$1),'Risk assessment'!$R$12:$R$100,FALSE),1),""))</f>
        <v/>
      </c>
      <c r="BX98" s="9" t="str">
        <f>IF($G98=0,"",IFERROR(INDEX('Risk assessment'!$B$12:$B$100,MATCH(CONCATENATE(Feuil1!$C98,Feuil1!$B98,Feuil1!BX$1),'Risk assessment'!$R$12:$R$100,FALSE),1),""))</f>
        <v/>
      </c>
      <c r="BY98" s="9" t="str">
        <f>IF($G98=0,"",IFERROR(INDEX('Risk assessment'!$B$12:$B$100,MATCH(CONCATENATE(Feuil1!$C98,Feuil1!$B98,Feuil1!BY$1),'Risk assessment'!$R$12:$R$100,FALSE),1),""))</f>
        <v/>
      </c>
      <c r="BZ98" s="9" t="str">
        <f>IF($G98=0,"",IFERROR(INDEX('Risk assessment'!$B$12:$B$100,MATCH(CONCATENATE(Feuil1!$C98,Feuil1!$B98,Feuil1!BZ$1),'Risk assessment'!$R$12:$R$100,FALSE),1),""))</f>
        <v/>
      </c>
      <c r="CA98" s="9" t="str">
        <f>IF($G98=0,"",IFERROR(INDEX('Risk assessment'!$B$12:$B$100,MATCH(CONCATENATE(Feuil1!$C98,Feuil1!$B98,Feuil1!CA$1),'Risk assessment'!$R$12:$R$100,FALSE),1),""))</f>
        <v/>
      </c>
      <c r="CB98" s="9" t="str">
        <f>IF($G98=0,"",IFERROR(INDEX('Risk assessment'!$B$12:$B$100,MATCH(CONCATENATE(Feuil1!$C98,Feuil1!$B98,Feuil1!CB$1),'Risk assessment'!$R$12:$R$100,FALSE),1),""))</f>
        <v/>
      </c>
      <c r="CC98" s="9" t="str">
        <f>IF($G98=0,"",IFERROR(INDEX('Risk assessment'!$B$12:$B$100,MATCH(CONCATENATE(Feuil1!$C98,Feuil1!$B98,Feuil1!CC$1),'Risk assessment'!$R$12:$R$100,FALSE),1),""))</f>
        <v/>
      </c>
      <c r="CD98" s="9" t="str">
        <f>IF($G98=0,"",IFERROR(INDEX('Risk assessment'!$B$12:$B$100,MATCH(CONCATENATE(Feuil1!$C98,Feuil1!$B98,Feuil1!CD$1),'Risk assessment'!$R$12:$R$100,FALSE),1),""))</f>
        <v/>
      </c>
      <c r="CE98" s="9" t="str">
        <f>IF($G98=0,"",IFERROR(INDEX('Risk assessment'!$B$12:$B$100,MATCH(CONCATENATE(Feuil1!$C98,Feuil1!$B98,Feuil1!CE$1),'Risk assessment'!$R$12:$R$100,FALSE),1),""))</f>
        <v/>
      </c>
      <c r="CF98" s="9" t="str">
        <f>IF($G98=0,"",IFERROR(INDEX('Risk assessment'!$B$12:$B$100,MATCH(CONCATENATE(Feuil1!$C98,Feuil1!$B98,Feuil1!CF$1),'Risk assessment'!$R$12:$R$100,FALSE),1),""))</f>
        <v/>
      </c>
      <c r="CG98" s="9" t="str">
        <f>IF($G98=0,"",IFERROR(INDEX('Risk assessment'!$B$12:$B$100,MATCH(CONCATENATE(Feuil1!$C98,Feuil1!$B98,Feuil1!CG$1),'Risk assessment'!$R$12:$R$100,FALSE),1),""))</f>
        <v/>
      </c>
      <c r="CH98" s="9" t="str">
        <f>IF($G98=0,"",IFERROR(INDEX('Risk assessment'!$B$12:$B$100,MATCH(CONCATENATE(Feuil1!$C98,Feuil1!$B98,Feuil1!CH$1),'Risk assessment'!$R$12:$R$100,FALSE),1),""))</f>
        <v/>
      </c>
      <c r="CI98" s="9" t="str">
        <f>IF($G98=0,"",IFERROR(INDEX('Risk assessment'!$B$12:$B$100,MATCH(CONCATENATE(Feuil1!$C98,Feuil1!$B98,Feuil1!CI$1),'Risk assessment'!$R$12:$R$100,FALSE),1),""))</f>
        <v/>
      </c>
      <c r="CJ98" s="9" t="str">
        <f>IF($G98=0,"",IFERROR(INDEX('Risk assessment'!$B$12:$B$100,MATCH(CONCATENATE(Feuil1!$C98,Feuil1!$B98,Feuil1!CJ$1),'Risk assessment'!$R$12:$R$100,FALSE),1),""))</f>
        <v/>
      </c>
      <c r="CK98" s="9" t="str">
        <f>IF($G98=0,"",IFERROR(INDEX('Risk assessment'!$B$12:$B$100,MATCH(CONCATENATE(Feuil1!$C98,Feuil1!$B98,Feuil1!CK$1),'Risk assessment'!$R$12:$R$100,FALSE),1),""))</f>
        <v/>
      </c>
      <c r="CL98" s="9" t="str">
        <f>IF($G98=0,"",IFERROR(INDEX('Risk assessment'!$B$12:$B$100,MATCH(CONCATENATE(Feuil1!$C98,Feuil1!$B98,Feuil1!CL$1),'Risk assessment'!$R$12:$R$100,FALSE),1),""))</f>
        <v/>
      </c>
      <c r="CM98" s="9" t="str">
        <f>IF($G98=0,"",IFERROR(INDEX('Risk assessment'!$B$12:$B$100,MATCH(CONCATENATE(Feuil1!$C98,Feuil1!$B98,Feuil1!CM$1),'Risk assessment'!$R$12:$R$100,FALSE),1),""))</f>
        <v/>
      </c>
      <c r="CN98" s="9" t="str">
        <f>IF($G98=0,"",IFERROR(INDEX('Risk assessment'!$B$12:$B$100,MATCH(CONCATENATE(Feuil1!$C98,Feuil1!$B98,Feuil1!CN$1),'Risk assessment'!$R$12:$R$100,FALSE),1),""))</f>
        <v/>
      </c>
      <c r="CO98" s="9" t="str">
        <f>IF($G98=0,"",IFERROR(INDEX('Risk assessment'!$B$12:$B$100,MATCH(CONCATENATE(Feuil1!$C98,Feuil1!$B98,Feuil1!CO$1),'Risk assessment'!$R$12:$R$100,FALSE),1),""))</f>
        <v/>
      </c>
      <c r="CP98" s="9" t="str">
        <f>IF($G98=0,"",IFERROR(INDEX('Risk assessment'!$B$12:$B$100,MATCH(CONCATENATE(Feuil1!$C98,Feuil1!$B98,Feuil1!CP$1),'Risk assessment'!$R$12:$R$100,FALSE),1),""))</f>
        <v/>
      </c>
      <c r="CQ98" s="9" t="str">
        <f>IF($G98=0,"",IFERROR(INDEX('Risk assessment'!$B$12:$B$100,MATCH(CONCATENATE(Feuil1!$C98,Feuil1!$B98,Feuil1!CQ$1),'Risk assessment'!$R$12:$R$100,FALSE),1),""))</f>
        <v/>
      </c>
      <c r="CR98" s="9" t="str">
        <f>IF($G98=0,"",IFERROR(INDEX('Risk assessment'!$B$12:$B$100,MATCH(CONCATENATE(Feuil1!$C98,Feuil1!$B98,Feuil1!CR$1),'Risk assessment'!$R$12:$R$100,FALSE),1),""))</f>
        <v/>
      </c>
      <c r="CS98" s="9" t="str">
        <f>IF($G98=0,"",IFERROR(INDEX('Risk assessment'!$B$12:$B$100,MATCH(CONCATENATE(Feuil1!$C98,Feuil1!$B98,Feuil1!CS$1),'Risk assessment'!$R$12:$R$100,FALSE),1),""))</f>
        <v/>
      </c>
      <c r="CT98" s="9" t="str">
        <f>IF($G98=0,"",IFERROR(INDEX('Risk assessment'!$B$12:$B$100,MATCH(CONCATENATE(Feuil1!$C98,Feuil1!$B98,Feuil1!CT$1),'Risk assessment'!$R$12:$R$100,FALSE),1),""))</f>
        <v/>
      </c>
      <c r="CU98" s="9" t="str">
        <f>IF($G98=0,"",IFERROR(INDEX('Risk assessment'!$B$12:$B$100,MATCH(CONCATENATE(Feuil1!$C98,Feuil1!$B98,Feuil1!CU$1),'Risk assessment'!$R$12:$R$100,FALSE),1),""))</f>
        <v/>
      </c>
      <c r="CV98" s="9" t="str">
        <f>IF($G98=0,"",IFERROR(INDEX('Risk assessment'!$B$12:$B$100,MATCH(CONCATENATE(Feuil1!$C98,Feuil1!$B98,Feuil1!CV$1),'Risk assessment'!$R$12:$R$100,FALSE),1),""))</f>
        <v/>
      </c>
      <c r="CW98" s="9" t="str">
        <f>IF($G98=0,"",IFERROR(INDEX('Risk assessment'!$B$12:$B$100,MATCH(CONCATENATE(Feuil1!$C98,Feuil1!$B98,Feuil1!CW$1),'Risk assessment'!$R$12:$R$100,FALSE),1),""))</f>
        <v/>
      </c>
      <c r="CX98" s="9" t="str">
        <f>IF($G98=0,"",IFERROR(INDEX('Risk assessment'!$B$12:$B$100,MATCH(CONCATENATE(Feuil1!$C98,Feuil1!$B98,Feuil1!CX$1),'Risk assessment'!$R$12:$R$100,FALSE),1),""))</f>
        <v/>
      </c>
      <c r="CY98" s="9" t="str">
        <f>IF($G98=0,"",IFERROR(INDEX('Risk assessment'!$B$12:$B$100,MATCH(CONCATENATE(Feuil1!$C98,Feuil1!$B98,Feuil1!CY$1),'Risk assessment'!$R$12:$R$100,FALSE),1),""))</f>
        <v/>
      </c>
      <c r="CZ98" s="9" t="str">
        <f>IF($G98=0,"",IFERROR(INDEX('Risk assessment'!$B$12:$B$100,MATCH(CONCATENATE(Feuil1!$C98,Feuil1!$B98,Feuil1!CZ$1),'Risk assessment'!$R$12:$R$100,FALSE),1),""))</f>
        <v/>
      </c>
      <c r="DA98" s="9" t="str">
        <f>IF($G98=0,"",IFERROR(INDEX('Risk assessment'!$B$12:$B$100,MATCH(CONCATENATE(Feuil1!$C98,Feuil1!$B98,Feuil1!DA$1),'Risk assessment'!$R$12:$R$100,FALSE),1),""))</f>
        <v/>
      </c>
      <c r="DB98" s="9" t="str">
        <f>IF($G98=0,"",IFERROR(INDEX('Risk assessment'!$B$12:$B$100,MATCH(CONCATENATE(Feuil1!$C98,Feuil1!$B98,Feuil1!DB$1),'Risk assessment'!$R$12:$R$100,FALSE),1),""))</f>
        <v/>
      </c>
      <c r="DC98" s="9" t="str">
        <f>IF($G98=0,"",IFERROR(INDEX('Risk assessment'!$B$12:$B$100,MATCH(CONCATENATE(Feuil1!$C98,Feuil1!$B98,Feuil1!DC$1),'Risk assessment'!$R$12:$R$100,FALSE),1),""))</f>
        <v/>
      </c>
      <c r="DD98" s="9" t="str">
        <f>IF($G98=0,"",IFERROR(INDEX('Risk assessment'!$B$12:$B$100,MATCH(CONCATENATE(Feuil1!$C98,Feuil1!$B98,Feuil1!DD$1),'Risk assessment'!$R$12:$R$100,FALSE),1),""))</f>
        <v/>
      </c>
      <c r="DE98" s="9" t="str">
        <f>IF($G98=0,"",IFERROR(INDEX('Risk assessment'!$B$12:$B$100,MATCH(CONCATENATE(Feuil1!$C98,Feuil1!$B98,Feuil1!DE$1),'Risk assessment'!$R$12:$R$100,FALSE),1),""))</f>
        <v/>
      </c>
      <c r="DF98" s="9" t="str">
        <f>IF($G98=0,"",IFERROR(INDEX('Risk assessment'!$B$12:$B$100,MATCH(CONCATENATE(Feuil1!$C98,Feuil1!$B98,Feuil1!DF$1),'Risk assessment'!$R$12:$R$100,FALSE),1),""))</f>
        <v/>
      </c>
      <c r="DG98" s="9" t="str">
        <f>IF($G98=0,"",IFERROR(INDEX('Risk assessment'!$B$12:$B$100,MATCH(CONCATENATE(Feuil1!$C98,Feuil1!$B98,Feuil1!DG$1),'Risk assessment'!$R$12:$R$100,FALSE),1),""))</f>
        <v/>
      </c>
      <c r="DH98" s="9" t="str">
        <f>IF($G98=0,"",IFERROR(INDEX('Risk assessment'!$B$12:$B$100,MATCH(CONCATENATE(Feuil1!$C98,Feuil1!$B98,Feuil1!DH$1),'Risk assessment'!$R$12:$R$100,FALSE),1),""))</f>
        <v/>
      </c>
      <c r="DI98" s="9" t="str">
        <f>IF($G98=0,"",IFERROR(INDEX('Risk assessment'!$B$12:$B$100,MATCH(CONCATENATE(Feuil1!$C98,Feuil1!$B98,Feuil1!DI$1),'Risk assessment'!$R$12:$R$100,FALSE),1),""))</f>
        <v/>
      </c>
      <c r="DJ98" s="9" t="str">
        <f>IF($G98=0,"",IFERROR(INDEX('Risk assessment'!$B$12:$B$100,MATCH(CONCATENATE(Feuil1!$C98,Feuil1!$B98,Feuil1!DJ$1),'Risk assessment'!$R$12:$R$100,FALSE),1),""))</f>
        <v/>
      </c>
      <c r="DK98" s="9" t="str">
        <f>IF($G98=0,"",IFERROR(INDEX('Risk assessment'!$B$12:$B$100,MATCH(CONCATENATE(Feuil1!$C98,Feuil1!$B98,Feuil1!DK$1),'Risk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assessment'!D$12:D$100,Feuil1!C99,'Risk assessment'!E$12:E$100,B99)</f>
        <v>0</v>
      </c>
      <c r="H99" s="9" t="str">
        <f>IF($G99=0,"",IFERROR(CONCATENATE(INDEX('Risk assessment'!$B$12:$B$100,MATCH(CONCATENATE(Feuil1!$C99,"-",Feuil1!$B99,"-",Feuil1!H$1),'Risk assessment'!$R$12:$R$100,FALSE),1)," ;"),""))</f>
        <v/>
      </c>
      <c r="I99" s="9" t="str">
        <f>IF($G99=0,"",IFERROR(CONCATENATE(INDEX('Risk assessment'!$B$12:$B$100,MATCH(CONCATENATE(Feuil1!$C99,"-",Feuil1!$B99,"-",Feuil1!I$1),'Risk assessment'!$R$12:$R$100,FALSE),1)," ;"),""))</f>
        <v/>
      </c>
      <c r="J99" s="9" t="str">
        <f>IF($G99=0,"",IFERROR(CONCATENATE(INDEX('Risk assessment'!$B$12:$B$100,MATCH(CONCATENATE(Feuil1!$C99,"-",Feuil1!$B99,"-",Feuil1!J$1),'Risk assessment'!$R$12:$R$100,FALSE),1)," ;"),""))</f>
        <v/>
      </c>
      <c r="K99" s="9" t="str">
        <f>IF($G99=0,"",IFERROR(CONCATENATE(INDEX('Risk assessment'!$B$12:$B$100,MATCH(CONCATENATE(Feuil1!$C99,"-",Feuil1!$B99,"-",Feuil1!K$1),'Risk assessment'!$R$12:$R$100,FALSE),1)," ;"),""))</f>
        <v/>
      </c>
      <c r="L99" s="9" t="str">
        <f>IF($G99=0,"",IFERROR(CONCATENATE(INDEX('Risk assessment'!$B$12:$B$100,MATCH(CONCATENATE(Feuil1!$C99,"-",Feuil1!$B99,"-",Feuil1!L$1),'Risk assessment'!$R$12:$R$100,FALSE),1)," ;"),""))</f>
        <v/>
      </c>
      <c r="M99" s="9" t="str">
        <f>IF($G99=0,"",IFERROR(CONCATENATE(INDEX('Risk assessment'!$B$12:$B$100,MATCH(CONCATENATE(Feuil1!$C99,"-",Feuil1!$B99,"-",Feuil1!M$1),'Risk assessment'!$R$12:$R$100,FALSE),1)," ;"),""))</f>
        <v/>
      </c>
      <c r="N99" s="9" t="str">
        <f>IF($G99=0,"",IFERROR(CONCATENATE(INDEX('Risk assessment'!$B$12:$B$100,MATCH(CONCATENATE(Feuil1!$C99,"-",Feuil1!$B99,"-",Feuil1!N$1),'Risk assessment'!$R$12:$R$100,FALSE),1)," ;"),""))</f>
        <v/>
      </c>
      <c r="O99" s="9" t="str">
        <f>IF($G99=0,"",IFERROR(CONCATENATE(INDEX('Risk assessment'!$B$12:$B$100,MATCH(CONCATENATE(Feuil1!$C99,"-",Feuil1!$B99,"-",Feuil1!O$1),'Risk assessment'!$R$12:$R$100,FALSE),1)," ;"),""))</f>
        <v/>
      </c>
      <c r="P99" s="9" t="str">
        <f>IF($G99=0,"",IFERROR(CONCATENATE(INDEX('Risk assessment'!$B$12:$B$100,MATCH(CONCATENATE(Feuil1!$C99,"-",Feuil1!$B99,"-",Feuil1!P$1),'Risk assessment'!$R$12:$R$100,FALSE),1)," ;"),""))</f>
        <v/>
      </c>
      <c r="Q99" s="9" t="str">
        <f>IF($G99=0,"",IFERROR(CONCATENATE(INDEX('Risk assessment'!$B$12:$B$100,MATCH(CONCATENATE(Feuil1!$C99,"-",Feuil1!$B99,"-",Feuil1!Q$1),'Risk assessment'!$R$12:$R$100,FALSE),1)," ;"),""))</f>
        <v/>
      </c>
      <c r="R99" s="9" t="str">
        <f>IF($G99=0,"",IFERROR(CONCATENATE(INDEX('Risk assessment'!$B$12:$B$100,MATCH(CONCATENATE(Feuil1!$C99,"-",Feuil1!$B99,"-",Feuil1!R$1),'Risk assessment'!$R$12:$R$100,FALSE),1)," ;"),""))</f>
        <v/>
      </c>
      <c r="S99" s="9" t="str">
        <f>IF($G99=0,"",IFERROR(CONCATENATE(INDEX('Risk assessment'!$B$12:$B$100,MATCH(CONCATENATE(Feuil1!$C99,"-",Feuil1!$B99,"-",Feuil1!S$1),'Risk assessment'!$R$12:$R$100,FALSE),1)," ;"),""))</f>
        <v/>
      </c>
      <c r="T99" s="9" t="str">
        <f>IF($G99=0,"",IFERROR(CONCATENATE(INDEX('Risk assessment'!$B$12:$B$100,MATCH(CONCATENATE(Feuil1!$C99,"-",Feuil1!$B99,"-",Feuil1!T$1),'Risk assessment'!$R$12:$R$100,FALSE),1)," ;"),""))</f>
        <v/>
      </c>
      <c r="U99" s="9" t="str">
        <f>IF($G99=0,"",IFERROR(CONCATENATE(INDEX('Risk assessment'!$B$12:$B$100,MATCH(CONCATENATE(Feuil1!$C99,"-",Feuil1!$B99,"-",Feuil1!U$1),'Risk assessment'!$R$12:$R$100,FALSE),1)," ;"),""))</f>
        <v/>
      </c>
      <c r="V99" s="9" t="str">
        <f>IF($G99=0,"",IFERROR(CONCATENATE(INDEX('Risk assessment'!$B$12:$B$100,MATCH(CONCATENATE(Feuil1!$C99,"-",Feuil1!$B99,"-",Feuil1!V$1),'Risk assessment'!$R$12:$R$100,FALSE),1)," ;"),""))</f>
        <v/>
      </c>
      <c r="W99" s="9" t="str">
        <f>IF($G99=0,"",IFERROR(CONCATENATE(INDEX('Risk assessment'!$B$12:$B$100,MATCH(CONCATENATE(Feuil1!$C99,"-",Feuil1!$B99,"-",Feuil1!W$1),'Risk assessment'!$R$12:$R$100,FALSE),1)," ;"),""))</f>
        <v/>
      </c>
      <c r="X99" s="9" t="str">
        <f>IF($G99=0,"",IFERROR(CONCATENATE(INDEX('Risk assessment'!$B$12:$B$100,MATCH(CONCATENATE(Feuil1!$C99,"-",Feuil1!$B99,"-",Feuil1!X$1),'Risk assessment'!$R$12:$R$100,FALSE),1)," ;"),""))</f>
        <v/>
      </c>
      <c r="Y99" s="9" t="str">
        <f>IF($G99=0,"",IFERROR(CONCATENATE(INDEX('Risk assessment'!$B$12:$B$100,MATCH(CONCATENATE(Feuil1!$C99,"-",Feuil1!$B99,"-",Feuil1!Y$1),'Risk assessment'!$R$12:$R$100,FALSE),1)," ;"),""))</f>
        <v/>
      </c>
      <c r="Z99" s="9" t="str">
        <f>IF($G99=0,"",IFERROR(CONCATENATE(INDEX('Risk assessment'!$B$12:$B$100,MATCH(CONCATENATE(Feuil1!$C99,"-",Feuil1!$B99,"-",Feuil1!Z$1),'Risk assessment'!$R$12:$R$100,FALSE),1)," ;"),""))</f>
        <v/>
      </c>
      <c r="AA99" s="9" t="str">
        <f>IF($G99=0,"",IFERROR(CONCATENATE(INDEX('Risk assessment'!$B$12:$B$100,MATCH(CONCATENATE(Feuil1!$C99,"-",Feuil1!$B99,"-",Feuil1!AA$1),'Risk assessment'!$R$12:$R$100,FALSE),1)," ;"),""))</f>
        <v/>
      </c>
      <c r="AB99" s="9" t="str">
        <f>IF($G99=0,"",IFERROR(CONCATENATE(INDEX('Risk assessment'!$B$12:$B$100,MATCH(CONCATENATE(Feuil1!$C99,"-",Feuil1!$B99,"-",Feuil1!AB$1),'Risk assessment'!$R$12:$R$100,FALSE),1)," ;"),""))</f>
        <v/>
      </c>
      <c r="AC99" s="9" t="str">
        <f>IF($G99=0,"",IFERROR(CONCATENATE(INDEX('Risk assessment'!$B$12:$B$100,MATCH(CONCATENATE(Feuil1!$C99,"-",Feuil1!$B99,"-",Feuil1!AC$1),'Risk assessment'!$R$12:$R$100,FALSE),1)," ;"),""))</f>
        <v/>
      </c>
      <c r="AD99" s="9" t="str">
        <f>IF($G99=0,"",IFERROR(CONCATENATE(INDEX('Risk assessment'!$B$12:$B$100,MATCH(CONCATENATE(Feuil1!$C99,"-",Feuil1!$B99,"-",Feuil1!AD$1),'Risk assessment'!$R$12:$R$100,FALSE),1)," ;"),""))</f>
        <v/>
      </c>
      <c r="AE99" s="9" t="str">
        <f>IF($G99=0,"",IFERROR(CONCATENATE(INDEX('Risk assessment'!$B$12:$B$100,MATCH(CONCATENATE(Feuil1!$C99,"-",Feuil1!$B99,"-",Feuil1!AE$1),'Risk assessment'!$R$12:$R$100,FALSE),1)," ;"),""))</f>
        <v/>
      </c>
      <c r="AF99" s="9" t="str">
        <f>IF($G99=0,"",IFERROR(CONCATENATE(INDEX('Risk assessment'!$B$12:$B$100,MATCH(CONCATENATE(Feuil1!$C99,"-",Feuil1!$B99,"-",Feuil1!AF$1),'Risk assessment'!$R$12:$R$100,FALSE),1)," ;"),""))</f>
        <v/>
      </c>
      <c r="AG99" s="9" t="str">
        <f>IF($G99=0,"",IFERROR(CONCATENATE(INDEX('Risk assessment'!$B$12:$B$100,MATCH(CONCATENATE(Feuil1!$C99,"-",Feuil1!$B99,"-",Feuil1!AG$1),'Risk assessment'!$R$12:$R$100,FALSE),1)," ;"),""))</f>
        <v/>
      </c>
      <c r="AH99" s="9" t="str">
        <f>IF($G99=0,"",IFERROR(CONCATENATE(INDEX('Risk assessment'!$B$12:$B$100,MATCH(CONCATENATE(Feuil1!$C99,"-",Feuil1!$B99,"-",Feuil1!AH$1),'Risk assessment'!$R$12:$R$100,FALSE),1)," ;"),""))</f>
        <v/>
      </c>
      <c r="AI99" s="9" t="str">
        <f>IF($G99=0,"",IFERROR(CONCATENATE(INDEX('Risk assessment'!$B$12:$B$100,MATCH(CONCATENATE(Feuil1!$C99,"-",Feuil1!$B99,"-",Feuil1!AI$1),'Risk assessment'!$R$12:$R$100,FALSE),1)," ;"),""))</f>
        <v/>
      </c>
      <c r="AJ99" s="9" t="str">
        <f>IF($G99=0,"",IFERROR(CONCATENATE(INDEX('Risk assessment'!$B$12:$B$100,MATCH(CONCATENATE(Feuil1!$C99,"-",Feuil1!$B99,"-",Feuil1!AJ$1),'Risk assessment'!$R$12:$R$100,FALSE),1)," ;"),""))</f>
        <v/>
      </c>
      <c r="AK99" s="9" t="str">
        <f>IF($G99=0,"",IFERROR(CONCATENATE(INDEX('Risk assessment'!$B$12:$B$100,MATCH(CONCATENATE(Feuil1!$C99,"-",Feuil1!$B99,"-",Feuil1!AK$1),'Risk assessment'!$R$12:$R$100,FALSE),1)," ;"),""))</f>
        <v/>
      </c>
      <c r="AL99" s="9" t="str">
        <f>IF($G99=0,"",IFERROR(CONCATENATE(INDEX('Risk assessment'!$B$12:$B$100,MATCH(CONCATENATE(Feuil1!$C99,"-",Feuil1!$B99,"-",Feuil1!AL$1),'Risk assessment'!$R$12:$R$100,FALSE),1)," ;"),""))</f>
        <v/>
      </c>
      <c r="AM99" s="9" t="str">
        <f>IF($G99=0,"",IFERROR(CONCATENATE(INDEX('Risk assessment'!$B$12:$B$100,MATCH(CONCATENATE(Feuil1!$C99,"-",Feuil1!$B99,"-",Feuil1!AM$1),'Risk assessment'!$R$12:$R$100,FALSE),1)," ;"),""))</f>
        <v/>
      </c>
      <c r="AN99" s="9" t="str">
        <f>IF($G99=0,"",IFERROR(CONCATENATE(INDEX('Risk assessment'!$B$12:$B$100,MATCH(CONCATENATE(Feuil1!$C99,"-",Feuil1!$B99,"-",Feuil1!AN$1),'Risk assessment'!$R$12:$R$100,FALSE),1)," ;"),""))</f>
        <v/>
      </c>
      <c r="AO99" s="9" t="str">
        <f>IF($G99=0,"",IFERROR(CONCATENATE(INDEX('Risk assessment'!$B$12:$B$100,MATCH(CONCATENATE(Feuil1!$C99,"-",Feuil1!$B99,"-",Feuil1!AO$1),'Risk assessment'!$R$12:$R$100,FALSE),1)," ;"),""))</f>
        <v/>
      </c>
      <c r="AP99" s="9" t="str">
        <f>IF($G99=0,"",IFERROR(CONCATENATE(INDEX('Risk assessment'!$B$12:$B$100,MATCH(CONCATENATE(Feuil1!$C99,"-",Feuil1!$B99,"-",Feuil1!AP$1),'Risk assessment'!$R$12:$R$100,FALSE),1)," ;"),""))</f>
        <v/>
      </c>
      <c r="AQ99" s="9" t="str">
        <f>IF($G99=0,"",IFERROR(CONCATENATE(INDEX('Risk assessment'!$B$12:$B$100,MATCH(CONCATENATE(Feuil1!$C99,"-",Feuil1!$B99,"-",Feuil1!AQ$1),'Risk assessment'!$R$12:$R$100,FALSE),1)," ;"),""))</f>
        <v/>
      </c>
      <c r="AR99" s="9" t="str">
        <f>IF($G99=0,"",IFERROR(CONCATENATE(INDEX('Risk assessment'!$B$12:$B$100,MATCH(CONCATENATE(Feuil1!$C99,"-",Feuil1!$B99,"-",Feuil1!AR$1),'Risk assessment'!$R$12:$R$100,FALSE),1)," ;"),""))</f>
        <v/>
      </c>
      <c r="AS99" s="9" t="str">
        <f>IF($G99=0,"",IFERROR(CONCATENATE(INDEX('Risk assessment'!$B$12:$B$100,MATCH(CONCATENATE(Feuil1!$C99,"-",Feuil1!$B99,"-",Feuil1!AS$1),'Risk assessment'!$R$12:$R$100,FALSE),1)," ;"),""))</f>
        <v/>
      </c>
      <c r="AT99" s="9" t="str">
        <f>IF($G99=0,"",IFERROR(CONCATENATE(INDEX('Risk assessment'!$B$12:$B$100,MATCH(CONCATENATE(Feuil1!$C99,"-",Feuil1!$B99,"-",Feuil1!AT$1),'Risk assessment'!$R$12:$R$100,FALSE),1)," ;"),""))</f>
        <v/>
      </c>
      <c r="AU99" s="9" t="str">
        <f>IF($G99=0,"",IFERROR(CONCATENATE(INDEX('Risk assessment'!$B$12:$B$100,MATCH(CONCATENATE(Feuil1!$C99,"-",Feuil1!$B99,"-",Feuil1!AU$1),'Risk assessment'!$R$12:$R$100,FALSE),1)," ;"),""))</f>
        <v/>
      </c>
      <c r="AV99" s="9" t="str">
        <f>IF($G99=0,"",IFERROR(CONCATENATE(INDEX('Risk assessment'!$B$12:$B$100,MATCH(CONCATENATE(Feuil1!$C99,"-",Feuil1!$B99,"-",Feuil1!AV$1),'Risk assessment'!$R$12:$R$100,FALSE),1)," ;"),""))</f>
        <v/>
      </c>
      <c r="AW99" s="9" t="str">
        <f>IF($G99=0,"",IFERROR(CONCATENATE(INDEX('Risk assessment'!$B$12:$B$100,MATCH(CONCATENATE(Feuil1!$C99,"-",Feuil1!$B99,"-",Feuil1!AW$1),'Risk assessment'!$R$12:$R$100,FALSE),1)," ;"),""))</f>
        <v/>
      </c>
      <c r="AX99" s="9" t="str">
        <f>IF($G99=0,"",IFERROR(CONCATENATE(INDEX('Risk assessment'!$B$12:$B$100,MATCH(CONCATENATE(Feuil1!$C99,"-",Feuil1!$B99,"-",Feuil1!AX$1),'Risk assessment'!$R$12:$R$100,FALSE),1)," ;"),""))</f>
        <v/>
      </c>
      <c r="AY99" s="9" t="str">
        <f>IF($G99=0,"",IFERROR(CONCATENATE(INDEX('Risk assessment'!$B$12:$B$100,MATCH(CONCATENATE(Feuil1!$C99,"-",Feuil1!$B99,"-",Feuil1!AY$1),'Risk assessment'!$R$12:$R$100,FALSE),1)," ;"),""))</f>
        <v/>
      </c>
      <c r="AZ99" s="9" t="str">
        <f>IF($G99=0,"",IFERROR(CONCATENATE(INDEX('Risk assessment'!$B$12:$B$100,MATCH(CONCATENATE(Feuil1!$C99,"-",Feuil1!$B99,"-",Feuil1!AZ$1),'Risk assessment'!$R$12:$R$100,FALSE),1)," ;"),""))</f>
        <v/>
      </c>
      <c r="BA99" s="9" t="str">
        <f>IF($G99=0,"",IFERROR(CONCATENATE(INDEX('Risk assessment'!$B$12:$B$100,MATCH(CONCATENATE(Feuil1!$C99,"-",Feuil1!$B99,"-",Feuil1!BA$1),'Risk assessment'!$R$12:$R$100,FALSE),1)," ;"),""))</f>
        <v/>
      </c>
      <c r="BB99" s="9" t="str">
        <f>IF($G99=0,"",IFERROR(CONCATENATE(INDEX('Risk assessment'!$B$12:$B$100,MATCH(CONCATENATE(Feuil1!$C99,"-",Feuil1!$B99,"-",Feuil1!BB$1),'Risk assessment'!$R$12:$R$100,FALSE),1)," ;"),""))</f>
        <v/>
      </c>
      <c r="BC99" s="9" t="str">
        <f>IF($G99=0,"",IFERROR(CONCATENATE(INDEX('Risk assessment'!$B$12:$B$100,MATCH(CONCATENATE(Feuil1!$C99,"-",Feuil1!$B99,"-",Feuil1!BC$1),'Risk assessment'!$R$12:$R$100,FALSE),1)," ;"),""))</f>
        <v/>
      </c>
      <c r="BD99" s="9" t="str">
        <f>IF($G99=0,"",IFERROR(CONCATENATE(INDEX('Risk assessment'!$B$12:$B$100,MATCH(CONCATENATE(Feuil1!$C99,"-",Feuil1!$B99,"-",Feuil1!BD$1),'Risk assessment'!$R$12:$R$100,FALSE),1)," ;"),""))</f>
        <v/>
      </c>
      <c r="BE99" s="9" t="str">
        <f>IF($G99=0,"",IFERROR(CONCATENATE(INDEX('Risk assessment'!$B$12:$B$100,MATCH(CONCATENATE(Feuil1!$C99,"-",Feuil1!$B99,"-",Feuil1!BE$1),'Risk assessment'!$R$12:$R$100,FALSE),1)," ;"),""))</f>
        <v/>
      </c>
      <c r="BF99" s="9" t="str">
        <f>IF($G99=0,"",IFERROR(CONCATENATE(INDEX('Risk assessment'!$B$12:$B$100,MATCH(CONCATENATE(Feuil1!$C99,"-",Feuil1!$B99,"-",Feuil1!BF$1),'Risk assessment'!$R$12:$R$100,FALSE),1)," ;"),""))</f>
        <v/>
      </c>
      <c r="BG99" s="9" t="str">
        <f>IF($G99=0,"",IFERROR(CONCATENATE(INDEX('Risk assessment'!$B$12:$B$100,MATCH(CONCATENATE(Feuil1!$C99,"-",Feuil1!$B99,"-",Feuil1!BG$1),'Risk assessment'!$R$12:$R$100,FALSE),1)," ;"),""))</f>
        <v/>
      </c>
      <c r="BH99" s="9" t="str">
        <f>IF($G99=0,"",IFERROR(CONCATENATE(INDEX('Risk assessment'!$B$12:$B$100,MATCH(CONCATENATE(Feuil1!$C99,"-",Feuil1!$B99,"-",Feuil1!BH$1),'Risk assessment'!$R$12:$R$100,FALSE),1)," ;"),""))</f>
        <v/>
      </c>
      <c r="BI99" s="9" t="str">
        <f>IF($G99=0,"",IFERROR(CONCATENATE(INDEX('Risk assessment'!$B$12:$B$100,MATCH(CONCATENATE(Feuil1!$C99,"-",Feuil1!$B99,"-",Feuil1!BI$1),'Risk assessment'!$R$12:$R$100,FALSE),1)," ;"),""))</f>
        <v/>
      </c>
      <c r="BJ99" s="9" t="str">
        <f>IF($G99=0,"",IFERROR(CONCATENATE(INDEX('Risk assessment'!$B$12:$B$100,MATCH(CONCATENATE(Feuil1!$C99,"-",Feuil1!$B99,"-",Feuil1!BJ$1),'Risk assessment'!$R$12:$R$100,FALSE),1)," ;"),""))</f>
        <v/>
      </c>
      <c r="BK99" s="9" t="str">
        <f>IF($G99=0,"",IFERROR(CONCATENATE(INDEX('Risk assessment'!$B$12:$B$100,MATCH(CONCATENATE(Feuil1!$C99,"-",Feuil1!$B99,"-",Feuil1!BK$1),'Risk assessment'!$R$12:$R$100,FALSE),1)," ;"),""))</f>
        <v/>
      </c>
      <c r="BL99" s="9" t="str">
        <f>IF($G99=0,"",IFERROR(CONCATENATE(INDEX('Risk assessment'!$B$12:$B$100,MATCH(CONCATENATE(Feuil1!$C99,"-",Feuil1!$B99,"-",Feuil1!BL$1),'Risk assessment'!$R$12:$R$100,FALSE),1)," ;"),""))</f>
        <v/>
      </c>
      <c r="BM99" s="9" t="str">
        <f>IF($G99=0,"",IFERROR(CONCATENATE(INDEX('Risk assessment'!$B$12:$B$100,MATCH(CONCATENATE(Feuil1!$C99,"-",Feuil1!$B99,"-",Feuil1!BM$1),'Risk assessment'!$R$12:$R$100,FALSE),1)," ;"),""))</f>
        <v/>
      </c>
      <c r="BN99" s="9" t="str">
        <f>IF($G99=0,"",IFERROR(CONCATENATE(INDEX('Risk assessment'!$B$12:$B$100,MATCH(CONCATENATE(Feuil1!$C99,"-",Feuil1!$B99,"-",Feuil1!BN$1),'Risk assessment'!$R$12:$R$100,FALSE),1)," ;"),""))</f>
        <v/>
      </c>
      <c r="BO99" s="9" t="str">
        <f>IF($G99=0,"",IFERROR(CONCATENATE(INDEX('Risk assessment'!$B$12:$B$100,MATCH(CONCATENATE(Feuil1!$C99,"-",Feuil1!$B99,"-",Feuil1!BO$1),'Risk assessment'!$R$12:$R$100,FALSE),1)," ;"),""))</f>
        <v/>
      </c>
      <c r="BP99" s="9" t="str">
        <f>IF($G99=0,"",IFERROR(CONCATENATE(INDEX('Risk assessment'!$B$12:$B$100,MATCH(CONCATENATE(Feuil1!$C99,"-",Feuil1!$B99,"-",Feuil1!BP$1),'Risk assessment'!$R$12:$R$100,FALSE),1)," ;"),""))</f>
        <v/>
      </c>
      <c r="BQ99" s="9" t="str">
        <f>IF($G99=0,"",IFERROR(CONCATENATE(INDEX('Risk assessment'!$B$12:$B$100,MATCH(CONCATENATE(Feuil1!$C99,"-",Feuil1!$B99,"-",Feuil1!BQ$1),'Risk assessment'!$R$12:$R$100,FALSE),1)," ;"),""))</f>
        <v/>
      </c>
      <c r="BR99" s="9" t="str">
        <f>IF($G99=0,"",IFERROR(INDEX('Risk assessment'!$B$12:$B$100,MATCH(CONCATENATE(Feuil1!$C99,Feuil1!$B99,Feuil1!BR$1),'Risk assessment'!$R$12:$R$100,FALSE),1),""))</f>
        <v/>
      </c>
      <c r="BS99" s="9" t="str">
        <f>IF($G99=0,"",IFERROR(INDEX('Risk assessment'!$B$12:$B$100,MATCH(CONCATENATE(Feuil1!$C99,Feuil1!$B99,Feuil1!BS$1),'Risk assessment'!$R$12:$R$100,FALSE),1),""))</f>
        <v/>
      </c>
      <c r="BT99" s="9" t="str">
        <f>IF($G99=0,"",IFERROR(INDEX('Risk assessment'!$B$12:$B$100,MATCH(CONCATENATE(Feuil1!$C99,Feuil1!$B99,Feuil1!BT$1),'Risk assessment'!$R$12:$R$100,FALSE),1),""))</f>
        <v/>
      </c>
      <c r="BU99" s="9" t="str">
        <f>IF($G99=0,"",IFERROR(INDEX('Risk assessment'!$B$12:$B$100,MATCH(CONCATENATE(Feuil1!$C99,Feuil1!$B99,Feuil1!BU$1),'Risk assessment'!$R$12:$R$100,FALSE),1),""))</f>
        <v/>
      </c>
      <c r="BV99" s="9" t="str">
        <f>IF($G99=0,"",IFERROR(INDEX('Risk assessment'!$B$12:$B$100,MATCH(CONCATENATE(Feuil1!$C99,Feuil1!$B99,Feuil1!BV$1),'Risk assessment'!$R$12:$R$100,FALSE),1),""))</f>
        <v/>
      </c>
      <c r="BW99" s="9" t="str">
        <f>IF($G99=0,"",IFERROR(INDEX('Risk assessment'!$B$12:$B$100,MATCH(CONCATENATE(Feuil1!$C99,Feuil1!$B99,Feuil1!BW$1),'Risk assessment'!$R$12:$R$100,FALSE),1),""))</f>
        <v/>
      </c>
      <c r="BX99" s="9" t="str">
        <f>IF($G99=0,"",IFERROR(INDEX('Risk assessment'!$B$12:$B$100,MATCH(CONCATENATE(Feuil1!$C99,Feuil1!$B99,Feuil1!BX$1),'Risk assessment'!$R$12:$R$100,FALSE),1),""))</f>
        <v/>
      </c>
      <c r="BY99" s="9" t="str">
        <f>IF($G99=0,"",IFERROR(INDEX('Risk assessment'!$B$12:$B$100,MATCH(CONCATENATE(Feuil1!$C99,Feuil1!$B99,Feuil1!BY$1),'Risk assessment'!$R$12:$R$100,FALSE),1),""))</f>
        <v/>
      </c>
      <c r="BZ99" s="9" t="str">
        <f>IF($G99=0,"",IFERROR(INDEX('Risk assessment'!$B$12:$B$100,MATCH(CONCATENATE(Feuil1!$C99,Feuil1!$B99,Feuil1!BZ$1),'Risk assessment'!$R$12:$R$100,FALSE),1),""))</f>
        <v/>
      </c>
      <c r="CA99" s="9" t="str">
        <f>IF($G99=0,"",IFERROR(INDEX('Risk assessment'!$B$12:$B$100,MATCH(CONCATENATE(Feuil1!$C99,Feuil1!$B99,Feuil1!CA$1),'Risk assessment'!$R$12:$R$100,FALSE),1),""))</f>
        <v/>
      </c>
      <c r="CB99" s="9" t="str">
        <f>IF($G99=0,"",IFERROR(INDEX('Risk assessment'!$B$12:$B$100,MATCH(CONCATENATE(Feuil1!$C99,Feuil1!$B99,Feuil1!CB$1),'Risk assessment'!$R$12:$R$100,FALSE),1),""))</f>
        <v/>
      </c>
      <c r="CC99" s="9" t="str">
        <f>IF($G99=0,"",IFERROR(INDEX('Risk assessment'!$B$12:$B$100,MATCH(CONCATENATE(Feuil1!$C99,Feuil1!$B99,Feuil1!CC$1),'Risk assessment'!$R$12:$R$100,FALSE),1),""))</f>
        <v/>
      </c>
      <c r="CD99" s="9" t="str">
        <f>IF($G99=0,"",IFERROR(INDEX('Risk assessment'!$B$12:$B$100,MATCH(CONCATENATE(Feuil1!$C99,Feuil1!$B99,Feuil1!CD$1),'Risk assessment'!$R$12:$R$100,FALSE),1),""))</f>
        <v/>
      </c>
      <c r="CE99" s="9" t="str">
        <f>IF($G99=0,"",IFERROR(INDEX('Risk assessment'!$B$12:$B$100,MATCH(CONCATENATE(Feuil1!$C99,Feuil1!$B99,Feuil1!CE$1),'Risk assessment'!$R$12:$R$100,FALSE),1),""))</f>
        <v/>
      </c>
      <c r="CF99" s="9" t="str">
        <f>IF($G99=0,"",IFERROR(INDEX('Risk assessment'!$B$12:$B$100,MATCH(CONCATENATE(Feuil1!$C99,Feuil1!$B99,Feuil1!CF$1),'Risk assessment'!$R$12:$R$100,FALSE),1),""))</f>
        <v/>
      </c>
      <c r="CG99" s="9" t="str">
        <f>IF($G99=0,"",IFERROR(INDEX('Risk assessment'!$B$12:$B$100,MATCH(CONCATENATE(Feuil1!$C99,Feuil1!$B99,Feuil1!CG$1),'Risk assessment'!$R$12:$R$100,FALSE),1),""))</f>
        <v/>
      </c>
      <c r="CH99" s="9" t="str">
        <f>IF($G99=0,"",IFERROR(INDEX('Risk assessment'!$B$12:$B$100,MATCH(CONCATENATE(Feuil1!$C99,Feuil1!$B99,Feuil1!CH$1),'Risk assessment'!$R$12:$R$100,FALSE),1),""))</f>
        <v/>
      </c>
      <c r="CI99" s="9" t="str">
        <f>IF($G99=0,"",IFERROR(INDEX('Risk assessment'!$B$12:$B$100,MATCH(CONCATENATE(Feuil1!$C99,Feuil1!$B99,Feuil1!CI$1),'Risk assessment'!$R$12:$R$100,FALSE),1),""))</f>
        <v/>
      </c>
      <c r="CJ99" s="9" t="str">
        <f>IF($G99=0,"",IFERROR(INDEX('Risk assessment'!$B$12:$B$100,MATCH(CONCATENATE(Feuil1!$C99,Feuil1!$B99,Feuil1!CJ$1),'Risk assessment'!$R$12:$R$100,FALSE),1),""))</f>
        <v/>
      </c>
      <c r="CK99" s="9" t="str">
        <f>IF($G99=0,"",IFERROR(INDEX('Risk assessment'!$B$12:$B$100,MATCH(CONCATENATE(Feuil1!$C99,Feuil1!$B99,Feuil1!CK$1),'Risk assessment'!$R$12:$R$100,FALSE),1),""))</f>
        <v/>
      </c>
      <c r="CL99" s="9" t="str">
        <f>IF($G99=0,"",IFERROR(INDEX('Risk assessment'!$B$12:$B$100,MATCH(CONCATENATE(Feuil1!$C99,Feuil1!$B99,Feuil1!CL$1),'Risk assessment'!$R$12:$R$100,FALSE),1),""))</f>
        <v/>
      </c>
      <c r="CM99" s="9" t="str">
        <f>IF($G99=0,"",IFERROR(INDEX('Risk assessment'!$B$12:$B$100,MATCH(CONCATENATE(Feuil1!$C99,Feuil1!$B99,Feuil1!CM$1),'Risk assessment'!$R$12:$R$100,FALSE),1),""))</f>
        <v/>
      </c>
      <c r="CN99" s="9" t="str">
        <f>IF($G99=0,"",IFERROR(INDEX('Risk assessment'!$B$12:$B$100,MATCH(CONCATENATE(Feuil1!$C99,Feuil1!$B99,Feuil1!CN$1),'Risk assessment'!$R$12:$R$100,FALSE),1),""))</f>
        <v/>
      </c>
      <c r="CO99" s="9" t="str">
        <f>IF($G99=0,"",IFERROR(INDEX('Risk assessment'!$B$12:$B$100,MATCH(CONCATENATE(Feuil1!$C99,Feuil1!$B99,Feuil1!CO$1),'Risk assessment'!$R$12:$R$100,FALSE),1),""))</f>
        <v/>
      </c>
      <c r="CP99" s="9" t="str">
        <f>IF($G99=0,"",IFERROR(INDEX('Risk assessment'!$B$12:$B$100,MATCH(CONCATENATE(Feuil1!$C99,Feuil1!$B99,Feuil1!CP$1),'Risk assessment'!$R$12:$R$100,FALSE),1),""))</f>
        <v/>
      </c>
      <c r="CQ99" s="9" t="str">
        <f>IF($G99=0,"",IFERROR(INDEX('Risk assessment'!$B$12:$B$100,MATCH(CONCATENATE(Feuil1!$C99,Feuil1!$B99,Feuil1!CQ$1),'Risk assessment'!$R$12:$R$100,FALSE),1),""))</f>
        <v/>
      </c>
      <c r="CR99" s="9" t="str">
        <f>IF($G99=0,"",IFERROR(INDEX('Risk assessment'!$B$12:$B$100,MATCH(CONCATENATE(Feuil1!$C99,Feuil1!$B99,Feuil1!CR$1),'Risk assessment'!$R$12:$R$100,FALSE),1),""))</f>
        <v/>
      </c>
      <c r="CS99" s="9" t="str">
        <f>IF($G99=0,"",IFERROR(INDEX('Risk assessment'!$B$12:$B$100,MATCH(CONCATENATE(Feuil1!$C99,Feuil1!$B99,Feuil1!CS$1),'Risk assessment'!$R$12:$R$100,FALSE),1),""))</f>
        <v/>
      </c>
      <c r="CT99" s="9" t="str">
        <f>IF($G99=0,"",IFERROR(INDEX('Risk assessment'!$B$12:$B$100,MATCH(CONCATENATE(Feuil1!$C99,Feuil1!$B99,Feuil1!CT$1),'Risk assessment'!$R$12:$R$100,FALSE),1),""))</f>
        <v/>
      </c>
      <c r="CU99" s="9" t="str">
        <f>IF($G99=0,"",IFERROR(INDEX('Risk assessment'!$B$12:$B$100,MATCH(CONCATENATE(Feuil1!$C99,Feuil1!$B99,Feuil1!CU$1),'Risk assessment'!$R$12:$R$100,FALSE),1),""))</f>
        <v/>
      </c>
      <c r="CV99" s="9" t="str">
        <f>IF($G99=0,"",IFERROR(INDEX('Risk assessment'!$B$12:$B$100,MATCH(CONCATENATE(Feuil1!$C99,Feuil1!$B99,Feuil1!CV$1),'Risk assessment'!$R$12:$R$100,FALSE),1),""))</f>
        <v/>
      </c>
      <c r="CW99" s="9" t="str">
        <f>IF($G99=0,"",IFERROR(INDEX('Risk assessment'!$B$12:$B$100,MATCH(CONCATENATE(Feuil1!$C99,Feuil1!$B99,Feuil1!CW$1),'Risk assessment'!$R$12:$R$100,FALSE),1),""))</f>
        <v/>
      </c>
      <c r="CX99" s="9" t="str">
        <f>IF($G99=0,"",IFERROR(INDEX('Risk assessment'!$B$12:$B$100,MATCH(CONCATENATE(Feuil1!$C99,Feuil1!$B99,Feuil1!CX$1),'Risk assessment'!$R$12:$R$100,FALSE),1),""))</f>
        <v/>
      </c>
      <c r="CY99" s="9" t="str">
        <f>IF($G99=0,"",IFERROR(INDEX('Risk assessment'!$B$12:$B$100,MATCH(CONCATENATE(Feuil1!$C99,Feuil1!$B99,Feuil1!CY$1),'Risk assessment'!$R$12:$R$100,FALSE),1),""))</f>
        <v/>
      </c>
      <c r="CZ99" s="9" t="str">
        <f>IF($G99=0,"",IFERROR(INDEX('Risk assessment'!$B$12:$B$100,MATCH(CONCATENATE(Feuil1!$C99,Feuil1!$B99,Feuil1!CZ$1),'Risk assessment'!$R$12:$R$100,FALSE),1),""))</f>
        <v/>
      </c>
      <c r="DA99" s="9" t="str">
        <f>IF($G99=0,"",IFERROR(INDEX('Risk assessment'!$B$12:$B$100,MATCH(CONCATENATE(Feuil1!$C99,Feuil1!$B99,Feuil1!DA$1),'Risk assessment'!$R$12:$R$100,FALSE),1),""))</f>
        <v/>
      </c>
      <c r="DB99" s="9" t="str">
        <f>IF($G99=0,"",IFERROR(INDEX('Risk assessment'!$B$12:$B$100,MATCH(CONCATENATE(Feuil1!$C99,Feuil1!$B99,Feuil1!DB$1),'Risk assessment'!$R$12:$R$100,FALSE),1),""))</f>
        <v/>
      </c>
      <c r="DC99" s="9" t="str">
        <f>IF($G99=0,"",IFERROR(INDEX('Risk assessment'!$B$12:$B$100,MATCH(CONCATENATE(Feuil1!$C99,Feuil1!$B99,Feuil1!DC$1),'Risk assessment'!$R$12:$R$100,FALSE),1),""))</f>
        <v/>
      </c>
      <c r="DD99" s="9" t="str">
        <f>IF($G99=0,"",IFERROR(INDEX('Risk assessment'!$B$12:$B$100,MATCH(CONCATENATE(Feuil1!$C99,Feuil1!$B99,Feuil1!DD$1),'Risk assessment'!$R$12:$R$100,FALSE),1),""))</f>
        <v/>
      </c>
      <c r="DE99" s="9" t="str">
        <f>IF($G99=0,"",IFERROR(INDEX('Risk assessment'!$B$12:$B$100,MATCH(CONCATENATE(Feuil1!$C99,Feuil1!$B99,Feuil1!DE$1),'Risk assessment'!$R$12:$R$100,FALSE),1),""))</f>
        <v/>
      </c>
      <c r="DF99" s="9" t="str">
        <f>IF($G99=0,"",IFERROR(INDEX('Risk assessment'!$B$12:$B$100,MATCH(CONCATENATE(Feuil1!$C99,Feuil1!$B99,Feuil1!DF$1),'Risk assessment'!$R$12:$R$100,FALSE),1),""))</f>
        <v/>
      </c>
      <c r="DG99" s="9" t="str">
        <f>IF($G99=0,"",IFERROR(INDEX('Risk assessment'!$B$12:$B$100,MATCH(CONCATENATE(Feuil1!$C99,Feuil1!$B99,Feuil1!DG$1),'Risk assessment'!$R$12:$R$100,FALSE),1),""))</f>
        <v/>
      </c>
      <c r="DH99" s="9" t="str">
        <f>IF($G99=0,"",IFERROR(INDEX('Risk assessment'!$B$12:$B$100,MATCH(CONCATENATE(Feuil1!$C99,Feuil1!$B99,Feuil1!DH$1),'Risk assessment'!$R$12:$R$100,FALSE),1),""))</f>
        <v/>
      </c>
      <c r="DI99" s="9" t="str">
        <f>IF($G99=0,"",IFERROR(INDEX('Risk assessment'!$B$12:$B$100,MATCH(CONCATENATE(Feuil1!$C99,Feuil1!$B99,Feuil1!DI$1),'Risk assessment'!$R$12:$R$100,FALSE),1),""))</f>
        <v/>
      </c>
      <c r="DJ99" s="9" t="str">
        <f>IF($G99=0,"",IFERROR(INDEX('Risk assessment'!$B$12:$B$100,MATCH(CONCATENATE(Feuil1!$C99,Feuil1!$B99,Feuil1!DJ$1),'Risk assessment'!$R$12:$R$100,FALSE),1),""))</f>
        <v/>
      </c>
      <c r="DK99" s="9" t="str">
        <f>IF($G99=0,"",IFERROR(INDEX('Risk assessment'!$B$12:$B$100,MATCH(CONCATENATE(Feuil1!$C99,Feuil1!$B99,Feuil1!DK$1),'Risk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assessment'!D$12:D$100,Feuil1!C100,'Risk assessment'!E$12:E$100,B100)</f>
        <v>0</v>
      </c>
      <c r="H100" s="9" t="str">
        <f>IF($G100=0,"",IFERROR(CONCATENATE(INDEX('Risk assessment'!$B$12:$B$100,MATCH(CONCATENATE(Feuil1!$C100,"-",Feuil1!$B100,"-",Feuil1!H$1),'Risk assessment'!$R$12:$R$100,FALSE),1)," ;"),""))</f>
        <v/>
      </c>
      <c r="I100" s="9" t="str">
        <f>IF($G100=0,"",IFERROR(CONCATENATE(INDEX('Risk assessment'!$B$12:$B$100,MATCH(CONCATENATE(Feuil1!$C100,"-",Feuil1!$B100,"-",Feuil1!I$1),'Risk assessment'!$R$12:$R$100,FALSE),1)," ;"),""))</f>
        <v/>
      </c>
      <c r="J100" s="9" t="str">
        <f>IF($G100=0,"",IFERROR(CONCATENATE(INDEX('Risk assessment'!$B$12:$B$100,MATCH(CONCATENATE(Feuil1!$C100,"-",Feuil1!$B100,"-",Feuil1!J$1),'Risk assessment'!$R$12:$R$100,FALSE),1)," ;"),""))</f>
        <v/>
      </c>
      <c r="K100" s="9" t="str">
        <f>IF($G100=0,"",IFERROR(CONCATENATE(INDEX('Risk assessment'!$B$12:$B$100,MATCH(CONCATENATE(Feuil1!$C100,"-",Feuil1!$B100,"-",Feuil1!K$1),'Risk assessment'!$R$12:$R$100,FALSE),1)," ;"),""))</f>
        <v/>
      </c>
      <c r="L100" s="9" t="str">
        <f>IF($G100=0,"",IFERROR(CONCATENATE(INDEX('Risk assessment'!$B$12:$B$100,MATCH(CONCATENATE(Feuil1!$C100,"-",Feuil1!$B100,"-",Feuil1!L$1),'Risk assessment'!$R$12:$R$100,FALSE),1)," ;"),""))</f>
        <v/>
      </c>
      <c r="M100" s="9" t="str">
        <f>IF($G100=0,"",IFERROR(CONCATENATE(INDEX('Risk assessment'!$B$12:$B$100,MATCH(CONCATENATE(Feuil1!$C100,"-",Feuil1!$B100,"-",Feuil1!M$1),'Risk assessment'!$R$12:$R$100,FALSE),1)," ;"),""))</f>
        <v/>
      </c>
      <c r="N100" s="9" t="str">
        <f>IF($G100=0,"",IFERROR(CONCATENATE(INDEX('Risk assessment'!$B$12:$B$100,MATCH(CONCATENATE(Feuil1!$C100,"-",Feuil1!$B100,"-",Feuil1!N$1),'Risk assessment'!$R$12:$R$100,FALSE),1)," ;"),""))</f>
        <v/>
      </c>
      <c r="O100" s="9" t="str">
        <f>IF($G100=0,"",IFERROR(CONCATENATE(INDEX('Risk assessment'!$B$12:$B$100,MATCH(CONCATENATE(Feuil1!$C100,"-",Feuil1!$B100,"-",Feuil1!O$1),'Risk assessment'!$R$12:$R$100,FALSE),1)," ;"),""))</f>
        <v/>
      </c>
      <c r="P100" s="9" t="str">
        <f>IF($G100=0,"",IFERROR(CONCATENATE(INDEX('Risk assessment'!$B$12:$B$100,MATCH(CONCATENATE(Feuil1!$C100,"-",Feuil1!$B100,"-",Feuil1!P$1),'Risk assessment'!$R$12:$R$100,FALSE),1)," ;"),""))</f>
        <v/>
      </c>
      <c r="Q100" s="9" t="str">
        <f>IF($G100=0,"",IFERROR(CONCATENATE(INDEX('Risk assessment'!$B$12:$B$100,MATCH(CONCATENATE(Feuil1!$C100,"-",Feuil1!$B100,"-",Feuil1!Q$1),'Risk assessment'!$R$12:$R$100,FALSE),1)," ;"),""))</f>
        <v/>
      </c>
      <c r="R100" s="9" t="str">
        <f>IF($G100=0,"",IFERROR(CONCATENATE(INDEX('Risk assessment'!$B$12:$B$100,MATCH(CONCATENATE(Feuil1!$C100,"-",Feuil1!$B100,"-",Feuil1!R$1),'Risk assessment'!$R$12:$R$100,FALSE),1)," ;"),""))</f>
        <v/>
      </c>
      <c r="S100" s="9" t="str">
        <f>IF($G100=0,"",IFERROR(CONCATENATE(INDEX('Risk assessment'!$B$12:$B$100,MATCH(CONCATENATE(Feuil1!$C100,"-",Feuil1!$B100,"-",Feuil1!S$1),'Risk assessment'!$R$12:$R$100,FALSE),1)," ;"),""))</f>
        <v/>
      </c>
      <c r="T100" s="9" t="str">
        <f>IF($G100=0,"",IFERROR(CONCATENATE(INDEX('Risk assessment'!$B$12:$B$100,MATCH(CONCATENATE(Feuil1!$C100,"-",Feuil1!$B100,"-",Feuil1!T$1),'Risk assessment'!$R$12:$R$100,FALSE),1)," ;"),""))</f>
        <v/>
      </c>
      <c r="U100" s="9" t="str">
        <f>IF($G100=0,"",IFERROR(CONCATENATE(INDEX('Risk assessment'!$B$12:$B$100,MATCH(CONCATENATE(Feuil1!$C100,"-",Feuil1!$B100,"-",Feuil1!U$1),'Risk assessment'!$R$12:$R$100,FALSE),1)," ;"),""))</f>
        <v/>
      </c>
      <c r="V100" s="9" t="str">
        <f>IF($G100=0,"",IFERROR(CONCATENATE(INDEX('Risk assessment'!$B$12:$B$100,MATCH(CONCATENATE(Feuil1!$C100,"-",Feuil1!$B100,"-",Feuil1!V$1),'Risk assessment'!$R$12:$R$100,FALSE),1)," ;"),""))</f>
        <v/>
      </c>
      <c r="W100" s="9" t="str">
        <f>IF($G100=0,"",IFERROR(CONCATENATE(INDEX('Risk assessment'!$B$12:$B$100,MATCH(CONCATENATE(Feuil1!$C100,"-",Feuil1!$B100,"-",Feuil1!W$1),'Risk assessment'!$R$12:$R$100,FALSE),1)," ;"),""))</f>
        <v/>
      </c>
      <c r="X100" s="9" t="str">
        <f>IF($G100=0,"",IFERROR(CONCATENATE(INDEX('Risk assessment'!$B$12:$B$100,MATCH(CONCATENATE(Feuil1!$C100,"-",Feuil1!$B100,"-",Feuil1!X$1),'Risk assessment'!$R$12:$R$100,FALSE),1)," ;"),""))</f>
        <v/>
      </c>
      <c r="Y100" s="9" t="str">
        <f>IF($G100=0,"",IFERROR(CONCATENATE(INDEX('Risk assessment'!$B$12:$B$100,MATCH(CONCATENATE(Feuil1!$C100,"-",Feuil1!$B100,"-",Feuil1!Y$1),'Risk assessment'!$R$12:$R$100,FALSE),1)," ;"),""))</f>
        <v/>
      </c>
      <c r="Z100" s="9" t="str">
        <f>IF($G100=0,"",IFERROR(CONCATENATE(INDEX('Risk assessment'!$B$12:$B$100,MATCH(CONCATENATE(Feuil1!$C100,"-",Feuil1!$B100,"-",Feuil1!Z$1),'Risk assessment'!$R$12:$R$100,FALSE),1)," ;"),""))</f>
        <v/>
      </c>
      <c r="AA100" s="9" t="str">
        <f>IF($G100=0,"",IFERROR(CONCATENATE(INDEX('Risk assessment'!$B$12:$B$100,MATCH(CONCATENATE(Feuil1!$C100,"-",Feuil1!$B100,"-",Feuil1!AA$1),'Risk assessment'!$R$12:$R$100,FALSE),1)," ;"),""))</f>
        <v/>
      </c>
      <c r="AB100" s="9" t="str">
        <f>IF($G100=0,"",IFERROR(CONCATENATE(INDEX('Risk assessment'!$B$12:$B$100,MATCH(CONCATENATE(Feuil1!$C100,"-",Feuil1!$B100,"-",Feuil1!AB$1),'Risk assessment'!$R$12:$R$100,FALSE),1)," ;"),""))</f>
        <v/>
      </c>
      <c r="AC100" s="9" t="str">
        <f>IF($G100=0,"",IFERROR(CONCATENATE(INDEX('Risk assessment'!$B$12:$B$100,MATCH(CONCATENATE(Feuil1!$C100,"-",Feuil1!$B100,"-",Feuil1!AC$1),'Risk assessment'!$R$12:$R$100,FALSE),1)," ;"),""))</f>
        <v/>
      </c>
      <c r="AD100" s="9" t="str">
        <f>IF($G100=0,"",IFERROR(CONCATENATE(INDEX('Risk assessment'!$B$12:$B$100,MATCH(CONCATENATE(Feuil1!$C100,"-",Feuil1!$B100,"-",Feuil1!AD$1),'Risk assessment'!$R$12:$R$100,FALSE),1)," ;"),""))</f>
        <v/>
      </c>
      <c r="AE100" s="9" t="str">
        <f>IF($G100=0,"",IFERROR(CONCATENATE(INDEX('Risk assessment'!$B$12:$B$100,MATCH(CONCATENATE(Feuil1!$C100,"-",Feuil1!$B100,"-",Feuil1!AE$1),'Risk assessment'!$R$12:$R$100,FALSE),1)," ;"),""))</f>
        <v/>
      </c>
      <c r="AF100" s="9" t="str">
        <f>IF($G100=0,"",IFERROR(CONCATENATE(INDEX('Risk assessment'!$B$12:$B$100,MATCH(CONCATENATE(Feuil1!$C100,"-",Feuil1!$B100,"-",Feuil1!AF$1),'Risk assessment'!$R$12:$R$100,FALSE),1)," ;"),""))</f>
        <v/>
      </c>
      <c r="AG100" s="9" t="str">
        <f>IF($G100=0,"",IFERROR(CONCATENATE(INDEX('Risk assessment'!$B$12:$B$100,MATCH(CONCATENATE(Feuil1!$C100,"-",Feuil1!$B100,"-",Feuil1!AG$1),'Risk assessment'!$R$12:$R$100,FALSE),1)," ;"),""))</f>
        <v/>
      </c>
      <c r="AH100" s="9" t="str">
        <f>IF($G100=0,"",IFERROR(CONCATENATE(INDEX('Risk assessment'!$B$12:$B$100,MATCH(CONCATENATE(Feuil1!$C100,"-",Feuil1!$B100,"-",Feuil1!AH$1),'Risk assessment'!$R$12:$R$100,FALSE),1)," ;"),""))</f>
        <v/>
      </c>
      <c r="AI100" s="9" t="str">
        <f>IF($G100=0,"",IFERROR(CONCATENATE(INDEX('Risk assessment'!$B$12:$B$100,MATCH(CONCATENATE(Feuil1!$C100,"-",Feuil1!$B100,"-",Feuil1!AI$1),'Risk assessment'!$R$12:$R$100,FALSE),1)," ;"),""))</f>
        <v/>
      </c>
      <c r="AJ100" s="9" t="str">
        <f>IF($G100=0,"",IFERROR(CONCATENATE(INDEX('Risk assessment'!$B$12:$B$100,MATCH(CONCATENATE(Feuil1!$C100,"-",Feuil1!$B100,"-",Feuil1!AJ$1),'Risk assessment'!$R$12:$R$100,FALSE),1)," ;"),""))</f>
        <v/>
      </c>
      <c r="AK100" s="9" t="str">
        <f>IF($G100=0,"",IFERROR(CONCATENATE(INDEX('Risk assessment'!$B$12:$B$100,MATCH(CONCATENATE(Feuil1!$C100,"-",Feuil1!$B100,"-",Feuil1!AK$1),'Risk assessment'!$R$12:$R$100,FALSE),1)," ;"),""))</f>
        <v/>
      </c>
      <c r="AL100" s="9" t="str">
        <f>IF($G100=0,"",IFERROR(CONCATENATE(INDEX('Risk assessment'!$B$12:$B$100,MATCH(CONCATENATE(Feuil1!$C100,"-",Feuil1!$B100,"-",Feuil1!AL$1),'Risk assessment'!$R$12:$R$100,FALSE),1)," ;"),""))</f>
        <v/>
      </c>
      <c r="AM100" s="9" t="str">
        <f>IF($G100=0,"",IFERROR(CONCATENATE(INDEX('Risk assessment'!$B$12:$B$100,MATCH(CONCATENATE(Feuil1!$C100,"-",Feuil1!$B100,"-",Feuil1!AM$1),'Risk assessment'!$R$12:$R$100,FALSE),1)," ;"),""))</f>
        <v/>
      </c>
      <c r="AN100" s="9" t="str">
        <f>IF($G100=0,"",IFERROR(CONCATENATE(INDEX('Risk assessment'!$B$12:$B$100,MATCH(CONCATENATE(Feuil1!$C100,"-",Feuil1!$B100,"-",Feuil1!AN$1),'Risk assessment'!$R$12:$R$100,FALSE),1)," ;"),""))</f>
        <v/>
      </c>
      <c r="AO100" s="9" t="str">
        <f>IF($G100=0,"",IFERROR(CONCATENATE(INDEX('Risk assessment'!$B$12:$B$100,MATCH(CONCATENATE(Feuil1!$C100,"-",Feuil1!$B100,"-",Feuil1!AO$1),'Risk assessment'!$R$12:$R$100,FALSE),1)," ;"),""))</f>
        <v/>
      </c>
      <c r="AP100" s="9" t="str">
        <f>IF($G100=0,"",IFERROR(CONCATENATE(INDEX('Risk assessment'!$B$12:$B$100,MATCH(CONCATENATE(Feuil1!$C100,"-",Feuil1!$B100,"-",Feuil1!AP$1),'Risk assessment'!$R$12:$R$100,FALSE),1)," ;"),""))</f>
        <v/>
      </c>
      <c r="AQ100" s="9" t="str">
        <f>IF($G100=0,"",IFERROR(CONCATENATE(INDEX('Risk assessment'!$B$12:$B$100,MATCH(CONCATENATE(Feuil1!$C100,"-",Feuil1!$B100,"-",Feuil1!AQ$1),'Risk assessment'!$R$12:$R$100,FALSE),1)," ;"),""))</f>
        <v/>
      </c>
      <c r="AR100" s="9" t="str">
        <f>IF($G100=0,"",IFERROR(CONCATENATE(INDEX('Risk assessment'!$B$12:$B$100,MATCH(CONCATENATE(Feuil1!$C100,"-",Feuil1!$B100,"-",Feuil1!AR$1),'Risk assessment'!$R$12:$R$100,FALSE),1)," ;"),""))</f>
        <v/>
      </c>
      <c r="AS100" s="9" t="str">
        <f>IF($G100=0,"",IFERROR(CONCATENATE(INDEX('Risk assessment'!$B$12:$B$100,MATCH(CONCATENATE(Feuil1!$C100,"-",Feuil1!$B100,"-",Feuil1!AS$1),'Risk assessment'!$R$12:$R$100,FALSE),1)," ;"),""))</f>
        <v/>
      </c>
      <c r="AT100" s="9" t="str">
        <f>IF($G100=0,"",IFERROR(CONCATENATE(INDEX('Risk assessment'!$B$12:$B$100,MATCH(CONCATENATE(Feuil1!$C100,"-",Feuil1!$B100,"-",Feuil1!AT$1),'Risk assessment'!$R$12:$R$100,FALSE),1)," ;"),""))</f>
        <v/>
      </c>
      <c r="AU100" s="9" t="str">
        <f>IF($G100=0,"",IFERROR(CONCATENATE(INDEX('Risk assessment'!$B$12:$B$100,MATCH(CONCATENATE(Feuil1!$C100,"-",Feuil1!$B100,"-",Feuil1!AU$1),'Risk assessment'!$R$12:$R$100,FALSE),1)," ;"),""))</f>
        <v/>
      </c>
      <c r="AV100" s="9" t="str">
        <f>IF($G100=0,"",IFERROR(CONCATENATE(INDEX('Risk assessment'!$B$12:$B$100,MATCH(CONCATENATE(Feuil1!$C100,"-",Feuil1!$B100,"-",Feuil1!AV$1),'Risk assessment'!$R$12:$R$100,FALSE),1)," ;"),""))</f>
        <v/>
      </c>
      <c r="AW100" s="9" t="str">
        <f>IF($G100=0,"",IFERROR(CONCATENATE(INDEX('Risk assessment'!$B$12:$B$100,MATCH(CONCATENATE(Feuil1!$C100,"-",Feuil1!$B100,"-",Feuil1!AW$1),'Risk assessment'!$R$12:$R$100,FALSE),1)," ;"),""))</f>
        <v/>
      </c>
      <c r="AX100" s="9" t="str">
        <f>IF($G100=0,"",IFERROR(CONCATENATE(INDEX('Risk assessment'!$B$12:$B$100,MATCH(CONCATENATE(Feuil1!$C100,"-",Feuil1!$B100,"-",Feuil1!AX$1),'Risk assessment'!$R$12:$R$100,FALSE),1)," ;"),""))</f>
        <v/>
      </c>
      <c r="AY100" s="9" t="str">
        <f>IF($G100=0,"",IFERROR(CONCATENATE(INDEX('Risk assessment'!$B$12:$B$100,MATCH(CONCATENATE(Feuil1!$C100,"-",Feuil1!$B100,"-",Feuil1!AY$1),'Risk assessment'!$R$12:$R$100,FALSE),1)," ;"),""))</f>
        <v/>
      </c>
      <c r="AZ100" s="9" t="str">
        <f>IF($G100=0,"",IFERROR(CONCATENATE(INDEX('Risk assessment'!$B$12:$B$100,MATCH(CONCATENATE(Feuil1!$C100,"-",Feuil1!$B100,"-",Feuil1!AZ$1),'Risk assessment'!$R$12:$R$100,FALSE),1)," ;"),""))</f>
        <v/>
      </c>
      <c r="BA100" s="9" t="str">
        <f>IF($G100=0,"",IFERROR(CONCATENATE(INDEX('Risk assessment'!$B$12:$B$100,MATCH(CONCATENATE(Feuil1!$C100,"-",Feuil1!$B100,"-",Feuil1!BA$1),'Risk assessment'!$R$12:$R$100,FALSE),1)," ;"),""))</f>
        <v/>
      </c>
      <c r="BB100" s="9" t="str">
        <f>IF($G100=0,"",IFERROR(CONCATENATE(INDEX('Risk assessment'!$B$12:$B$100,MATCH(CONCATENATE(Feuil1!$C100,"-",Feuil1!$B100,"-",Feuil1!BB$1),'Risk assessment'!$R$12:$R$100,FALSE),1)," ;"),""))</f>
        <v/>
      </c>
      <c r="BC100" s="9" t="str">
        <f>IF($G100=0,"",IFERROR(CONCATENATE(INDEX('Risk assessment'!$B$12:$B$100,MATCH(CONCATENATE(Feuil1!$C100,"-",Feuil1!$B100,"-",Feuil1!BC$1),'Risk assessment'!$R$12:$R$100,FALSE),1)," ;"),""))</f>
        <v/>
      </c>
      <c r="BD100" s="9" t="str">
        <f>IF($G100=0,"",IFERROR(CONCATENATE(INDEX('Risk assessment'!$B$12:$B$100,MATCH(CONCATENATE(Feuil1!$C100,"-",Feuil1!$B100,"-",Feuil1!BD$1),'Risk assessment'!$R$12:$R$100,FALSE),1)," ;"),""))</f>
        <v/>
      </c>
      <c r="BE100" s="9" t="str">
        <f>IF($G100=0,"",IFERROR(CONCATENATE(INDEX('Risk assessment'!$B$12:$B$100,MATCH(CONCATENATE(Feuil1!$C100,"-",Feuil1!$B100,"-",Feuil1!BE$1),'Risk assessment'!$R$12:$R$100,FALSE),1)," ;"),""))</f>
        <v/>
      </c>
      <c r="BF100" s="9" t="str">
        <f>IF($G100=0,"",IFERROR(CONCATENATE(INDEX('Risk assessment'!$B$12:$B$100,MATCH(CONCATENATE(Feuil1!$C100,"-",Feuil1!$B100,"-",Feuil1!BF$1),'Risk assessment'!$R$12:$R$100,FALSE),1)," ;"),""))</f>
        <v/>
      </c>
      <c r="BG100" s="9" t="str">
        <f>IF($G100=0,"",IFERROR(CONCATENATE(INDEX('Risk assessment'!$B$12:$B$100,MATCH(CONCATENATE(Feuil1!$C100,"-",Feuil1!$B100,"-",Feuil1!BG$1),'Risk assessment'!$R$12:$R$100,FALSE),1)," ;"),""))</f>
        <v/>
      </c>
      <c r="BH100" s="9" t="str">
        <f>IF($G100=0,"",IFERROR(CONCATENATE(INDEX('Risk assessment'!$B$12:$B$100,MATCH(CONCATENATE(Feuil1!$C100,"-",Feuil1!$B100,"-",Feuil1!BH$1),'Risk assessment'!$R$12:$R$100,FALSE),1)," ;"),""))</f>
        <v/>
      </c>
      <c r="BI100" s="9" t="str">
        <f>IF($G100=0,"",IFERROR(CONCATENATE(INDEX('Risk assessment'!$B$12:$B$100,MATCH(CONCATENATE(Feuil1!$C100,"-",Feuil1!$B100,"-",Feuil1!BI$1),'Risk assessment'!$R$12:$R$100,FALSE),1)," ;"),""))</f>
        <v/>
      </c>
      <c r="BJ100" s="9" t="str">
        <f>IF($G100=0,"",IFERROR(CONCATENATE(INDEX('Risk assessment'!$B$12:$B$100,MATCH(CONCATENATE(Feuil1!$C100,"-",Feuil1!$B100,"-",Feuil1!BJ$1),'Risk assessment'!$R$12:$R$100,FALSE),1)," ;"),""))</f>
        <v/>
      </c>
      <c r="BK100" s="9" t="str">
        <f>IF($G100=0,"",IFERROR(CONCATENATE(INDEX('Risk assessment'!$B$12:$B$100,MATCH(CONCATENATE(Feuil1!$C100,"-",Feuil1!$B100,"-",Feuil1!BK$1),'Risk assessment'!$R$12:$R$100,FALSE),1)," ;"),""))</f>
        <v/>
      </c>
      <c r="BL100" s="9" t="str">
        <f>IF($G100=0,"",IFERROR(CONCATENATE(INDEX('Risk assessment'!$B$12:$B$100,MATCH(CONCATENATE(Feuil1!$C100,"-",Feuil1!$B100,"-",Feuil1!BL$1),'Risk assessment'!$R$12:$R$100,FALSE),1)," ;"),""))</f>
        <v/>
      </c>
      <c r="BM100" s="9" t="str">
        <f>IF($G100=0,"",IFERROR(CONCATENATE(INDEX('Risk assessment'!$B$12:$B$100,MATCH(CONCATENATE(Feuil1!$C100,"-",Feuil1!$B100,"-",Feuil1!BM$1),'Risk assessment'!$R$12:$R$100,FALSE),1)," ;"),""))</f>
        <v/>
      </c>
      <c r="BN100" s="9" t="str">
        <f>IF($G100=0,"",IFERROR(CONCATENATE(INDEX('Risk assessment'!$B$12:$B$100,MATCH(CONCATENATE(Feuil1!$C100,"-",Feuil1!$B100,"-",Feuil1!BN$1),'Risk assessment'!$R$12:$R$100,FALSE),1)," ;"),""))</f>
        <v/>
      </c>
      <c r="BO100" s="9" t="str">
        <f>IF($G100=0,"",IFERROR(CONCATENATE(INDEX('Risk assessment'!$B$12:$B$100,MATCH(CONCATENATE(Feuil1!$C100,"-",Feuil1!$B100,"-",Feuil1!BO$1),'Risk assessment'!$R$12:$R$100,FALSE),1)," ;"),""))</f>
        <v/>
      </c>
      <c r="BP100" s="9" t="str">
        <f>IF($G100=0,"",IFERROR(CONCATENATE(INDEX('Risk assessment'!$B$12:$B$100,MATCH(CONCATENATE(Feuil1!$C100,"-",Feuil1!$B100,"-",Feuil1!BP$1),'Risk assessment'!$R$12:$R$100,FALSE),1)," ;"),""))</f>
        <v/>
      </c>
      <c r="BQ100" s="9" t="str">
        <f>IF($G100=0,"",IFERROR(CONCATENATE(INDEX('Risk assessment'!$B$12:$B$100,MATCH(CONCATENATE(Feuil1!$C100,"-",Feuil1!$B100,"-",Feuil1!BQ$1),'Risk assessment'!$R$12:$R$100,FALSE),1)," ;"),""))</f>
        <v/>
      </c>
      <c r="BR100" s="9" t="str">
        <f>IF($G100=0,"",IFERROR(INDEX('Risk assessment'!$B$12:$B$100,MATCH(CONCATENATE(Feuil1!$C100,Feuil1!$B100,Feuil1!BR$1),'Risk assessment'!$R$12:$R$100,FALSE),1),""))</f>
        <v/>
      </c>
      <c r="BS100" s="9" t="str">
        <f>IF($G100=0,"",IFERROR(INDEX('Risk assessment'!$B$12:$B$100,MATCH(CONCATENATE(Feuil1!$C100,Feuil1!$B100,Feuil1!BS$1),'Risk assessment'!$R$12:$R$100,FALSE),1),""))</f>
        <v/>
      </c>
      <c r="BT100" s="9" t="str">
        <f>IF($G100=0,"",IFERROR(INDEX('Risk assessment'!$B$12:$B$100,MATCH(CONCATENATE(Feuil1!$C100,Feuil1!$B100,Feuil1!BT$1),'Risk assessment'!$R$12:$R$100,FALSE),1),""))</f>
        <v/>
      </c>
      <c r="BU100" s="9" t="str">
        <f>IF($G100=0,"",IFERROR(INDEX('Risk assessment'!$B$12:$B$100,MATCH(CONCATENATE(Feuil1!$C100,Feuil1!$B100,Feuil1!BU$1),'Risk assessment'!$R$12:$R$100,FALSE),1),""))</f>
        <v/>
      </c>
      <c r="BV100" s="9" t="str">
        <f>IF($G100=0,"",IFERROR(INDEX('Risk assessment'!$B$12:$B$100,MATCH(CONCATENATE(Feuil1!$C100,Feuil1!$B100,Feuil1!BV$1),'Risk assessment'!$R$12:$R$100,FALSE),1),""))</f>
        <v/>
      </c>
      <c r="BW100" s="9" t="str">
        <f>IF($G100=0,"",IFERROR(INDEX('Risk assessment'!$B$12:$B$100,MATCH(CONCATENATE(Feuil1!$C100,Feuil1!$B100,Feuil1!BW$1),'Risk assessment'!$R$12:$R$100,FALSE),1),""))</f>
        <v/>
      </c>
      <c r="BX100" s="9" t="str">
        <f>IF($G100=0,"",IFERROR(INDEX('Risk assessment'!$B$12:$B$100,MATCH(CONCATENATE(Feuil1!$C100,Feuil1!$B100,Feuil1!BX$1),'Risk assessment'!$R$12:$R$100,FALSE),1),""))</f>
        <v/>
      </c>
      <c r="BY100" s="9" t="str">
        <f>IF($G100=0,"",IFERROR(INDEX('Risk assessment'!$B$12:$B$100,MATCH(CONCATENATE(Feuil1!$C100,Feuil1!$B100,Feuil1!BY$1),'Risk assessment'!$R$12:$R$100,FALSE),1),""))</f>
        <v/>
      </c>
      <c r="BZ100" s="9" t="str">
        <f>IF($G100=0,"",IFERROR(INDEX('Risk assessment'!$B$12:$B$100,MATCH(CONCATENATE(Feuil1!$C100,Feuil1!$B100,Feuil1!BZ$1),'Risk assessment'!$R$12:$R$100,FALSE),1),""))</f>
        <v/>
      </c>
      <c r="CA100" s="9" t="str">
        <f>IF($G100=0,"",IFERROR(INDEX('Risk assessment'!$B$12:$B$100,MATCH(CONCATENATE(Feuil1!$C100,Feuil1!$B100,Feuil1!CA$1),'Risk assessment'!$R$12:$R$100,FALSE),1),""))</f>
        <v/>
      </c>
      <c r="CB100" s="9" t="str">
        <f>IF($G100=0,"",IFERROR(INDEX('Risk assessment'!$B$12:$B$100,MATCH(CONCATENATE(Feuil1!$C100,Feuil1!$B100,Feuil1!CB$1),'Risk assessment'!$R$12:$R$100,FALSE),1),""))</f>
        <v/>
      </c>
      <c r="CC100" s="9" t="str">
        <f>IF($G100=0,"",IFERROR(INDEX('Risk assessment'!$B$12:$B$100,MATCH(CONCATENATE(Feuil1!$C100,Feuil1!$B100,Feuil1!CC$1),'Risk assessment'!$R$12:$R$100,FALSE),1),""))</f>
        <v/>
      </c>
      <c r="CD100" s="9" t="str">
        <f>IF($G100=0,"",IFERROR(INDEX('Risk assessment'!$B$12:$B$100,MATCH(CONCATENATE(Feuil1!$C100,Feuil1!$B100,Feuil1!CD$1),'Risk assessment'!$R$12:$R$100,FALSE),1),""))</f>
        <v/>
      </c>
      <c r="CE100" s="9" t="str">
        <f>IF($G100=0,"",IFERROR(INDEX('Risk assessment'!$B$12:$B$100,MATCH(CONCATENATE(Feuil1!$C100,Feuil1!$B100,Feuil1!CE$1),'Risk assessment'!$R$12:$R$100,FALSE),1),""))</f>
        <v/>
      </c>
      <c r="CF100" s="9" t="str">
        <f>IF($G100=0,"",IFERROR(INDEX('Risk assessment'!$B$12:$B$100,MATCH(CONCATENATE(Feuil1!$C100,Feuil1!$B100,Feuil1!CF$1),'Risk assessment'!$R$12:$R$100,FALSE),1),""))</f>
        <v/>
      </c>
      <c r="CG100" s="9" t="str">
        <f>IF($G100=0,"",IFERROR(INDEX('Risk assessment'!$B$12:$B$100,MATCH(CONCATENATE(Feuil1!$C100,Feuil1!$B100,Feuil1!CG$1),'Risk assessment'!$R$12:$R$100,FALSE),1),""))</f>
        <v/>
      </c>
      <c r="CH100" s="9" t="str">
        <f>IF($G100=0,"",IFERROR(INDEX('Risk assessment'!$B$12:$B$100,MATCH(CONCATENATE(Feuil1!$C100,Feuil1!$B100,Feuil1!CH$1),'Risk assessment'!$R$12:$R$100,FALSE),1),""))</f>
        <v/>
      </c>
      <c r="CI100" s="9" t="str">
        <f>IF($G100=0,"",IFERROR(INDEX('Risk assessment'!$B$12:$B$100,MATCH(CONCATENATE(Feuil1!$C100,Feuil1!$B100,Feuil1!CI$1),'Risk assessment'!$R$12:$R$100,FALSE),1),""))</f>
        <v/>
      </c>
      <c r="CJ100" s="9" t="str">
        <f>IF($G100=0,"",IFERROR(INDEX('Risk assessment'!$B$12:$B$100,MATCH(CONCATENATE(Feuil1!$C100,Feuil1!$B100,Feuil1!CJ$1),'Risk assessment'!$R$12:$R$100,FALSE),1),""))</f>
        <v/>
      </c>
      <c r="CK100" s="9" t="str">
        <f>IF($G100=0,"",IFERROR(INDEX('Risk assessment'!$B$12:$B$100,MATCH(CONCATENATE(Feuil1!$C100,Feuil1!$B100,Feuil1!CK$1),'Risk assessment'!$R$12:$R$100,FALSE),1),""))</f>
        <v/>
      </c>
      <c r="CL100" s="9" t="str">
        <f>IF($G100=0,"",IFERROR(INDEX('Risk assessment'!$B$12:$B$100,MATCH(CONCATENATE(Feuil1!$C100,Feuil1!$B100,Feuil1!CL$1),'Risk assessment'!$R$12:$R$100,FALSE),1),""))</f>
        <v/>
      </c>
      <c r="CM100" s="9" t="str">
        <f>IF($G100=0,"",IFERROR(INDEX('Risk assessment'!$B$12:$B$100,MATCH(CONCATENATE(Feuil1!$C100,Feuil1!$B100,Feuil1!CM$1),'Risk assessment'!$R$12:$R$100,FALSE),1),""))</f>
        <v/>
      </c>
      <c r="CN100" s="9" t="str">
        <f>IF($G100=0,"",IFERROR(INDEX('Risk assessment'!$B$12:$B$100,MATCH(CONCATENATE(Feuil1!$C100,Feuil1!$B100,Feuil1!CN$1),'Risk assessment'!$R$12:$R$100,FALSE),1),""))</f>
        <v/>
      </c>
      <c r="CO100" s="9" t="str">
        <f>IF($G100=0,"",IFERROR(INDEX('Risk assessment'!$B$12:$B$100,MATCH(CONCATENATE(Feuil1!$C100,Feuil1!$B100,Feuil1!CO$1),'Risk assessment'!$R$12:$R$100,FALSE),1),""))</f>
        <v/>
      </c>
      <c r="CP100" s="9" t="str">
        <f>IF($G100=0,"",IFERROR(INDEX('Risk assessment'!$B$12:$B$100,MATCH(CONCATENATE(Feuil1!$C100,Feuil1!$B100,Feuil1!CP$1),'Risk assessment'!$R$12:$R$100,FALSE),1),""))</f>
        <v/>
      </c>
      <c r="CQ100" s="9" t="str">
        <f>IF($G100=0,"",IFERROR(INDEX('Risk assessment'!$B$12:$B$100,MATCH(CONCATENATE(Feuil1!$C100,Feuil1!$B100,Feuil1!CQ$1),'Risk assessment'!$R$12:$R$100,FALSE),1),""))</f>
        <v/>
      </c>
      <c r="CR100" s="9" t="str">
        <f>IF($G100=0,"",IFERROR(INDEX('Risk assessment'!$B$12:$B$100,MATCH(CONCATENATE(Feuil1!$C100,Feuil1!$B100,Feuil1!CR$1),'Risk assessment'!$R$12:$R$100,FALSE),1),""))</f>
        <v/>
      </c>
      <c r="CS100" s="9" t="str">
        <f>IF($G100=0,"",IFERROR(INDEX('Risk assessment'!$B$12:$B$100,MATCH(CONCATENATE(Feuil1!$C100,Feuil1!$B100,Feuil1!CS$1),'Risk assessment'!$R$12:$R$100,FALSE),1),""))</f>
        <v/>
      </c>
      <c r="CT100" s="9" t="str">
        <f>IF($G100=0,"",IFERROR(INDEX('Risk assessment'!$B$12:$B$100,MATCH(CONCATENATE(Feuil1!$C100,Feuil1!$B100,Feuil1!CT$1),'Risk assessment'!$R$12:$R$100,FALSE),1),""))</f>
        <v/>
      </c>
      <c r="CU100" s="9" t="str">
        <f>IF($G100=0,"",IFERROR(INDEX('Risk assessment'!$B$12:$B$100,MATCH(CONCATENATE(Feuil1!$C100,Feuil1!$B100,Feuil1!CU$1),'Risk assessment'!$R$12:$R$100,FALSE),1),""))</f>
        <v/>
      </c>
      <c r="CV100" s="9" t="str">
        <f>IF($G100=0,"",IFERROR(INDEX('Risk assessment'!$B$12:$B$100,MATCH(CONCATENATE(Feuil1!$C100,Feuil1!$B100,Feuil1!CV$1),'Risk assessment'!$R$12:$R$100,FALSE),1),""))</f>
        <v/>
      </c>
      <c r="CW100" s="9" t="str">
        <f>IF($G100=0,"",IFERROR(INDEX('Risk assessment'!$B$12:$B$100,MATCH(CONCATENATE(Feuil1!$C100,Feuil1!$B100,Feuil1!CW$1),'Risk assessment'!$R$12:$R$100,FALSE),1),""))</f>
        <v/>
      </c>
      <c r="CX100" s="9" t="str">
        <f>IF($G100=0,"",IFERROR(INDEX('Risk assessment'!$B$12:$B$100,MATCH(CONCATENATE(Feuil1!$C100,Feuil1!$B100,Feuil1!CX$1),'Risk assessment'!$R$12:$R$100,FALSE),1),""))</f>
        <v/>
      </c>
      <c r="CY100" s="9" t="str">
        <f>IF($G100=0,"",IFERROR(INDEX('Risk assessment'!$B$12:$B$100,MATCH(CONCATENATE(Feuil1!$C100,Feuil1!$B100,Feuil1!CY$1),'Risk assessment'!$R$12:$R$100,FALSE),1),""))</f>
        <v/>
      </c>
      <c r="CZ100" s="9" t="str">
        <f>IF($G100=0,"",IFERROR(INDEX('Risk assessment'!$B$12:$B$100,MATCH(CONCATENATE(Feuil1!$C100,Feuil1!$B100,Feuil1!CZ$1),'Risk assessment'!$R$12:$R$100,FALSE),1),""))</f>
        <v/>
      </c>
      <c r="DA100" s="9" t="str">
        <f>IF($G100=0,"",IFERROR(INDEX('Risk assessment'!$B$12:$B$100,MATCH(CONCATENATE(Feuil1!$C100,Feuil1!$B100,Feuil1!DA$1),'Risk assessment'!$R$12:$R$100,FALSE),1),""))</f>
        <v/>
      </c>
      <c r="DB100" s="9" t="str">
        <f>IF($G100=0,"",IFERROR(INDEX('Risk assessment'!$B$12:$B$100,MATCH(CONCATENATE(Feuil1!$C100,Feuil1!$B100,Feuil1!DB$1),'Risk assessment'!$R$12:$R$100,FALSE),1),""))</f>
        <v/>
      </c>
      <c r="DC100" s="9" t="str">
        <f>IF($G100=0,"",IFERROR(INDEX('Risk assessment'!$B$12:$B$100,MATCH(CONCATENATE(Feuil1!$C100,Feuil1!$B100,Feuil1!DC$1),'Risk assessment'!$R$12:$R$100,FALSE),1),""))</f>
        <v/>
      </c>
      <c r="DD100" s="9" t="str">
        <f>IF($G100=0,"",IFERROR(INDEX('Risk assessment'!$B$12:$B$100,MATCH(CONCATENATE(Feuil1!$C100,Feuil1!$B100,Feuil1!DD$1),'Risk assessment'!$R$12:$R$100,FALSE),1),""))</f>
        <v/>
      </c>
      <c r="DE100" s="9" t="str">
        <f>IF($G100=0,"",IFERROR(INDEX('Risk assessment'!$B$12:$B$100,MATCH(CONCATENATE(Feuil1!$C100,Feuil1!$B100,Feuil1!DE$1),'Risk assessment'!$R$12:$R$100,FALSE),1),""))</f>
        <v/>
      </c>
      <c r="DF100" s="9" t="str">
        <f>IF($G100=0,"",IFERROR(INDEX('Risk assessment'!$B$12:$B$100,MATCH(CONCATENATE(Feuil1!$C100,Feuil1!$B100,Feuil1!DF$1),'Risk assessment'!$R$12:$R$100,FALSE),1),""))</f>
        <v/>
      </c>
      <c r="DG100" s="9" t="str">
        <f>IF($G100=0,"",IFERROR(INDEX('Risk assessment'!$B$12:$B$100,MATCH(CONCATENATE(Feuil1!$C100,Feuil1!$B100,Feuil1!DG$1),'Risk assessment'!$R$12:$R$100,FALSE),1),""))</f>
        <v/>
      </c>
      <c r="DH100" s="9" t="str">
        <f>IF($G100=0,"",IFERROR(INDEX('Risk assessment'!$B$12:$B$100,MATCH(CONCATENATE(Feuil1!$C100,Feuil1!$B100,Feuil1!DH$1),'Risk assessment'!$R$12:$R$100,FALSE),1),""))</f>
        <v/>
      </c>
      <c r="DI100" s="9" t="str">
        <f>IF($G100=0,"",IFERROR(INDEX('Risk assessment'!$B$12:$B$100,MATCH(CONCATENATE(Feuil1!$C100,Feuil1!$B100,Feuil1!DI$1),'Risk assessment'!$R$12:$R$100,FALSE),1),""))</f>
        <v/>
      </c>
      <c r="DJ100" s="9" t="str">
        <f>IF($G100=0,"",IFERROR(INDEX('Risk assessment'!$B$12:$B$100,MATCH(CONCATENATE(Feuil1!$C100,Feuil1!$B100,Feuil1!DJ$1),'Risk assessment'!$R$12:$R$100,FALSE),1),""))</f>
        <v/>
      </c>
      <c r="DK100" s="9" t="str">
        <f>IF($G100=0,"",IFERROR(INDEX('Risk assessment'!$B$12:$B$100,MATCH(CONCATENATE(Feuil1!$C100,Feuil1!$B100,Feuil1!DK$1),'Risk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assessment'!D$12:D$100,Feuil1!C101,'Risk assessment'!E$12:E$100,B101)</f>
        <v>0</v>
      </c>
      <c r="H101" s="9" t="str">
        <f>IF($G101=0,"",IFERROR(CONCATENATE(INDEX('Risk assessment'!$B$12:$B$100,MATCH(CONCATENATE(Feuil1!$C101,"-",Feuil1!$B101,"-",Feuil1!H$1),'Risk assessment'!$R$12:$R$100,FALSE),1)," ;"),""))</f>
        <v/>
      </c>
      <c r="I101" s="9" t="str">
        <f>IF($G101=0,"",IFERROR(CONCATENATE(INDEX('Risk assessment'!$B$12:$B$100,MATCH(CONCATENATE(Feuil1!$C101,"-",Feuil1!$B101,"-",Feuil1!I$1),'Risk assessment'!$R$12:$R$100,FALSE),1)," ;"),""))</f>
        <v/>
      </c>
      <c r="J101" s="9" t="str">
        <f>IF($G101=0,"",IFERROR(CONCATENATE(INDEX('Risk assessment'!$B$12:$B$100,MATCH(CONCATENATE(Feuil1!$C101,"-",Feuil1!$B101,"-",Feuil1!J$1),'Risk assessment'!$R$12:$R$100,FALSE),1)," ;"),""))</f>
        <v/>
      </c>
      <c r="K101" s="9" t="str">
        <f>IF($G101=0,"",IFERROR(CONCATENATE(INDEX('Risk assessment'!$B$12:$B$100,MATCH(CONCATENATE(Feuil1!$C101,"-",Feuil1!$B101,"-",Feuil1!K$1),'Risk assessment'!$R$12:$R$100,FALSE),1)," ;"),""))</f>
        <v/>
      </c>
      <c r="L101" s="9" t="str">
        <f>IF($G101=0,"",IFERROR(CONCATENATE(INDEX('Risk assessment'!$B$12:$B$100,MATCH(CONCATENATE(Feuil1!$C101,"-",Feuil1!$B101,"-",Feuil1!L$1),'Risk assessment'!$R$12:$R$100,FALSE),1)," ;"),""))</f>
        <v/>
      </c>
      <c r="M101" s="9" t="str">
        <f>IF($G101=0,"",IFERROR(CONCATENATE(INDEX('Risk assessment'!$B$12:$B$100,MATCH(CONCATENATE(Feuil1!$C101,"-",Feuil1!$B101,"-",Feuil1!M$1),'Risk assessment'!$R$12:$R$100,FALSE),1)," ;"),""))</f>
        <v/>
      </c>
      <c r="N101" s="9" t="str">
        <f>IF($G101=0,"",IFERROR(CONCATENATE(INDEX('Risk assessment'!$B$12:$B$100,MATCH(CONCATENATE(Feuil1!$C101,"-",Feuil1!$B101,"-",Feuil1!N$1),'Risk assessment'!$R$12:$R$100,FALSE),1)," ;"),""))</f>
        <v/>
      </c>
      <c r="O101" s="9" t="str">
        <f>IF($G101=0,"",IFERROR(CONCATENATE(INDEX('Risk assessment'!$B$12:$B$100,MATCH(CONCATENATE(Feuil1!$C101,"-",Feuil1!$B101,"-",Feuil1!O$1),'Risk assessment'!$R$12:$R$100,FALSE),1)," ;"),""))</f>
        <v/>
      </c>
      <c r="P101" s="9" t="str">
        <f>IF($G101=0,"",IFERROR(CONCATENATE(INDEX('Risk assessment'!$B$12:$B$100,MATCH(CONCATENATE(Feuil1!$C101,"-",Feuil1!$B101,"-",Feuil1!P$1),'Risk assessment'!$R$12:$R$100,FALSE),1)," ;"),""))</f>
        <v/>
      </c>
      <c r="Q101" s="9" t="str">
        <f>IF($G101=0,"",IFERROR(CONCATENATE(INDEX('Risk assessment'!$B$12:$B$100,MATCH(CONCATENATE(Feuil1!$C101,"-",Feuil1!$B101,"-",Feuil1!Q$1),'Risk assessment'!$R$12:$R$100,FALSE),1)," ;"),""))</f>
        <v/>
      </c>
      <c r="R101" s="9" t="str">
        <f>IF($G101=0,"",IFERROR(CONCATENATE(INDEX('Risk assessment'!$B$12:$B$100,MATCH(CONCATENATE(Feuil1!$C101,"-",Feuil1!$B101,"-",Feuil1!R$1),'Risk assessment'!$R$12:$R$100,FALSE),1)," ;"),""))</f>
        <v/>
      </c>
      <c r="S101" s="9" t="str">
        <f>IF($G101=0,"",IFERROR(CONCATENATE(INDEX('Risk assessment'!$B$12:$B$100,MATCH(CONCATENATE(Feuil1!$C101,"-",Feuil1!$B101,"-",Feuil1!S$1),'Risk assessment'!$R$12:$R$100,FALSE),1)," ;"),""))</f>
        <v/>
      </c>
      <c r="T101" s="9" t="str">
        <f>IF($G101=0,"",IFERROR(CONCATENATE(INDEX('Risk assessment'!$B$12:$B$100,MATCH(CONCATENATE(Feuil1!$C101,"-",Feuil1!$B101,"-",Feuil1!T$1),'Risk assessment'!$R$12:$R$100,FALSE),1)," ;"),""))</f>
        <v/>
      </c>
      <c r="U101" s="9" t="str">
        <f>IF($G101=0,"",IFERROR(CONCATENATE(INDEX('Risk assessment'!$B$12:$B$100,MATCH(CONCATENATE(Feuil1!$C101,"-",Feuil1!$B101,"-",Feuil1!U$1),'Risk assessment'!$R$12:$R$100,FALSE),1)," ;"),""))</f>
        <v/>
      </c>
      <c r="V101" s="9" t="str">
        <f>IF($G101=0,"",IFERROR(CONCATENATE(INDEX('Risk assessment'!$B$12:$B$100,MATCH(CONCATENATE(Feuil1!$C101,"-",Feuil1!$B101,"-",Feuil1!V$1),'Risk assessment'!$R$12:$R$100,FALSE),1)," ;"),""))</f>
        <v/>
      </c>
      <c r="W101" s="9" t="str">
        <f>IF($G101=0,"",IFERROR(CONCATENATE(INDEX('Risk assessment'!$B$12:$B$100,MATCH(CONCATENATE(Feuil1!$C101,"-",Feuil1!$B101,"-",Feuil1!W$1),'Risk assessment'!$R$12:$R$100,FALSE),1)," ;"),""))</f>
        <v/>
      </c>
      <c r="X101" s="9" t="str">
        <f>IF($G101=0,"",IFERROR(CONCATENATE(INDEX('Risk assessment'!$B$12:$B$100,MATCH(CONCATENATE(Feuil1!$C101,"-",Feuil1!$B101,"-",Feuil1!X$1),'Risk assessment'!$R$12:$R$100,FALSE),1)," ;"),""))</f>
        <v/>
      </c>
      <c r="Y101" s="9" t="str">
        <f>IF($G101=0,"",IFERROR(CONCATENATE(INDEX('Risk assessment'!$B$12:$B$100,MATCH(CONCATENATE(Feuil1!$C101,"-",Feuil1!$B101,"-",Feuil1!Y$1),'Risk assessment'!$R$12:$R$100,FALSE),1)," ;"),""))</f>
        <v/>
      </c>
      <c r="Z101" s="9" t="str">
        <f>IF($G101=0,"",IFERROR(CONCATENATE(INDEX('Risk assessment'!$B$12:$B$100,MATCH(CONCATENATE(Feuil1!$C101,"-",Feuil1!$B101,"-",Feuil1!Z$1),'Risk assessment'!$R$12:$R$100,FALSE),1)," ;"),""))</f>
        <v/>
      </c>
      <c r="AA101" s="9" t="str">
        <f>IF($G101=0,"",IFERROR(CONCATENATE(INDEX('Risk assessment'!$B$12:$B$100,MATCH(CONCATENATE(Feuil1!$C101,"-",Feuil1!$B101,"-",Feuil1!AA$1),'Risk assessment'!$R$12:$R$100,FALSE),1)," ;"),""))</f>
        <v/>
      </c>
      <c r="AB101" s="9" t="str">
        <f>IF($G101=0,"",IFERROR(CONCATENATE(INDEX('Risk assessment'!$B$12:$B$100,MATCH(CONCATENATE(Feuil1!$C101,"-",Feuil1!$B101,"-",Feuil1!AB$1),'Risk assessment'!$R$12:$R$100,FALSE),1)," ;"),""))</f>
        <v/>
      </c>
      <c r="AC101" s="9" t="str">
        <f>IF($G101=0,"",IFERROR(CONCATENATE(INDEX('Risk assessment'!$B$12:$B$100,MATCH(CONCATENATE(Feuil1!$C101,"-",Feuil1!$B101,"-",Feuil1!AC$1),'Risk assessment'!$R$12:$R$100,FALSE),1)," ;"),""))</f>
        <v/>
      </c>
      <c r="AD101" s="9" t="str">
        <f>IF($G101=0,"",IFERROR(CONCATENATE(INDEX('Risk assessment'!$B$12:$B$100,MATCH(CONCATENATE(Feuil1!$C101,"-",Feuil1!$B101,"-",Feuil1!AD$1),'Risk assessment'!$R$12:$R$100,FALSE),1)," ;"),""))</f>
        <v/>
      </c>
      <c r="AE101" s="9" t="str">
        <f>IF($G101=0,"",IFERROR(CONCATENATE(INDEX('Risk assessment'!$B$12:$B$100,MATCH(CONCATENATE(Feuil1!$C101,"-",Feuil1!$B101,"-",Feuil1!AE$1),'Risk assessment'!$R$12:$R$100,FALSE),1)," ;"),""))</f>
        <v/>
      </c>
      <c r="AF101" s="9" t="str">
        <f>IF($G101=0,"",IFERROR(CONCATENATE(INDEX('Risk assessment'!$B$12:$B$100,MATCH(CONCATENATE(Feuil1!$C101,"-",Feuil1!$B101,"-",Feuil1!AF$1),'Risk assessment'!$R$12:$R$100,FALSE),1)," ;"),""))</f>
        <v/>
      </c>
      <c r="AG101" s="9" t="str">
        <f>IF($G101=0,"",IFERROR(CONCATENATE(INDEX('Risk assessment'!$B$12:$B$100,MATCH(CONCATENATE(Feuil1!$C101,"-",Feuil1!$B101,"-",Feuil1!AG$1),'Risk assessment'!$R$12:$R$100,FALSE),1)," ;"),""))</f>
        <v/>
      </c>
      <c r="AH101" s="9" t="str">
        <f>IF($G101=0,"",IFERROR(CONCATENATE(INDEX('Risk assessment'!$B$12:$B$100,MATCH(CONCATENATE(Feuil1!$C101,"-",Feuil1!$B101,"-",Feuil1!AH$1),'Risk assessment'!$R$12:$R$100,FALSE),1)," ;"),""))</f>
        <v/>
      </c>
      <c r="AI101" s="9" t="str">
        <f>IF($G101=0,"",IFERROR(CONCATENATE(INDEX('Risk assessment'!$B$12:$B$100,MATCH(CONCATENATE(Feuil1!$C101,"-",Feuil1!$B101,"-",Feuil1!AI$1),'Risk assessment'!$R$12:$R$100,FALSE),1)," ;"),""))</f>
        <v/>
      </c>
      <c r="AJ101" s="9" t="str">
        <f>IF($G101=0,"",IFERROR(CONCATENATE(INDEX('Risk assessment'!$B$12:$B$100,MATCH(CONCATENATE(Feuil1!$C101,"-",Feuil1!$B101,"-",Feuil1!AJ$1),'Risk assessment'!$R$12:$R$100,FALSE),1)," ;"),""))</f>
        <v/>
      </c>
      <c r="AK101" s="9" t="str">
        <f>IF($G101=0,"",IFERROR(CONCATENATE(INDEX('Risk assessment'!$B$12:$B$100,MATCH(CONCATENATE(Feuil1!$C101,"-",Feuil1!$B101,"-",Feuil1!AK$1),'Risk assessment'!$R$12:$R$100,FALSE),1)," ;"),""))</f>
        <v/>
      </c>
      <c r="AL101" s="9" t="str">
        <f>IF($G101=0,"",IFERROR(CONCATENATE(INDEX('Risk assessment'!$B$12:$B$100,MATCH(CONCATENATE(Feuil1!$C101,"-",Feuil1!$B101,"-",Feuil1!AL$1),'Risk assessment'!$R$12:$R$100,FALSE),1)," ;"),""))</f>
        <v/>
      </c>
      <c r="AM101" s="9" t="str">
        <f>IF($G101=0,"",IFERROR(CONCATENATE(INDEX('Risk assessment'!$B$12:$B$100,MATCH(CONCATENATE(Feuil1!$C101,"-",Feuil1!$B101,"-",Feuil1!AM$1),'Risk assessment'!$R$12:$R$100,FALSE),1)," ;"),""))</f>
        <v/>
      </c>
      <c r="AN101" s="9" t="str">
        <f>IF($G101=0,"",IFERROR(CONCATENATE(INDEX('Risk assessment'!$B$12:$B$100,MATCH(CONCATENATE(Feuil1!$C101,"-",Feuil1!$B101,"-",Feuil1!AN$1),'Risk assessment'!$R$12:$R$100,FALSE),1)," ;"),""))</f>
        <v/>
      </c>
      <c r="AO101" s="9" t="str">
        <f>IF($G101=0,"",IFERROR(CONCATENATE(INDEX('Risk assessment'!$B$12:$B$100,MATCH(CONCATENATE(Feuil1!$C101,"-",Feuil1!$B101,"-",Feuil1!AO$1),'Risk assessment'!$R$12:$R$100,FALSE),1)," ;"),""))</f>
        <v/>
      </c>
      <c r="AP101" s="9" t="str">
        <f>IF($G101=0,"",IFERROR(CONCATENATE(INDEX('Risk assessment'!$B$12:$B$100,MATCH(CONCATENATE(Feuil1!$C101,"-",Feuil1!$B101,"-",Feuil1!AP$1),'Risk assessment'!$R$12:$R$100,FALSE),1)," ;"),""))</f>
        <v/>
      </c>
      <c r="AQ101" s="9" t="str">
        <f>IF($G101=0,"",IFERROR(CONCATENATE(INDEX('Risk assessment'!$B$12:$B$100,MATCH(CONCATENATE(Feuil1!$C101,"-",Feuil1!$B101,"-",Feuil1!AQ$1),'Risk assessment'!$R$12:$R$100,FALSE),1)," ;"),""))</f>
        <v/>
      </c>
      <c r="AR101" s="9" t="str">
        <f>IF($G101=0,"",IFERROR(CONCATENATE(INDEX('Risk assessment'!$B$12:$B$100,MATCH(CONCATENATE(Feuil1!$C101,"-",Feuil1!$B101,"-",Feuil1!AR$1),'Risk assessment'!$R$12:$R$100,FALSE),1)," ;"),""))</f>
        <v/>
      </c>
      <c r="AS101" s="9" t="str">
        <f>IF($G101=0,"",IFERROR(CONCATENATE(INDEX('Risk assessment'!$B$12:$B$100,MATCH(CONCATENATE(Feuil1!$C101,"-",Feuil1!$B101,"-",Feuil1!AS$1),'Risk assessment'!$R$12:$R$100,FALSE),1)," ;"),""))</f>
        <v/>
      </c>
      <c r="AT101" s="9" t="str">
        <f>IF($G101=0,"",IFERROR(CONCATENATE(INDEX('Risk assessment'!$B$12:$B$100,MATCH(CONCATENATE(Feuil1!$C101,"-",Feuil1!$B101,"-",Feuil1!AT$1),'Risk assessment'!$R$12:$R$100,FALSE),1)," ;"),""))</f>
        <v/>
      </c>
      <c r="AU101" s="9" t="str">
        <f>IF($G101=0,"",IFERROR(CONCATENATE(INDEX('Risk assessment'!$B$12:$B$100,MATCH(CONCATENATE(Feuil1!$C101,"-",Feuil1!$B101,"-",Feuil1!AU$1),'Risk assessment'!$R$12:$R$100,FALSE),1)," ;"),""))</f>
        <v/>
      </c>
      <c r="AV101" s="9" t="str">
        <f>IF($G101=0,"",IFERROR(CONCATENATE(INDEX('Risk assessment'!$B$12:$B$100,MATCH(CONCATENATE(Feuil1!$C101,"-",Feuil1!$B101,"-",Feuil1!AV$1),'Risk assessment'!$R$12:$R$100,FALSE),1)," ;"),""))</f>
        <v/>
      </c>
      <c r="AW101" s="9" t="str">
        <f>IF($G101=0,"",IFERROR(CONCATENATE(INDEX('Risk assessment'!$B$12:$B$100,MATCH(CONCATENATE(Feuil1!$C101,"-",Feuil1!$B101,"-",Feuil1!AW$1),'Risk assessment'!$R$12:$R$100,FALSE),1)," ;"),""))</f>
        <v/>
      </c>
      <c r="AX101" s="9" t="str">
        <f>IF($G101=0,"",IFERROR(CONCATENATE(INDEX('Risk assessment'!$B$12:$B$100,MATCH(CONCATENATE(Feuil1!$C101,"-",Feuil1!$B101,"-",Feuil1!AX$1),'Risk assessment'!$R$12:$R$100,FALSE),1)," ;"),""))</f>
        <v/>
      </c>
      <c r="AY101" s="9" t="str">
        <f>IF($G101=0,"",IFERROR(CONCATENATE(INDEX('Risk assessment'!$B$12:$B$100,MATCH(CONCATENATE(Feuil1!$C101,"-",Feuil1!$B101,"-",Feuil1!AY$1),'Risk assessment'!$R$12:$R$100,FALSE),1)," ;"),""))</f>
        <v/>
      </c>
      <c r="AZ101" s="9" t="str">
        <f>IF($G101=0,"",IFERROR(CONCATENATE(INDEX('Risk assessment'!$B$12:$B$100,MATCH(CONCATENATE(Feuil1!$C101,"-",Feuil1!$B101,"-",Feuil1!AZ$1),'Risk assessment'!$R$12:$R$100,FALSE),1)," ;"),""))</f>
        <v/>
      </c>
      <c r="BA101" s="9" t="str">
        <f>IF($G101=0,"",IFERROR(CONCATENATE(INDEX('Risk assessment'!$B$12:$B$100,MATCH(CONCATENATE(Feuil1!$C101,"-",Feuil1!$B101,"-",Feuil1!BA$1),'Risk assessment'!$R$12:$R$100,FALSE),1)," ;"),""))</f>
        <v/>
      </c>
      <c r="BB101" s="9" t="str">
        <f>IF($G101=0,"",IFERROR(CONCATENATE(INDEX('Risk assessment'!$B$12:$B$100,MATCH(CONCATENATE(Feuil1!$C101,"-",Feuil1!$B101,"-",Feuil1!BB$1),'Risk assessment'!$R$12:$R$100,FALSE),1)," ;"),""))</f>
        <v/>
      </c>
      <c r="BC101" s="9" t="str">
        <f>IF($G101=0,"",IFERROR(CONCATENATE(INDEX('Risk assessment'!$B$12:$B$100,MATCH(CONCATENATE(Feuil1!$C101,"-",Feuil1!$B101,"-",Feuil1!BC$1),'Risk assessment'!$R$12:$R$100,FALSE),1)," ;"),""))</f>
        <v/>
      </c>
      <c r="BD101" s="9" t="str">
        <f>IF($G101=0,"",IFERROR(CONCATENATE(INDEX('Risk assessment'!$B$12:$B$100,MATCH(CONCATENATE(Feuil1!$C101,"-",Feuil1!$B101,"-",Feuil1!BD$1),'Risk assessment'!$R$12:$R$100,FALSE),1)," ;"),""))</f>
        <v/>
      </c>
      <c r="BE101" s="9" t="str">
        <f>IF($G101=0,"",IFERROR(CONCATENATE(INDEX('Risk assessment'!$B$12:$B$100,MATCH(CONCATENATE(Feuil1!$C101,"-",Feuil1!$B101,"-",Feuil1!BE$1),'Risk assessment'!$R$12:$R$100,FALSE),1)," ;"),""))</f>
        <v/>
      </c>
      <c r="BF101" s="9" t="str">
        <f>IF($G101=0,"",IFERROR(CONCATENATE(INDEX('Risk assessment'!$B$12:$B$100,MATCH(CONCATENATE(Feuil1!$C101,"-",Feuil1!$B101,"-",Feuil1!BF$1),'Risk assessment'!$R$12:$R$100,FALSE),1)," ;"),""))</f>
        <v/>
      </c>
      <c r="BG101" s="9" t="str">
        <f>IF($G101=0,"",IFERROR(CONCATENATE(INDEX('Risk assessment'!$B$12:$B$100,MATCH(CONCATENATE(Feuil1!$C101,"-",Feuil1!$B101,"-",Feuil1!BG$1),'Risk assessment'!$R$12:$R$100,FALSE),1)," ;"),""))</f>
        <v/>
      </c>
      <c r="BH101" s="9" t="str">
        <f>IF($G101=0,"",IFERROR(CONCATENATE(INDEX('Risk assessment'!$B$12:$B$100,MATCH(CONCATENATE(Feuil1!$C101,"-",Feuil1!$B101,"-",Feuil1!BH$1),'Risk assessment'!$R$12:$R$100,FALSE),1)," ;"),""))</f>
        <v/>
      </c>
      <c r="BI101" s="9" t="str">
        <f>IF($G101=0,"",IFERROR(CONCATENATE(INDEX('Risk assessment'!$B$12:$B$100,MATCH(CONCATENATE(Feuil1!$C101,"-",Feuil1!$B101,"-",Feuil1!BI$1),'Risk assessment'!$R$12:$R$100,FALSE),1)," ;"),""))</f>
        <v/>
      </c>
      <c r="BJ101" s="9" t="str">
        <f>IF($G101=0,"",IFERROR(CONCATENATE(INDEX('Risk assessment'!$B$12:$B$100,MATCH(CONCATENATE(Feuil1!$C101,"-",Feuil1!$B101,"-",Feuil1!BJ$1),'Risk assessment'!$R$12:$R$100,FALSE),1)," ;"),""))</f>
        <v/>
      </c>
      <c r="BK101" s="9" t="str">
        <f>IF($G101=0,"",IFERROR(CONCATENATE(INDEX('Risk assessment'!$B$12:$B$100,MATCH(CONCATENATE(Feuil1!$C101,"-",Feuil1!$B101,"-",Feuil1!BK$1),'Risk assessment'!$R$12:$R$100,FALSE),1)," ;"),""))</f>
        <v/>
      </c>
      <c r="BL101" s="9" t="str">
        <f>IF($G101=0,"",IFERROR(CONCATENATE(INDEX('Risk assessment'!$B$12:$B$100,MATCH(CONCATENATE(Feuil1!$C101,"-",Feuil1!$B101,"-",Feuil1!BL$1),'Risk assessment'!$R$12:$R$100,FALSE),1)," ;"),""))</f>
        <v/>
      </c>
      <c r="BM101" s="9" t="str">
        <f>IF($G101=0,"",IFERROR(CONCATENATE(INDEX('Risk assessment'!$B$12:$B$100,MATCH(CONCATENATE(Feuil1!$C101,"-",Feuil1!$B101,"-",Feuil1!BM$1),'Risk assessment'!$R$12:$R$100,FALSE),1)," ;"),""))</f>
        <v/>
      </c>
      <c r="BN101" s="9" t="str">
        <f>IF($G101=0,"",IFERROR(CONCATENATE(INDEX('Risk assessment'!$B$12:$B$100,MATCH(CONCATENATE(Feuil1!$C101,"-",Feuil1!$B101,"-",Feuil1!BN$1),'Risk assessment'!$R$12:$R$100,FALSE),1)," ;"),""))</f>
        <v/>
      </c>
      <c r="BO101" s="9" t="str">
        <f>IF($G101=0,"",IFERROR(CONCATENATE(INDEX('Risk assessment'!$B$12:$B$100,MATCH(CONCATENATE(Feuil1!$C101,"-",Feuil1!$B101,"-",Feuil1!BO$1),'Risk assessment'!$R$12:$R$100,FALSE),1)," ;"),""))</f>
        <v/>
      </c>
      <c r="BP101" s="9" t="str">
        <f>IF($G101=0,"",IFERROR(CONCATENATE(INDEX('Risk assessment'!$B$12:$B$100,MATCH(CONCATENATE(Feuil1!$C101,"-",Feuil1!$B101,"-",Feuil1!BP$1),'Risk assessment'!$R$12:$R$100,FALSE),1)," ;"),""))</f>
        <v/>
      </c>
      <c r="BQ101" s="9" t="str">
        <f>IF($G101=0,"",IFERROR(CONCATENATE(INDEX('Risk assessment'!$B$12:$B$100,MATCH(CONCATENATE(Feuil1!$C101,"-",Feuil1!$B101,"-",Feuil1!BQ$1),'Risk assessment'!$R$12:$R$100,FALSE),1)," ;"),""))</f>
        <v/>
      </c>
      <c r="BR101" s="9" t="str">
        <f>IF($G101=0,"",IFERROR(INDEX('Risk assessment'!$B$12:$B$100,MATCH(CONCATENATE(Feuil1!$C101,Feuil1!$B101,Feuil1!BR$1),'Risk assessment'!$R$12:$R$100,FALSE),1),""))</f>
        <v/>
      </c>
      <c r="BS101" s="9" t="str">
        <f>IF($G101=0,"",IFERROR(INDEX('Risk assessment'!$B$12:$B$100,MATCH(CONCATENATE(Feuil1!$C101,Feuil1!$B101,Feuil1!BS$1),'Risk assessment'!$R$12:$R$100,FALSE),1),""))</f>
        <v/>
      </c>
      <c r="BT101" s="9" t="str">
        <f>IF($G101=0,"",IFERROR(INDEX('Risk assessment'!$B$12:$B$100,MATCH(CONCATENATE(Feuil1!$C101,Feuil1!$B101,Feuil1!BT$1),'Risk assessment'!$R$12:$R$100,FALSE),1),""))</f>
        <v/>
      </c>
      <c r="BU101" s="9" t="str">
        <f>IF($G101=0,"",IFERROR(INDEX('Risk assessment'!$B$12:$B$100,MATCH(CONCATENATE(Feuil1!$C101,Feuil1!$B101,Feuil1!BU$1),'Risk assessment'!$R$12:$R$100,FALSE),1),""))</f>
        <v/>
      </c>
      <c r="BV101" s="9" t="str">
        <f>IF($G101=0,"",IFERROR(INDEX('Risk assessment'!$B$12:$B$100,MATCH(CONCATENATE(Feuil1!$C101,Feuil1!$B101,Feuil1!BV$1),'Risk assessment'!$R$12:$R$100,FALSE),1),""))</f>
        <v/>
      </c>
      <c r="BW101" s="9" t="str">
        <f>IF($G101=0,"",IFERROR(INDEX('Risk assessment'!$B$12:$B$100,MATCH(CONCATENATE(Feuil1!$C101,Feuil1!$B101,Feuil1!BW$1),'Risk assessment'!$R$12:$R$100,FALSE),1),""))</f>
        <v/>
      </c>
      <c r="BX101" s="9" t="str">
        <f>IF($G101=0,"",IFERROR(INDEX('Risk assessment'!$B$12:$B$100,MATCH(CONCATENATE(Feuil1!$C101,Feuil1!$B101,Feuil1!BX$1),'Risk assessment'!$R$12:$R$100,FALSE),1),""))</f>
        <v/>
      </c>
      <c r="BY101" s="9" t="str">
        <f>IF($G101=0,"",IFERROR(INDEX('Risk assessment'!$B$12:$B$100,MATCH(CONCATENATE(Feuil1!$C101,Feuil1!$B101,Feuil1!BY$1),'Risk assessment'!$R$12:$R$100,FALSE),1),""))</f>
        <v/>
      </c>
      <c r="BZ101" s="9" t="str">
        <f>IF($G101=0,"",IFERROR(INDEX('Risk assessment'!$B$12:$B$100,MATCH(CONCATENATE(Feuil1!$C101,Feuil1!$B101,Feuil1!BZ$1),'Risk assessment'!$R$12:$R$100,FALSE),1),""))</f>
        <v/>
      </c>
      <c r="CA101" s="9" t="str">
        <f>IF($G101=0,"",IFERROR(INDEX('Risk assessment'!$B$12:$B$100,MATCH(CONCATENATE(Feuil1!$C101,Feuil1!$B101,Feuil1!CA$1),'Risk assessment'!$R$12:$R$100,FALSE),1),""))</f>
        <v/>
      </c>
      <c r="CB101" s="9" t="str">
        <f>IF($G101=0,"",IFERROR(INDEX('Risk assessment'!$B$12:$B$100,MATCH(CONCATENATE(Feuil1!$C101,Feuil1!$B101,Feuil1!CB$1),'Risk assessment'!$R$12:$R$100,FALSE),1),""))</f>
        <v/>
      </c>
      <c r="CC101" s="9" t="str">
        <f>IF($G101=0,"",IFERROR(INDEX('Risk assessment'!$B$12:$B$100,MATCH(CONCATENATE(Feuil1!$C101,Feuil1!$B101,Feuil1!CC$1),'Risk assessment'!$R$12:$R$100,FALSE),1),""))</f>
        <v/>
      </c>
      <c r="CD101" s="9" t="str">
        <f>IF($G101=0,"",IFERROR(INDEX('Risk assessment'!$B$12:$B$100,MATCH(CONCATENATE(Feuil1!$C101,Feuil1!$B101,Feuil1!CD$1),'Risk assessment'!$R$12:$R$100,FALSE),1),""))</f>
        <v/>
      </c>
      <c r="CE101" s="9" t="str">
        <f>IF($G101=0,"",IFERROR(INDEX('Risk assessment'!$B$12:$B$100,MATCH(CONCATENATE(Feuil1!$C101,Feuil1!$B101,Feuil1!CE$1),'Risk assessment'!$R$12:$R$100,FALSE),1),""))</f>
        <v/>
      </c>
      <c r="CF101" s="9" t="str">
        <f>IF($G101=0,"",IFERROR(INDEX('Risk assessment'!$B$12:$B$100,MATCH(CONCATENATE(Feuil1!$C101,Feuil1!$B101,Feuil1!CF$1),'Risk assessment'!$R$12:$R$100,FALSE),1),""))</f>
        <v/>
      </c>
      <c r="CG101" s="9" t="str">
        <f>IF($G101=0,"",IFERROR(INDEX('Risk assessment'!$B$12:$B$100,MATCH(CONCATENATE(Feuil1!$C101,Feuil1!$B101,Feuil1!CG$1),'Risk assessment'!$R$12:$R$100,FALSE),1),""))</f>
        <v/>
      </c>
      <c r="CH101" s="9" t="str">
        <f>IF($G101=0,"",IFERROR(INDEX('Risk assessment'!$B$12:$B$100,MATCH(CONCATENATE(Feuil1!$C101,Feuil1!$B101,Feuil1!CH$1),'Risk assessment'!$R$12:$R$100,FALSE),1),""))</f>
        <v/>
      </c>
      <c r="CI101" s="9" t="str">
        <f>IF($G101=0,"",IFERROR(INDEX('Risk assessment'!$B$12:$B$100,MATCH(CONCATENATE(Feuil1!$C101,Feuil1!$B101,Feuil1!CI$1),'Risk assessment'!$R$12:$R$100,FALSE),1),""))</f>
        <v/>
      </c>
      <c r="CJ101" s="9" t="str">
        <f>IF($G101=0,"",IFERROR(INDEX('Risk assessment'!$B$12:$B$100,MATCH(CONCATENATE(Feuil1!$C101,Feuil1!$B101,Feuil1!CJ$1),'Risk assessment'!$R$12:$R$100,FALSE),1),""))</f>
        <v/>
      </c>
      <c r="CK101" s="9" t="str">
        <f>IF($G101=0,"",IFERROR(INDEX('Risk assessment'!$B$12:$B$100,MATCH(CONCATENATE(Feuil1!$C101,Feuil1!$B101,Feuil1!CK$1),'Risk assessment'!$R$12:$R$100,FALSE),1),""))</f>
        <v/>
      </c>
      <c r="CL101" s="9" t="str">
        <f>IF($G101=0,"",IFERROR(INDEX('Risk assessment'!$B$12:$B$100,MATCH(CONCATENATE(Feuil1!$C101,Feuil1!$B101,Feuil1!CL$1),'Risk assessment'!$R$12:$R$100,FALSE),1),""))</f>
        <v/>
      </c>
      <c r="CM101" s="9" t="str">
        <f>IF($G101=0,"",IFERROR(INDEX('Risk assessment'!$B$12:$B$100,MATCH(CONCATENATE(Feuil1!$C101,Feuil1!$B101,Feuil1!CM$1),'Risk assessment'!$R$12:$R$100,FALSE),1),""))</f>
        <v/>
      </c>
      <c r="CN101" s="9" t="str">
        <f>IF($G101=0,"",IFERROR(INDEX('Risk assessment'!$B$12:$B$100,MATCH(CONCATENATE(Feuil1!$C101,Feuil1!$B101,Feuil1!CN$1),'Risk assessment'!$R$12:$R$100,FALSE),1),""))</f>
        <v/>
      </c>
      <c r="CO101" s="9" t="str">
        <f>IF($G101=0,"",IFERROR(INDEX('Risk assessment'!$B$12:$B$100,MATCH(CONCATENATE(Feuil1!$C101,Feuil1!$B101,Feuil1!CO$1),'Risk assessment'!$R$12:$R$100,FALSE),1),""))</f>
        <v/>
      </c>
      <c r="CP101" s="9" t="str">
        <f>IF($G101=0,"",IFERROR(INDEX('Risk assessment'!$B$12:$B$100,MATCH(CONCATENATE(Feuil1!$C101,Feuil1!$B101,Feuil1!CP$1),'Risk assessment'!$R$12:$R$100,FALSE),1),""))</f>
        <v/>
      </c>
      <c r="CQ101" s="9" t="str">
        <f>IF($G101=0,"",IFERROR(INDEX('Risk assessment'!$B$12:$B$100,MATCH(CONCATENATE(Feuil1!$C101,Feuil1!$B101,Feuil1!CQ$1),'Risk assessment'!$R$12:$R$100,FALSE),1),""))</f>
        <v/>
      </c>
      <c r="CR101" s="9" t="str">
        <f>IF($G101=0,"",IFERROR(INDEX('Risk assessment'!$B$12:$B$100,MATCH(CONCATENATE(Feuil1!$C101,Feuil1!$B101,Feuil1!CR$1),'Risk assessment'!$R$12:$R$100,FALSE),1),""))</f>
        <v/>
      </c>
      <c r="CS101" s="9" t="str">
        <f>IF($G101=0,"",IFERROR(INDEX('Risk assessment'!$B$12:$B$100,MATCH(CONCATENATE(Feuil1!$C101,Feuil1!$B101,Feuil1!CS$1),'Risk assessment'!$R$12:$R$100,FALSE),1),""))</f>
        <v/>
      </c>
      <c r="CT101" s="9" t="str">
        <f>IF($G101=0,"",IFERROR(INDEX('Risk assessment'!$B$12:$B$100,MATCH(CONCATENATE(Feuil1!$C101,Feuil1!$B101,Feuil1!CT$1),'Risk assessment'!$R$12:$R$100,FALSE),1),""))</f>
        <v/>
      </c>
      <c r="CU101" s="9" t="str">
        <f>IF($G101=0,"",IFERROR(INDEX('Risk assessment'!$B$12:$B$100,MATCH(CONCATENATE(Feuil1!$C101,Feuil1!$B101,Feuil1!CU$1),'Risk assessment'!$R$12:$R$100,FALSE),1),""))</f>
        <v/>
      </c>
      <c r="CV101" s="9" t="str">
        <f>IF($G101=0,"",IFERROR(INDEX('Risk assessment'!$B$12:$B$100,MATCH(CONCATENATE(Feuil1!$C101,Feuil1!$B101,Feuil1!CV$1),'Risk assessment'!$R$12:$R$100,FALSE),1),""))</f>
        <v/>
      </c>
      <c r="CW101" s="9" t="str">
        <f>IF($G101=0,"",IFERROR(INDEX('Risk assessment'!$B$12:$B$100,MATCH(CONCATENATE(Feuil1!$C101,Feuil1!$B101,Feuil1!CW$1),'Risk assessment'!$R$12:$R$100,FALSE),1),""))</f>
        <v/>
      </c>
      <c r="CX101" s="9" t="str">
        <f>IF($G101=0,"",IFERROR(INDEX('Risk assessment'!$B$12:$B$100,MATCH(CONCATENATE(Feuil1!$C101,Feuil1!$B101,Feuil1!CX$1),'Risk assessment'!$R$12:$R$100,FALSE),1),""))</f>
        <v/>
      </c>
      <c r="CY101" s="9" t="str">
        <f>IF($G101=0,"",IFERROR(INDEX('Risk assessment'!$B$12:$B$100,MATCH(CONCATENATE(Feuil1!$C101,Feuil1!$B101,Feuil1!CY$1),'Risk assessment'!$R$12:$R$100,FALSE),1),""))</f>
        <v/>
      </c>
      <c r="CZ101" s="9" t="str">
        <f>IF($G101=0,"",IFERROR(INDEX('Risk assessment'!$B$12:$B$100,MATCH(CONCATENATE(Feuil1!$C101,Feuil1!$B101,Feuil1!CZ$1),'Risk assessment'!$R$12:$R$100,FALSE),1),""))</f>
        <v/>
      </c>
      <c r="DA101" s="9" t="str">
        <f>IF($G101=0,"",IFERROR(INDEX('Risk assessment'!$B$12:$B$100,MATCH(CONCATENATE(Feuil1!$C101,Feuil1!$B101,Feuil1!DA$1),'Risk assessment'!$R$12:$R$100,FALSE),1),""))</f>
        <v/>
      </c>
      <c r="DB101" s="9" t="str">
        <f>IF($G101=0,"",IFERROR(INDEX('Risk assessment'!$B$12:$B$100,MATCH(CONCATENATE(Feuil1!$C101,Feuil1!$B101,Feuil1!DB$1),'Risk assessment'!$R$12:$R$100,FALSE),1),""))</f>
        <v/>
      </c>
      <c r="DC101" s="9" t="str">
        <f>IF($G101=0,"",IFERROR(INDEX('Risk assessment'!$B$12:$B$100,MATCH(CONCATENATE(Feuil1!$C101,Feuil1!$B101,Feuil1!DC$1),'Risk assessment'!$R$12:$R$100,FALSE),1),""))</f>
        <v/>
      </c>
      <c r="DD101" s="9" t="str">
        <f>IF($G101=0,"",IFERROR(INDEX('Risk assessment'!$B$12:$B$100,MATCH(CONCATENATE(Feuil1!$C101,Feuil1!$B101,Feuil1!DD$1),'Risk assessment'!$R$12:$R$100,FALSE),1),""))</f>
        <v/>
      </c>
      <c r="DE101" s="9" t="str">
        <f>IF($G101=0,"",IFERROR(INDEX('Risk assessment'!$B$12:$B$100,MATCH(CONCATENATE(Feuil1!$C101,Feuil1!$B101,Feuil1!DE$1),'Risk assessment'!$R$12:$R$100,FALSE),1),""))</f>
        <v/>
      </c>
      <c r="DF101" s="9" t="str">
        <f>IF($G101=0,"",IFERROR(INDEX('Risk assessment'!$B$12:$B$100,MATCH(CONCATENATE(Feuil1!$C101,Feuil1!$B101,Feuil1!DF$1),'Risk assessment'!$R$12:$R$100,FALSE),1),""))</f>
        <v/>
      </c>
      <c r="DG101" s="9" t="str">
        <f>IF($G101=0,"",IFERROR(INDEX('Risk assessment'!$B$12:$B$100,MATCH(CONCATENATE(Feuil1!$C101,Feuil1!$B101,Feuil1!DG$1),'Risk assessment'!$R$12:$R$100,FALSE),1),""))</f>
        <v/>
      </c>
      <c r="DH101" s="9" t="str">
        <f>IF($G101=0,"",IFERROR(INDEX('Risk assessment'!$B$12:$B$100,MATCH(CONCATENATE(Feuil1!$C101,Feuil1!$B101,Feuil1!DH$1),'Risk assessment'!$R$12:$R$100,FALSE),1),""))</f>
        <v/>
      </c>
      <c r="DI101" s="9" t="str">
        <f>IF($G101=0,"",IFERROR(INDEX('Risk assessment'!$B$12:$B$100,MATCH(CONCATENATE(Feuil1!$C101,Feuil1!$B101,Feuil1!DI$1),'Risk assessment'!$R$12:$R$100,FALSE),1),""))</f>
        <v/>
      </c>
      <c r="DJ101" s="9" t="str">
        <f>IF($G101=0,"",IFERROR(INDEX('Risk assessment'!$B$12:$B$100,MATCH(CONCATENATE(Feuil1!$C101,Feuil1!$B101,Feuil1!DJ$1),'Risk assessment'!$R$12:$R$100,FALSE),1),""))</f>
        <v/>
      </c>
      <c r="DK101" s="9" t="str">
        <f>IF($G101=0,"",IFERROR(INDEX('Risk assessment'!$B$12:$B$100,MATCH(CONCATENATE(Feuil1!$C101,Feuil1!$B101,Feuil1!DK$1),'Risk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assessment'!D$12:D$100,Feuil1!C102,'Risk assessment'!E$12:E$100,B102)</f>
        <v>0</v>
      </c>
      <c r="H102" s="9" t="str">
        <f>IF($G102=0,"",IFERROR(CONCATENATE(INDEX('Risk assessment'!$B$12:$B$100,MATCH(CONCATENATE(Feuil1!$C102,"-",Feuil1!$B102,"-",Feuil1!H$1),'Risk assessment'!$R$12:$R$100,FALSE),1)," ;"),""))</f>
        <v/>
      </c>
      <c r="I102" s="9" t="str">
        <f>IF($G102=0,"",IFERROR(CONCATENATE(INDEX('Risk assessment'!$B$12:$B$100,MATCH(CONCATENATE(Feuil1!$C102,"-",Feuil1!$B102,"-",Feuil1!I$1),'Risk assessment'!$R$12:$R$100,FALSE),1)," ;"),""))</f>
        <v/>
      </c>
      <c r="J102" s="9" t="str">
        <f>IF($G102=0,"",IFERROR(CONCATENATE(INDEX('Risk assessment'!$B$12:$B$100,MATCH(CONCATENATE(Feuil1!$C102,"-",Feuil1!$B102,"-",Feuil1!J$1),'Risk assessment'!$R$12:$R$100,FALSE),1)," ;"),""))</f>
        <v/>
      </c>
      <c r="K102" s="9" t="str">
        <f>IF($G102=0,"",IFERROR(CONCATENATE(INDEX('Risk assessment'!$B$12:$B$100,MATCH(CONCATENATE(Feuil1!$C102,"-",Feuil1!$B102,"-",Feuil1!K$1),'Risk assessment'!$R$12:$R$100,FALSE),1)," ;"),""))</f>
        <v/>
      </c>
      <c r="L102" s="9" t="str">
        <f>IF($G102=0,"",IFERROR(CONCATENATE(INDEX('Risk assessment'!$B$12:$B$100,MATCH(CONCATENATE(Feuil1!$C102,"-",Feuil1!$B102,"-",Feuil1!L$1),'Risk assessment'!$R$12:$R$100,FALSE),1)," ;"),""))</f>
        <v/>
      </c>
      <c r="M102" s="9" t="str">
        <f>IF($G102=0,"",IFERROR(CONCATENATE(INDEX('Risk assessment'!$B$12:$B$100,MATCH(CONCATENATE(Feuil1!$C102,"-",Feuil1!$B102,"-",Feuil1!M$1),'Risk assessment'!$R$12:$R$100,FALSE),1)," ;"),""))</f>
        <v/>
      </c>
      <c r="N102" s="9" t="str">
        <f>IF($G102=0,"",IFERROR(CONCATENATE(INDEX('Risk assessment'!$B$12:$B$100,MATCH(CONCATENATE(Feuil1!$C102,"-",Feuil1!$B102,"-",Feuil1!N$1),'Risk assessment'!$R$12:$R$100,FALSE),1)," ;"),""))</f>
        <v/>
      </c>
      <c r="O102" s="9" t="str">
        <f>IF($G102=0,"",IFERROR(CONCATENATE(INDEX('Risk assessment'!$B$12:$B$100,MATCH(CONCATENATE(Feuil1!$C102,"-",Feuil1!$B102,"-",Feuil1!O$1),'Risk assessment'!$R$12:$R$100,FALSE),1)," ;"),""))</f>
        <v/>
      </c>
      <c r="P102" s="9" t="str">
        <f>IF($G102=0,"",IFERROR(CONCATENATE(INDEX('Risk assessment'!$B$12:$B$100,MATCH(CONCATENATE(Feuil1!$C102,"-",Feuil1!$B102,"-",Feuil1!P$1),'Risk assessment'!$R$12:$R$100,FALSE),1)," ;"),""))</f>
        <v/>
      </c>
      <c r="Q102" s="9" t="str">
        <f>IF($G102=0,"",IFERROR(CONCATENATE(INDEX('Risk assessment'!$B$12:$B$100,MATCH(CONCATENATE(Feuil1!$C102,"-",Feuil1!$B102,"-",Feuil1!Q$1),'Risk assessment'!$R$12:$R$100,FALSE),1)," ;"),""))</f>
        <v/>
      </c>
      <c r="R102" s="9" t="str">
        <f>IF($G102=0,"",IFERROR(CONCATENATE(INDEX('Risk assessment'!$B$12:$B$100,MATCH(CONCATENATE(Feuil1!$C102,"-",Feuil1!$B102,"-",Feuil1!R$1),'Risk assessment'!$R$12:$R$100,FALSE),1)," ;"),""))</f>
        <v/>
      </c>
      <c r="S102" s="9" t="str">
        <f>IF($G102=0,"",IFERROR(CONCATENATE(INDEX('Risk assessment'!$B$12:$B$100,MATCH(CONCATENATE(Feuil1!$C102,"-",Feuil1!$B102,"-",Feuil1!S$1),'Risk assessment'!$R$12:$R$100,FALSE),1)," ;"),""))</f>
        <v/>
      </c>
      <c r="T102" s="9" t="str">
        <f>IF($G102=0,"",IFERROR(CONCATENATE(INDEX('Risk assessment'!$B$12:$B$100,MATCH(CONCATENATE(Feuil1!$C102,"-",Feuil1!$B102,"-",Feuil1!T$1),'Risk assessment'!$R$12:$R$100,FALSE),1)," ;"),""))</f>
        <v/>
      </c>
      <c r="U102" s="9" t="str">
        <f>IF($G102=0,"",IFERROR(CONCATENATE(INDEX('Risk assessment'!$B$12:$B$100,MATCH(CONCATENATE(Feuil1!$C102,"-",Feuil1!$B102,"-",Feuil1!U$1),'Risk assessment'!$R$12:$R$100,FALSE),1)," ;"),""))</f>
        <v/>
      </c>
      <c r="V102" s="9" t="str">
        <f>IF($G102=0,"",IFERROR(CONCATENATE(INDEX('Risk assessment'!$B$12:$B$100,MATCH(CONCATENATE(Feuil1!$C102,"-",Feuil1!$B102,"-",Feuil1!V$1),'Risk assessment'!$R$12:$R$100,FALSE),1)," ;"),""))</f>
        <v/>
      </c>
      <c r="W102" s="9" t="str">
        <f>IF($G102=0,"",IFERROR(CONCATENATE(INDEX('Risk assessment'!$B$12:$B$100,MATCH(CONCATENATE(Feuil1!$C102,"-",Feuil1!$B102,"-",Feuil1!W$1),'Risk assessment'!$R$12:$R$100,FALSE),1)," ;"),""))</f>
        <v/>
      </c>
      <c r="X102" s="9" t="str">
        <f>IF($G102=0,"",IFERROR(CONCATENATE(INDEX('Risk assessment'!$B$12:$B$100,MATCH(CONCATENATE(Feuil1!$C102,"-",Feuil1!$B102,"-",Feuil1!X$1),'Risk assessment'!$R$12:$R$100,FALSE),1)," ;"),""))</f>
        <v/>
      </c>
      <c r="Y102" s="9" t="str">
        <f>IF($G102=0,"",IFERROR(CONCATENATE(INDEX('Risk assessment'!$B$12:$B$100,MATCH(CONCATENATE(Feuil1!$C102,"-",Feuil1!$B102,"-",Feuil1!Y$1),'Risk assessment'!$R$12:$R$100,FALSE),1)," ;"),""))</f>
        <v/>
      </c>
      <c r="Z102" s="9" t="str">
        <f>IF($G102=0,"",IFERROR(CONCATENATE(INDEX('Risk assessment'!$B$12:$B$100,MATCH(CONCATENATE(Feuil1!$C102,"-",Feuil1!$B102,"-",Feuil1!Z$1),'Risk assessment'!$R$12:$R$100,FALSE),1)," ;"),""))</f>
        <v/>
      </c>
      <c r="AA102" s="9" t="str">
        <f>IF($G102=0,"",IFERROR(CONCATENATE(INDEX('Risk assessment'!$B$12:$B$100,MATCH(CONCATENATE(Feuil1!$C102,"-",Feuil1!$B102,"-",Feuil1!AA$1),'Risk assessment'!$R$12:$R$100,FALSE),1)," ;"),""))</f>
        <v/>
      </c>
      <c r="AB102" s="9" t="str">
        <f>IF($G102=0,"",IFERROR(CONCATENATE(INDEX('Risk assessment'!$B$12:$B$100,MATCH(CONCATENATE(Feuil1!$C102,"-",Feuil1!$B102,"-",Feuil1!AB$1),'Risk assessment'!$R$12:$R$100,FALSE),1)," ;"),""))</f>
        <v/>
      </c>
      <c r="AC102" s="9" t="str">
        <f>IF($G102=0,"",IFERROR(CONCATENATE(INDEX('Risk assessment'!$B$12:$B$100,MATCH(CONCATENATE(Feuil1!$C102,"-",Feuil1!$B102,"-",Feuil1!AC$1),'Risk assessment'!$R$12:$R$100,FALSE),1)," ;"),""))</f>
        <v/>
      </c>
      <c r="AD102" s="9" t="str">
        <f>IF($G102=0,"",IFERROR(CONCATENATE(INDEX('Risk assessment'!$B$12:$B$100,MATCH(CONCATENATE(Feuil1!$C102,"-",Feuil1!$B102,"-",Feuil1!AD$1),'Risk assessment'!$R$12:$R$100,FALSE),1)," ;"),""))</f>
        <v/>
      </c>
      <c r="AE102" s="9" t="str">
        <f>IF($G102=0,"",IFERROR(CONCATENATE(INDEX('Risk assessment'!$B$12:$B$100,MATCH(CONCATENATE(Feuil1!$C102,"-",Feuil1!$B102,"-",Feuil1!AE$1),'Risk assessment'!$R$12:$R$100,FALSE),1)," ;"),""))</f>
        <v/>
      </c>
      <c r="AF102" s="9" t="str">
        <f>IF($G102=0,"",IFERROR(CONCATENATE(INDEX('Risk assessment'!$B$12:$B$100,MATCH(CONCATENATE(Feuil1!$C102,"-",Feuil1!$B102,"-",Feuil1!AF$1),'Risk assessment'!$R$12:$R$100,FALSE),1)," ;"),""))</f>
        <v/>
      </c>
      <c r="AG102" s="9" t="str">
        <f>IF($G102=0,"",IFERROR(CONCATENATE(INDEX('Risk assessment'!$B$12:$B$100,MATCH(CONCATENATE(Feuil1!$C102,"-",Feuil1!$B102,"-",Feuil1!AG$1),'Risk assessment'!$R$12:$R$100,FALSE),1)," ;"),""))</f>
        <v/>
      </c>
      <c r="AH102" s="9" t="str">
        <f>IF($G102=0,"",IFERROR(CONCATENATE(INDEX('Risk assessment'!$B$12:$B$100,MATCH(CONCATENATE(Feuil1!$C102,"-",Feuil1!$B102,"-",Feuil1!AH$1),'Risk assessment'!$R$12:$R$100,FALSE),1)," ;"),""))</f>
        <v/>
      </c>
      <c r="AI102" s="9" t="str">
        <f>IF($G102=0,"",IFERROR(CONCATENATE(INDEX('Risk assessment'!$B$12:$B$100,MATCH(CONCATENATE(Feuil1!$C102,"-",Feuil1!$B102,"-",Feuil1!AI$1),'Risk assessment'!$R$12:$R$100,FALSE),1)," ;"),""))</f>
        <v/>
      </c>
      <c r="AJ102" s="9" t="str">
        <f>IF($G102=0,"",IFERROR(CONCATENATE(INDEX('Risk assessment'!$B$12:$B$100,MATCH(CONCATENATE(Feuil1!$C102,"-",Feuil1!$B102,"-",Feuil1!AJ$1),'Risk assessment'!$R$12:$R$100,FALSE),1)," ;"),""))</f>
        <v/>
      </c>
      <c r="AK102" s="9" t="str">
        <f>IF($G102=0,"",IFERROR(CONCATENATE(INDEX('Risk assessment'!$B$12:$B$100,MATCH(CONCATENATE(Feuil1!$C102,"-",Feuil1!$B102,"-",Feuil1!AK$1),'Risk assessment'!$R$12:$R$100,FALSE),1)," ;"),""))</f>
        <v/>
      </c>
      <c r="AL102" s="9" t="str">
        <f>IF($G102=0,"",IFERROR(CONCATENATE(INDEX('Risk assessment'!$B$12:$B$100,MATCH(CONCATENATE(Feuil1!$C102,"-",Feuil1!$B102,"-",Feuil1!AL$1),'Risk assessment'!$R$12:$R$100,FALSE),1)," ;"),""))</f>
        <v/>
      </c>
      <c r="AM102" s="9" t="str">
        <f>IF($G102=0,"",IFERROR(CONCATENATE(INDEX('Risk assessment'!$B$12:$B$100,MATCH(CONCATENATE(Feuil1!$C102,"-",Feuil1!$B102,"-",Feuil1!AM$1),'Risk assessment'!$R$12:$R$100,FALSE),1)," ;"),""))</f>
        <v/>
      </c>
      <c r="AN102" s="9" t="str">
        <f>IF($G102=0,"",IFERROR(CONCATENATE(INDEX('Risk assessment'!$B$12:$B$100,MATCH(CONCATENATE(Feuil1!$C102,"-",Feuil1!$B102,"-",Feuil1!AN$1),'Risk assessment'!$R$12:$R$100,FALSE),1)," ;"),""))</f>
        <v/>
      </c>
      <c r="AO102" s="9" t="str">
        <f>IF($G102=0,"",IFERROR(CONCATENATE(INDEX('Risk assessment'!$B$12:$B$100,MATCH(CONCATENATE(Feuil1!$C102,"-",Feuil1!$B102,"-",Feuil1!AO$1),'Risk assessment'!$R$12:$R$100,FALSE),1)," ;"),""))</f>
        <v/>
      </c>
      <c r="AP102" s="9" t="str">
        <f>IF($G102=0,"",IFERROR(CONCATENATE(INDEX('Risk assessment'!$B$12:$B$100,MATCH(CONCATENATE(Feuil1!$C102,"-",Feuil1!$B102,"-",Feuil1!AP$1),'Risk assessment'!$R$12:$R$100,FALSE),1)," ;"),""))</f>
        <v/>
      </c>
      <c r="AQ102" s="9" t="str">
        <f>IF($G102=0,"",IFERROR(CONCATENATE(INDEX('Risk assessment'!$B$12:$B$100,MATCH(CONCATENATE(Feuil1!$C102,"-",Feuil1!$B102,"-",Feuil1!AQ$1),'Risk assessment'!$R$12:$R$100,FALSE),1)," ;"),""))</f>
        <v/>
      </c>
      <c r="AR102" s="9" t="str">
        <f>IF($G102=0,"",IFERROR(CONCATENATE(INDEX('Risk assessment'!$B$12:$B$100,MATCH(CONCATENATE(Feuil1!$C102,"-",Feuil1!$B102,"-",Feuil1!AR$1),'Risk assessment'!$R$12:$R$100,FALSE),1)," ;"),""))</f>
        <v/>
      </c>
      <c r="AS102" s="9" t="str">
        <f>IF($G102=0,"",IFERROR(CONCATENATE(INDEX('Risk assessment'!$B$12:$B$100,MATCH(CONCATENATE(Feuil1!$C102,"-",Feuil1!$B102,"-",Feuil1!AS$1),'Risk assessment'!$R$12:$R$100,FALSE),1)," ;"),""))</f>
        <v/>
      </c>
      <c r="AT102" s="9" t="str">
        <f>IF($G102=0,"",IFERROR(CONCATENATE(INDEX('Risk assessment'!$B$12:$B$100,MATCH(CONCATENATE(Feuil1!$C102,"-",Feuil1!$B102,"-",Feuil1!AT$1),'Risk assessment'!$R$12:$R$100,FALSE),1)," ;"),""))</f>
        <v/>
      </c>
      <c r="AU102" s="9" t="str">
        <f>IF($G102=0,"",IFERROR(CONCATENATE(INDEX('Risk assessment'!$B$12:$B$100,MATCH(CONCATENATE(Feuil1!$C102,"-",Feuil1!$B102,"-",Feuil1!AU$1),'Risk assessment'!$R$12:$R$100,FALSE),1)," ;"),""))</f>
        <v/>
      </c>
      <c r="AV102" s="9" t="str">
        <f>IF($G102=0,"",IFERROR(CONCATENATE(INDEX('Risk assessment'!$B$12:$B$100,MATCH(CONCATENATE(Feuil1!$C102,"-",Feuil1!$B102,"-",Feuil1!AV$1),'Risk assessment'!$R$12:$R$100,FALSE),1)," ;"),""))</f>
        <v/>
      </c>
      <c r="AW102" s="9" t="str">
        <f>IF($G102=0,"",IFERROR(CONCATENATE(INDEX('Risk assessment'!$B$12:$B$100,MATCH(CONCATENATE(Feuil1!$C102,"-",Feuil1!$B102,"-",Feuil1!AW$1),'Risk assessment'!$R$12:$R$100,FALSE),1)," ;"),""))</f>
        <v/>
      </c>
      <c r="AX102" s="9" t="str">
        <f>IF($G102=0,"",IFERROR(CONCATENATE(INDEX('Risk assessment'!$B$12:$B$100,MATCH(CONCATENATE(Feuil1!$C102,"-",Feuil1!$B102,"-",Feuil1!AX$1),'Risk assessment'!$R$12:$R$100,FALSE),1)," ;"),""))</f>
        <v/>
      </c>
      <c r="AY102" s="9" t="str">
        <f>IF($G102=0,"",IFERROR(CONCATENATE(INDEX('Risk assessment'!$B$12:$B$100,MATCH(CONCATENATE(Feuil1!$C102,"-",Feuil1!$B102,"-",Feuil1!AY$1),'Risk assessment'!$R$12:$R$100,FALSE),1)," ;"),""))</f>
        <v/>
      </c>
      <c r="AZ102" s="9" t="str">
        <f>IF($G102=0,"",IFERROR(CONCATENATE(INDEX('Risk assessment'!$B$12:$B$100,MATCH(CONCATENATE(Feuil1!$C102,"-",Feuil1!$B102,"-",Feuil1!AZ$1),'Risk assessment'!$R$12:$R$100,FALSE),1)," ;"),""))</f>
        <v/>
      </c>
      <c r="BA102" s="9" t="str">
        <f>IF($G102=0,"",IFERROR(CONCATENATE(INDEX('Risk assessment'!$B$12:$B$100,MATCH(CONCATENATE(Feuil1!$C102,"-",Feuil1!$B102,"-",Feuil1!BA$1),'Risk assessment'!$R$12:$R$100,FALSE),1)," ;"),""))</f>
        <v/>
      </c>
      <c r="BB102" s="9" t="str">
        <f>IF($G102=0,"",IFERROR(CONCATENATE(INDEX('Risk assessment'!$B$12:$B$100,MATCH(CONCATENATE(Feuil1!$C102,"-",Feuil1!$B102,"-",Feuil1!BB$1),'Risk assessment'!$R$12:$R$100,FALSE),1)," ;"),""))</f>
        <v/>
      </c>
      <c r="BC102" s="9" t="str">
        <f>IF($G102=0,"",IFERROR(CONCATENATE(INDEX('Risk assessment'!$B$12:$B$100,MATCH(CONCATENATE(Feuil1!$C102,"-",Feuil1!$B102,"-",Feuil1!BC$1),'Risk assessment'!$R$12:$R$100,FALSE),1)," ;"),""))</f>
        <v/>
      </c>
      <c r="BD102" s="9" t="str">
        <f>IF($G102=0,"",IFERROR(CONCATENATE(INDEX('Risk assessment'!$B$12:$B$100,MATCH(CONCATENATE(Feuil1!$C102,"-",Feuil1!$B102,"-",Feuil1!BD$1),'Risk assessment'!$R$12:$R$100,FALSE),1)," ;"),""))</f>
        <v/>
      </c>
      <c r="BE102" s="9" t="str">
        <f>IF($G102=0,"",IFERROR(CONCATENATE(INDEX('Risk assessment'!$B$12:$B$100,MATCH(CONCATENATE(Feuil1!$C102,"-",Feuil1!$B102,"-",Feuil1!BE$1),'Risk assessment'!$R$12:$R$100,FALSE),1)," ;"),""))</f>
        <v/>
      </c>
      <c r="BF102" s="9" t="str">
        <f>IF($G102=0,"",IFERROR(CONCATENATE(INDEX('Risk assessment'!$B$12:$B$100,MATCH(CONCATENATE(Feuil1!$C102,"-",Feuil1!$B102,"-",Feuil1!BF$1),'Risk assessment'!$R$12:$R$100,FALSE),1)," ;"),""))</f>
        <v/>
      </c>
      <c r="BG102" s="9" t="str">
        <f>IF($G102=0,"",IFERROR(CONCATENATE(INDEX('Risk assessment'!$B$12:$B$100,MATCH(CONCATENATE(Feuil1!$C102,"-",Feuil1!$B102,"-",Feuil1!BG$1),'Risk assessment'!$R$12:$R$100,FALSE),1)," ;"),""))</f>
        <v/>
      </c>
      <c r="BH102" s="9" t="str">
        <f>IF($G102=0,"",IFERROR(CONCATENATE(INDEX('Risk assessment'!$B$12:$B$100,MATCH(CONCATENATE(Feuil1!$C102,"-",Feuil1!$B102,"-",Feuil1!BH$1),'Risk assessment'!$R$12:$R$100,FALSE),1)," ;"),""))</f>
        <v/>
      </c>
      <c r="BI102" s="9" t="str">
        <f>IF($G102=0,"",IFERROR(CONCATENATE(INDEX('Risk assessment'!$B$12:$B$100,MATCH(CONCATENATE(Feuil1!$C102,"-",Feuil1!$B102,"-",Feuil1!BI$1),'Risk assessment'!$R$12:$R$100,FALSE),1)," ;"),""))</f>
        <v/>
      </c>
      <c r="BJ102" s="9" t="str">
        <f>IF($G102=0,"",IFERROR(CONCATENATE(INDEX('Risk assessment'!$B$12:$B$100,MATCH(CONCATENATE(Feuil1!$C102,"-",Feuil1!$B102,"-",Feuil1!BJ$1),'Risk assessment'!$R$12:$R$100,FALSE),1)," ;"),""))</f>
        <v/>
      </c>
      <c r="BK102" s="9" t="str">
        <f>IF($G102=0,"",IFERROR(CONCATENATE(INDEX('Risk assessment'!$B$12:$B$100,MATCH(CONCATENATE(Feuil1!$C102,"-",Feuil1!$B102,"-",Feuil1!BK$1),'Risk assessment'!$R$12:$R$100,FALSE),1)," ;"),""))</f>
        <v/>
      </c>
      <c r="BL102" s="9" t="str">
        <f>IF($G102=0,"",IFERROR(CONCATENATE(INDEX('Risk assessment'!$B$12:$B$100,MATCH(CONCATENATE(Feuil1!$C102,"-",Feuil1!$B102,"-",Feuil1!BL$1),'Risk assessment'!$R$12:$R$100,FALSE),1)," ;"),""))</f>
        <v/>
      </c>
      <c r="BM102" s="9" t="str">
        <f>IF($G102=0,"",IFERROR(CONCATENATE(INDEX('Risk assessment'!$B$12:$B$100,MATCH(CONCATENATE(Feuil1!$C102,"-",Feuil1!$B102,"-",Feuil1!BM$1),'Risk assessment'!$R$12:$R$100,FALSE),1)," ;"),""))</f>
        <v/>
      </c>
      <c r="BN102" s="9" t="str">
        <f>IF($G102=0,"",IFERROR(CONCATENATE(INDEX('Risk assessment'!$B$12:$B$100,MATCH(CONCATENATE(Feuil1!$C102,"-",Feuil1!$B102,"-",Feuil1!BN$1),'Risk assessment'!$R$12:$R$100,FALSE),1)," ;"),""))</f>
        <v/>
      </c>
      <c r="BO102" s="9" t="str">
        <f>IF($G102=0,"",IFERROR(CONCATENATE(INDEX('Risk assessment'!$B$12:$B$100,MATCH(CONCATENATE(Feuil1!$C102,"-",Feuil1!$B102,"-",Feuil1!BO$1),'Risk assessment'!$R$12:$R$100,FALSE),1)," ;"),""))</f>
        <v/>
      </c>
      <c r="BP102" s="9" t="str">
        <f>IF($G102=0,"",IFERROR(CONCATENATE(INDEX('Risk assessment'!$B$12:$B$100,MATCH(CONCATENATE(Feuil1!$C102,"-",Feuil1!$B102,"-",Feuil1!BP$1),'Risk assessment'!$R$12:$R$100,FALSE),1)," ;"),""))</f>
        <v/>
      </c>
      <c r="BQ102" s="9" t="str">
        <f>IF($G102=0,"",IFERROR(CONCATENATE(INDEX('Risk assessment'!$B$12:$B$100,MATCH(CONCATENATE(Feuil1!$C102,"-",Feuil1!$B102,"-",Feuil1!BQ$1),'Risk assessment'!$R$12:$R$100,FALSE),1)," ;"),""))</f>
        <v/>
      </c>
      <c r="BR102" s="9" t="str">
        <f>IF($G102=0,"",IFERROR(INDEX('Risk assessment'!$B$12:$B$100,MATCH(CONCATENATE(Feuil1!$C102,Feuil1!$B102,Feuil1!BR$1),'Risk assessment'!$R$12:$R$100,FALSE),1),""))</f>
        <v/>
      </c>
      <c r="BS102" s="9" t="str">
        <f>IF($G102=0,"",IFERROR(INDEX('Risk assessment'!$B$12:$B$100,MATCH(CONCATENATE(Feuil1!$C102,Feuil1!$B102,Feuil1!BS$1),'Risk assessment'!$R$12:$R$100,FALSE),1),""))</f>
        <v/>
      </c>
      <c r="BT102" s="9" t="str">
        <f>IF($G102=0,"",IFERROR(INDEX('Risk assessment'!$B$12:$B$100,MATCH(CONCATENATE(Feuil1!$C102,Feuil1!$B102,Feuil1!BT$1),'Risk assessment'!$R$12:$R$100,FALSE),1),""))</f>
        <v/>
      </c>
      <c r="BU102" s="9" t="str">
        <f>IF($G102=0,"",IFERROR(INDEX('Risk assessment'!$B$12:$B$100,MATCH(CONCATENATE(Feuil1!$C102,Feuil1!$B102,Feuil1!BU$1),'Risk assessment'!$R$12:$R$100,FALSE),1),""))</f>
        <v/>
      </c>
      <c r="BV102" s="9" t="str">
        <f>IF($G102=0,"",IFERROR(INDEX('Risk assessment'!$B$12:$B$100,MATCH(CONCATENATE(Feuil1!$C102,Feuil1!$B102,Feuil1!BV$1),'Risk assessment'!$R$12:$R$100,FALSE),1),""))</f>
        <v/>
      </c>
      <c r="BW102" s="9" t="str">
        <f>IF($G102=0,"",IFERROR(INDEX('Risk assessment'!$B$12:$B$100,MATCH(CONCATENATE(Feuil1!$C102,Feuil1!$B102,Feuil1!BW$1),'Risk assessment'!$R$12:$R$100,FALSE),1),""))</f>
        <v/>
      </c>
      <c r="BX102" s="9" t="str">
        <f>IF($G102=0,"",IFERROR(INDEX('Risk assessment'!$B$12:$B$100,MATCH(CONCATENATE(Feuil1!$C102,Feuil1!$B102,Feuil1!BX$1),'Risk assessment'!$R$12:$R$100,FALSE),1),""))</f>
        <v/>
      </c>
      <c r="BY102" s="9" t="str">
        <f>IF($G102=0,"",IFERROR(INDEX('Risk assessment'!$B$12:$B$100,MATCH(CONCATENATE(Feuil1!$C102,Feuil1!$B102,Feuil1!BY$1),'Risk assessment'!$R$12:$R$100,FALSE),1),""))</f>
        <v/>
      </c>
      <c r="BZ102" s="9" t="str">
        <f>IF($G102=0,"",IFERROR(INDEX('Risk assessment'!$B$12:$B$100,MATCH(CONCATENATE(Feuil1!$C102,Feuil1!$B102,Feuil1!BZ$1),'Risk assessment'!$R$12:$R$100,FALSE),1),""))</f>
        <v/>
      </c>
      <c r="CA102" s="9" t="str">
        <f>IF($G102=0,"",IFERROR(INDEX('Risk assessment'!$B$12:$B$100,MATCH(CONCATENATE(Feuil1!$C102,Feuil1!$B102,Feuil1!CA$1),'Risk assessment'!$R$12:$R$100,FALSE),1),""))</f>
        <v/>
      </c>
      <c r="CB102" s="9" t="str">
        <f>IF($G102=0,"",IFERROR(INDEX('Risk assessment'!$B$12:$B$100,MATCH(CONCATENATE(Feuil1!$C102,Feuil1!$B102,Feuil1!CB$1),'Risk assessment'!$R$12:$R$100,FALSE),1),""))</f>
        <v/>
      </c>
      <c r="CC102" s="9" t="str">
        <f>IF($G102=0,"",IFERROR(INDEX('Risk assessment'!$B$12:$B$100,MATCH(CONCATENATE(Feuil1!$C102,Feuil1!$B102,Feuil1!CC$1),'Risk assessment'!$R$12:$R$100,FALSE),1),""))</f>
        <v/>
      </c>
      <c r="CD102" s="9" t="str">
        <f>IF($G102=0,"",IFERROR(INDEX('Risk assessment'!$B$12:$B$100,MATCH(CONCATENATE(Feuil1!$C102,Feuil1!$B102,Feuil1!CD$1),'Risk assessment'!$R$12:$R$100,FALSE),1),""))</f>
        <v/>
      </c>
      <c r="CE102" s="9" t="str">
        <f>IF($G102=0,"",IFERROR(INDEX('Risk assessment'!$B$12:$B$100,MATCH(CONCATENATE(Feuil1!$C102,Feuil1!$B102,Feuil1!CE$1),'Risk assessment'!$R$12:$R$100,FALSE),1),""))</f>
        <v/>
      </c>
      <c r="CF102" s="9" t="str">
        <f>IF($G102=0,"",IFERROR(INDEX('Risk assessment'!$B$12:$B$100,MATCH(CONCATENATE(Feuil1!$C102,Feuil1!$B102,Feuil1!CF$1),'Risk assessment'!$R$12:$R$100,FALSE),1),""))</f>
        <v/>
      </c>
      <c r="CG102" s="9" t="str">
        <f>IF($G102=0,"",IFERROR(INDEX('Risk assessment'!$B$12:$B$100,MATCH(CONCATENATE(Feuil1!$C102,Feuil1!$B102,Feuil1!CG$1),'Risk assessment'!$R$12:$R$100,FALSE),1),""))</f>
        <v/>
      </c>
      <c r="CH102" s="9" t="str">
        <f>IF($G102=0,"",IFERROR(INDEX('Risk assessment'!$B$12:$B$100,MATCH(CONCATENATE(Feuil1!$C102,Feuil1!$B102,Feuil1!CH$1),'Risk assessment'!$R$12:$R$100,FALSE),1),""))</f>
        <v/>
      </c>
      <c r="CI102" s="9" t="str">
        <f>IF($G102=0,"",IFERROR(INDEX('Risk assessment'!$B$12:$B$100,MATCH(CONCATENATE(Feuil1!$C102,Feuil1!$B102,Feuil1!CI$1),'Risk assessment'!$R$12:$R$100,FALSE),1),""))</f>
        <v/>
      </c>
      <c r="CJ102" s="9" t="str">
        <f>IF($G102=0,"",IFERROR(INDEX('Risk assessment'!$B$12:$B$100,MATCH(CONCATENATE(Feuil1!$C102,Feuil1!$B102,Feuil1!CJ$1),'Risk assessment'!$R$12:$R$100,FALSE),1),""))</f>
        <v/>
      </c>
      <c r="CK102" s="9" t="str">
        <f>IF($G102=0,"",IFERROR(INDEX('Risk assessment'!$B$12:$B$100,MATCH(CONCATENATE(Feuil1!$C102,Feuil1!$B102,Feuil1!CK$1),'Risk assessment'!$R$12:$R$100,FALSE),1),""))</f>
        <v/>
      </c>
      <c r="CL102" s="9" t="str">
        <f>IF($G102=0,"",IFERROR(INDEX('Risk assessment'!$B$12:$B$100,MATCH(CONCATENATE(Feuil1!$C102,Feuil1!$B102,Feuil1!CL$1),'Risk assessment'!$R$12:$R$100,FALSE),1),""))</f>
        <v/>
      </c>
      <c r="CM102" s="9" t="str">
        <f>IF($G102=0,"",IFERROR(INDEX('Risk assessment'!$B$12:$B$100,MATCH(CONCATENATE(Feuil1!$C102,Feuil1!$B102,Feuil1!CM$1),'Risk assessment'!$R$12:$R$100,FALSE),1),""))</f>
        <v/>
      </c>
      <c r="CN102" s="9" t="str">
        <f>IF($G102=0,"",IFERROR(INDEX('Risk assessment'!$B$12:$B$100,MATCH(CONCATENATE(Feuil1!$C102,Feuil1!$B102,Feuil1!CN$1),'Risk assessment'!$R$12:$R$100,FALSE),1),""))</f>
        <v/>
      </c>
      <c r="CO102" s="9" t="str">
        <f>IF($G102=0,"",IFERROR(INDEX('Risk assessment'!$B$12:$B$100,MATCH(CONCATENATE(Feuil1!$C102,Feuil1!$B102,Feuil1!CO$1),'Risk assessment'!$R$12:$R$100,FALSE),1),""))</f>
        <v/>
      </c>
      <c r="CP102" s="9" t="str">
        <f>IF($G102=0,"",IFERROR(INDEX('Risk assessment'!$B$12:$B$100,MATCH(CONCATENATE(Feuil1!$C102,Feuil1!$B102,Feuil1!CP$1),'Risk assessment'!$R$12:$R$100,FALSE),1),""))</f>
        <v/>
      </c>
      <c r="CQ102" s="9" t="str">
        <f>IF($G102=0,"",IFERROR(INDEX('Risk assessment'!$B$12:$B$100,MATCH(CONCATENATE(Feuil1!$C102,Feuil1!$B102,Feuil1!CQ$1),'Risk assessment'!$R$12:$R$100,FALSE),1),""))</f>
        <v/>
      </c>
      <c r="CR102" s="9" t="str">
        <f>IF($G102=0,"",IFERROR(INDEX('Risk assessment'!$B$12:$B$100,MATCH(CONCATENATE(Feuil1!$C102,Feuil1!$B102,Feuil1!CR$1),'Risk assessment'!$R$12:$R$100,FALSE),1),""))</f>
        <v/>
      </c>
      <c r="CS102" s="9" t="str">
        <f>IF($G102=0,"",IFERROR(INDEX('Risk assessment'!$B$12:$B$100,MATCH(CONCATENATE(Feuil1!$C102,Feuil1!$B102,Feuil1!CS$1),'Risk assessment'!$R$12:$R$100,FALSE),1),""))</f>
        <v/>
      </c>
      <c r="CT102" s="9" t="str">
        <f>IF($G102=0,"",IFERROR(INDEX('Risk assessment'!$B$12:$B$100,MATCH(CONCATENATE(Feuil1!$C102,Feuil1!$B102,Feuil1!CT$1),'Risk assessment'!$R$12:$R$100,FALSE),1),""))</f>
        <v/>
      </c>
      <c r="CU102" s="9" t="str">
        <f>IF($G102=0,"",IFERROR(INDEX('Risk assessment'!$B$12:$B$100,MATCH(CONCATENATE(Feuil1!$C102,Feuil1!$B102,Feuil1!CU$1),'Risk assessment'!$R$12:$R$100,FALSE),1),""))</f>
        <v/>
      </c>
      <c r="CV102" s="9" t="str">
        <f>IF($G102=0,"",IFERROR(INDEX('Risk assessment'!$B$12:$B$100,MATCH(CONCATENATE(Feuil1!$C102,Feuil1!$B102,Feuil1!CV$1),'Risk assessment'!$R$12:$R$100,FALSE),1),""))</f>
        <v/>
      </c>
      <c r="CW102" s="9" t="str">
        <f>IF($G102=0,"",IFERROR(INDEX('Risk assessment'!$B$12:$B$100,MATCH(CONCATENATE(Feuil1!$C102,Feuil1!$B102,Feuil1!CW$1),'Risk assessment'!$R$12:$R$100,FALSE),1),""))</f>
        <v/>
      </c>
      <c r="CX102" s="9" t="str">
        <f>IF($G102=0,"",IFERROR(INDEX('Risk assessment'!$B$12:$B$100,MATCH(CONCATENATE(Feuil1!$C102,Feuil1!$B102,Feuil1!CX$1),'Risk assessment'!$R$12:$R$100,FALSE),1),""))</f>
        <v/>
      </c>
      <c r="CY102" s="9" t="str">
        <f>IF($G102=0,"",IFERROR(INDEX('Risk assessment'!$B$12:$B$100,MATCH(CONCATENATE(Feuil1!$C102,Feuil1!$B102,Feuil1!CY$1),'Risk assessment'!$R$12:$R$100,FALSE),1),""))</f>
        <v/>
      </c>
      <c r="CZ102" s="9" t="str">
        <f>IF($G102=0,"",IFERROR(INDEX('Risk assessment'!$B$12:$B$100,MATCH(CONCATENATE(Feuil1!$C102,Feuil1!$B102,Feuil1!CZ$1),'Risk assessment'!$R$12:$R$100,FALSE),1),""))</f>
        <v/>
      </c>
      <c r="DA102" s="9" t="str">
        <f>IF($G102=0,"",IFERROR(INDEX('Risk assessment'!$B$12:$B$100,MATCH(CONCATENATE(Feuil1!$C102,Feuil1!$B102,Feuil1!DA$1),'Risk assessment'!$R$12:$R$100,FALSE),1),""))</f>
        <v/>
      </c>
      <c r="DB102" s="9" t="str">
        <f>IF($G102=0,"",IFERROR(INDEX('Risk assessment'!$B$12:$B$100,MATCH(CONCATENATE(Feuil1!$C102,Feuil1!$B102,Feuil1!DB$1),'Risk assessment'!$R$12:$R$100,FALSE),1),""))</f>
        <v/>
      </c>
      <c r="DC102" s="9" t="str">
        <f>IF($G102=0,"",IFERROR(INDEX('Risk assessment'!$B$12:$B$100,MATCH(CONCATENATE(Feuil1!$C102,Feuil1!$B102,Feuil1!DC$1),'Risk assessment'!$R$12:$R$100,FALSE),1),""))</f>
        <v/>
      </c>
      <c r="DD102" s="9" t="str">
        <f>IF($G102=0,"",IFERROR(INDEX('Risk assessment'!$B$12:$B$100,MATCH(CONCATENATE(Feuil1!$C102,Feuil1!$B102,Feuil1!DD$1),'Risk assessment'!$R$12:$R$100,FALSE),1),""))</f>
        <v/>
      </c>
      <c r="DE102" s="9" t="str">
        <f>IF($G102=0,"",IFERROR(INDEX('Risk assessment'!$B$12:$B$100,MATCH(CONCATENATE(Feuil1!$C102,Feuil1!$B102,Feuil1!DE$1),'Risk assessment'!$R$12:$R$100,FALSE),1),""))</f>
        <v/>
      </c>
      <c r="DF102" s="9" t="str">
        <f>IF($G102=0,"",IFERROR(INDEX('Risk assessment'!$B$12:$B$100,MATCH(CONCATENATE(Feuil1!$C102,Feuil1!$B102,Feuil1!DF$1),'Risk assessment'!$R$12:$R$100,FALSE),1),""))</f>
        <v/>
      </c>
      <c r="DG102" s="9" t="str">
        <f>IF($G102=0,"",IFERROR(INDEX('Risk assessment'!$B$12:$B$100,MATCH(CONCATENATE(Feuil1!$C102,Feuil1!$B102,Feuil1!DG$1),'Risk assessment'!$R$12:$R$100,FALSE),1),""))</f>
        <v/>
      </c>
      <c r="DH102" s="9" t="str">
        <f>IF($G102=0,"",IFERROR(INDEX('Risk assessment'!$B$12:$B$100,MATCH(CONCATENATE(Feuil1!$C102,Feuil1!$B102,Feuil1!DH$1),'Risk assessment'!$R$12:$R$100,FALSE),1),""))</f>
        <v/>
      </c>
      <c r="DI102" s="9" t="str">
        <f>IF($G102=0,"",IFERROR(INDEX('Risk assessment'!$B$12:$B$100,MATCH(CONCATENATE(Feuil1!$C102,Feuil1!$B102,Feuil1!DI$1),'Risk assessment'!$R$12:$R$100,FALSE),1),""))</f>
        <v/>
      </c>
      <c r="DJ102" s="9" t="str">
        <f>IF($G102=0,"",IFERROR(INDEX('Risk assessment'!$B$12:$B$100,MATCH(CONCATENATE(Feuil1!$C102,Feuil1!$B102,Feuil1!DJ$1),'Risk assessment'!$R$12:$R$100,FALSE),1),""))</f>
        <v/>
      </c>
      <c r="DK102" s="9" t="str">
        <f>IF($G102=0,"",IFERROR(INDEX('Risk assessment'!$B$12:$B$100,MATCH(CONCATENATE(Feuil1!$C102,Feuil1!$B102,Feuil1!DK$1),'Risk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assessment'!D$12:D$100,Feuil1!C103,'Risk assessment'!E$12:E$100,B103)</f>
        <v>0</v>
      </c>
      <c r="H103" s="9" t="str">
        <f>IF($G103=0,"",IFERROR(CONCATENATE(INDEX('Risk assessment'!$B$12:$B$100,MATCH(CONCATENATE(Feuil1!$C103,"-",Feuil1!$B103,"-",Feuil1!H$1),'Risk assessment'!$R$12:$R$100,FALSE),1)," ;"),""))</f>
        <v/>
      </c>
      <c r="I103" s="9" t="str">
        <f>IF($G103=0,"",IFERROR(CONCATENATE(INDEX('Risk assessment'!$B$12:$B$100,MATCH(CONCATENATE(Feuil1!$C103,"-",Feuil1!$B103,"-",Feuil1!I$1),'Risk assessment'!$R$12:$R$100,FALSE),1)," ;"),""))</f>
        <v/>
      </c>
      <c r="J103" s="9" t="str">
        <f>IF($G103=0,"",IFERROR(CONCATENATE(INDEX('Risk assessment'!$B$12:$B$100,MATCH(CONCATENATE(Feuil1!$C103,"-",Feuil1!$B103,"-",Feuil1!J$1),'Risk assessment'!$R$12:$R$100,FALSE),1)," ;"),""))</f>
        <v/>
      </c>
      <c r="K103" s="9" t="str">
        <f>IF($G103=0,"",IFERROR(CONCATENATE(INDEX('Risk assessment'!$B$12:$B$100,MATCH(CONCATENATE(Feuil1!$C103,"-",Feuil1!$B103,"-",Feuil1!K$1),'Risk assessment'!$R$12:$R$100,FALSE),1)," ;"),""))</f>
        <v/>
      </c>
      <c r="L103" s="9" t="str">
        <f>IF($G103=0,"",IFERROR(CONCATENATE(INDEX('Risk assessment'!$B$12:$B$100,MATCH(CONCATENATE(Feuil1!$C103,"-",Feuil1!$B103,"-",Feuil1!L$1),'Risk assessment'!$R$12:$R$100,FALSE),1)," ;"),""))</f>
        <v/>
      </c>
      <c r="M103" s="9" t="str">
        <f>IF($G103=0,"",IFERROR(CONCATENATE(INDEX('Risk assessment'!$B$12:$B$100,MATCH(CONCATENATE(Feuil1!$C103,"-",Feuil1!$B103,"-",Feuil1!M$1),'Risk assessment'!$R$12:$R$100,FALSE),1)," ;"),""))</f>
        <v/>
      </c>
      <c r="N103" s="9" t="str">
        <f>IF($G103=0,"",IFERROR(CONCATENATE(INDEX('Risk assessment'!$B$12:$B$100,MATCH(CONCATENATE(Feuil1!$C103,"-",Feuil1!$B103,"-",Feuil1!N$1),'Risk assessment'!$R$12:$R$100,FALSE),1)," ;"),""))</f>
        <v/>
      </c>
      <c r="O103" s="9" t="str">
        <f>IF($G103=0,"",IFERROR(CONCATENATE(INDEX('Risk assessment'!$B$12:$B$100,MATCH(CONCATENATE(Feuil1!$C103,"-",Feuil1!$B103,"-",Feuil1!O$1),'Risk assessment'!$R$12:$R$100,FALSE),1)," ;"),""))</f>
        <v/>
      </c>
      <c r="P103" s="9" t="str">
        <f>IF($G103=0,"",IFERROR(CONCATENATE(INDEX('Risk assessment'!$B$12:$B$100,MATCH(CONCATENATE(Feuil1!$C103,"-",Feuil1!$B103,"-",Feuil1!P$1),'Risk assessment'!$R$12:$R$100,FALSE),1)," ;"),""))</f>
        <v/>
      </c>
      <c r="Q103" s="9" t="str">
        <f>IF($G103=0,"",IFERROR(CONCATENATE(INDEX('Risk assessment'!$B$12:$B$100,MATCH(CONCATENATE(Feuil1!$C103,"-",Feuil1!$B103,"-",Feuil1!Q$1),'Risk assessment'!$R$12:$R$100,FALSE),1)," ;"),""))</f>
        <v/>
      </c>
      <c r="R103" s="9" t="str">
        <f>IF($G103=0,"",IFERROR(CONCATENATE(INDEX('Risk assessment'!$B$12:$B$100,MATCH(CONCATENATE(Feuil1!$C103,"-",Feuil1!$B103,"-",Feuil1!R$1),'Risk assessment'!$R$12:$R$100,FALSE),1)," ;"),""))</f>
        <v/>
      </c>
      <c r="S103" s="9" t="str">
        <f>IF($G103=0,"",IFERROR(CONCATENATE(INDEX('Risk assessment'!$B$12:$B$100,MATCH(CONCATENATE(Feuil1!$C103,"-",Feuil1!$B103,"-",Feuil1!S$1),'Risk assessment'!$R$12:$R$100,FALSE),1)," ;"),""))</f>
        <v/>
      </c>
      <c r="T103" s="9" t="str">
        <f>IF($G103=0,"",IFERROR(CONCATENATE(INDEX('Risk assessment'!$B$12:$B$100,MATCH(CONCATENATE(Feuil1!$C103,"-",Feuil1!$B103,"-",Feuil1!T$1),'Risk assessment'!$R$12:$R$100,FALSE),1)," ;"),""))</f>
        <v/>
      </c>
      <c r="U103" s="9" t="str">
        <f>IF($G103=0,"",IFERROR(CONCATENATE(INDEX('Risk assessment'!$B$12:$B$100,MATCH(CONCATENATE(Feuil1!$C103,"-",Feuil1!$B103,"-",Feuil1!U$1),'Risk assessment'!$R$12:$R$100,FALSE),1)," ;"),""))</f>
        <v/>
      </c>
      <c r="V103" s="9" t="str">
        <f>IF($G103=0,"",IFERROR(CONCATENATE(INDEX('Risk assessment'!$B$12:$B$100,MATCH(CONCATENATE(Feuil1!$C103,"-",Feuil1!$B103,"-",Feuil1!V$1),'Risk assessment'!$R$12:$R$100,FALSE),1)," ;"),""))</f>
        <v/>
      </c>
      <c r="W103" s="9" t="str">
        <f>IF($G103=0,"",IFERROR(CONCATENATE(INDEX('Risk assessment'!$B$12:$B$100,MATCH(CONCATENATE(Feuil1!$C103,"-",Feuil1!$B103,"-",Feuil1!W$1),'Risk assessment'!$R$12:$R$100,FALSE),1)," ;"),""))</f>
        <v/>
      </c>
      <c r="X103" s="9" t="str">
        <f>IF($G103=0,"",IFERROR(CONCATENATE(INDEX('Risk assessment'!$B$12:$B$100,MATCH(CONCATENATE(Feuil1!$C103,"-",Feuil1!$B103,"-",Feuil1!X$1),'Risk assessment'!$R$12:$R$100,FALSE),1)," ;"),""))</f>
        <v/>
      </c>
      <c r="Y103" s="9" t="str">
        <f>IF($G103=0,"",IFERROR(CONCATENATE(INDEX('Risk assessment'!$B$12:$B$100,MATCH(CONCATENATE(Feuil1!$C103,"-",Feuil1!$B103,"-",Feuil1!Y$1),'Risk assessment'!$R$12:$R$100,FALSE),1)," ;"),""))</f>
        <v/>
      </c>
      <c r="Z103" s="9" t="str">
        <f>IF($G103=0,"",IFERROR(CONCATENATE(INDEX('Risk assessment'!$B$12:$B$100,MATCH(CONCATENATE(Feuil1!$C103,"-",Feuil1!$B103,"-",Feuil1!Z$1),'Risk assessment'!$R$12:$R$100,FALSE),1)," ;"),""))</f>
        <v/>
      </c>
      <c r="AA103" s="9" t="str">
        <f>IF($G103=0,"",IFERROR(CONCATENATE(INDEX('Risk assessment'!$B$12:$B$100,MATCH(CONCATENATE(Feuil1!$C103,"-",Feuil1!$B103,"-",Feuil1!AA$1),'Risk assessment'!$R$12:$R$100,FALSE),1)," ;"),""))</f>
        <v/>
      </c>
      <c r="AB103" s="9" t="str">
        <f>IF($G103=0,"",IFERROR(CONCATENATE(INDEX('Risk assessment'!$B$12:$B$100,MATCH(CONCATENATE(Feuil1!$C103,"-",Feuil1!$B103,"-",Feuil1!AB$1),'Risk assessment'!$R$12:$R$100,FALSE),1)," ;"),""))</f>
        <v/>
      </c>
      <c r="AC103" s="9" t="str">
        <f>IF($G103=0,"",IFERROR(CONCATENATE(INDEX('Risk assessment'!$B$12:$B$100,MATCH(CONCATENATE(Feuil1!$C103,"-",Feuil1!$B103,"-",Feuil1!AC$1),'Risk assessment'!$R$12:$R$100,FALSE),1)," ;"),""))</f>
        <v/>
      </c>
      <c r="AD103" s="9" t="str">
        <f>IF($G103=0,"",IFERROR(CONCATENATE(INDEX('Risk assessment'!$B$12:$B$100,MATCH(CONCATENATE(Feuil1!$C103,"-",Feuil1!$B103,"-",Feuil1!AD$1),'Risk assessment'!$R$12:$R$100,FALSE),1)," ;"),""))</f>
        <v/>
      </c>
      <c r="AE103" s="9" t="str">
        <f>IF($G103=0,"",IFERROR(CONCATENATE(INDEX('Risk assessment'!$B$12:$B$100,MATCH(CONCATENATE(Feuil1!$C103,"-",Feuil1!$B103,"-",Feuil1!AE$1),'Risk assessment'!$R$12:$R$100,FALSE),1)," ;"),""))</f>
        <v/>
      </c>
      <c r="AF103" s="9" t="str">
        <f>IF($G103=0,"",IFERROR(CONCATENATE(INDEX('Risk assessment'!$B$12:$B$100,MATCH(CONCATENATE(Feuil1!$C103,"-",Feuil1!$B103,"-",Feuil1!AF$1),'Risk assessment'!$R$12:$R$100,FALSE),1)," ;"),""))</f>
        <v/>
      </c>
      <c r="AG103" s="9" t="str">
        <f>IF($G103=0,"",IFERROR(CONCATENATE(INDEX('Risk assessment'!$B$12:$B$100,MATCH(CONCATENATE(Feuil1!$C103,"-",Feuil1!$B103,"-",Feuil1!AG$1),'Risk assessment'!$R$12:$R$100,FALSE),1)," ;"),""))</f>
        <v/>
      </c>
      <c r="AH103" s="9" t="str">
        <f>IF($G103=0,"",IFERROR(CONCATENATE(INDEX('Risk assessment'!$B$12:$B$100,MATCH(CONCATENATE(Feuil1!$C103,"-",Feuil1!$B103,"-",Feuil1!AH$1),'Risk assessment'!$R$12:$R$100,FALSE),1)," ;"),""))</f>
        <v/>
      </c>
      <c r="AI103" s="9" t="str">
        <f>IF($G103=0,"",IFERROR(CONCATENATE(INDEX('Risk assessment'!$B$12:$B$100,MATCH(CONCATENATE(Feuil1!$C103,"-",Feuil1!$B103,"-",Feuil1!AI$1),'Risk assessment'!$R$12:$R$100,FALSE),1)," ;"),""))</f>
        <v/>
      </c>
      <c r="AJ103" s="9" t="str">
        <f>IF($G103=0,"",IFERROR(CONCATENATE(INDEX('Risk assessment'!$B$12:$B$100,MATCH(CONCATENATE(Feuil1!$C103,"-",Feuil1!$B103,"-",Feuil1!AJ$1),'Risk assessment'!$R$12:$R$100,FALSE),1)," ;"),""))</f>
        <v/>
      </c>
      <c r="AK103" s="9" t="str">
        <f>IF($G103=0,"",IFERROR(CONCATENATE(INDEX('Risk assessment'!$B$12:$B$100,MATCH(CONCATENATE(Feuil1!$C103,"-",Feuil1!$B103,"-",Feuil1!AK$1),'Risk assessment'!$R$12:$R$100,FALSE),1)," ;"),""))</f>
        <v/>
      </c>
      <c r="AL103" s="9" t="str">
        <f>IF($G103=0,"",IFERROR(CONCATENATE(INDEX('Risk assessment'!$B$12:$B$100,MATCH(CONCATENATE(Feuil1!$C103,"-",Feuil1!$B103,"-",Feuil1!AL$1),'Risk assessment'!$R$12:$R$100,FALSE),1)," ;"),""))</f>
        <v/>
      </c>
      <c r="AM103" s="9" t="str">
        <f>IF($G103=0,"",IFERROR(CONCATENATE(INDEX('Risk assessment'!$B$12:$B$100,MATCH(CONCATENATE(Feuil1!$C103,"-",Feuil1!$B103,"-",Feuil1!AM$1),'Risk assessment'!$R$12:$R$100,FALSE),1)," ;"),""))</f>
        <v/>
      </c>
      <c r="AN103" s="9" t="str">
        <f>IF($G103=0,"",IFERROR(CONCATENATE(INDEX('Risk assessment'!$B$12:$B$100,MATCH(CONCATENATE(Feuil1!$C103,"-",Feuil1!$B103,"-",Feuil1!AN$1),'Risk assessment'!$R$12:$R$100,FALSE),1)," ;"),""))</f>
        <v/>
      </c>
      <c r="AO103" s="9" t="str">
        <f>IF($G103=0,"",IFERROR(CONCATENATE(INDEX('Risk assessment'!$B$12:$B$100,MATCH(CONCATENATE(Feuil1!$C103,"-",Feuil1!$B103,"-",Feuil1!AO$1),'Risk assessment'!$R$12:$R$100,FALSE),1)," ;"),""))</f>
        <v/>
      </c>
      <c r="AP103" s="9" t="str">
        <f>IF($G103=0,"",IFERROR(CONCATENATE(INDEX('Risk assessment'!$B$12:$B$100,MATCH(CONCATENATE(Feuil1!$C103,"-",Feuil1!$B103,"-",Feuil1!AP$1),'Risk assessment'!$R$12:$R$100,FALSE),1)," ;"),""))</f>
        <v/>
      </c>
      <c r="AQ103" s="9" t="str">
        <f>IF($G103=0,"",IFERROR(CONCATENATE(INDEX('Risk assessment'!$B$12:$B$100,MATCH(CONCATENATE(Feuil1!$C103,"-",Feuil1!$B103,"-",Feuil1!AQ$1),'Risk assessment'!$R$12:$R$100,FALSE),1)," ;"),""))</f>
        <v/>
      </c>
      <c r="AR103" s="9" t="str">
        <f>IF($G103=0,"",IFERROR(CONCATENATE(INDEX('Risk assessment'!$B$12:$B$100,MATCH(CONCATENATE(Feuil1!$C103,"-",Feuil1!$B103,"-",Feuil1!AR$1),'Risk assessment'!$R$12:$R$100,FALSE),1)," ;"),""))</f>
        <v/>
      </c>
      <c r="AS103" s="9" t="str">
        <f>IF($G103=0,"",IFERROR(CONCATENATE(INDEX('Risk assessment'!$B$12:$B$100,MATCH(CONCATENATE(Feuil1!$C103,"-",Feuil1!$B103,"-",Feuil1!AS$1),'Risk assessment'!$R$12:$R$100,FALSE),1)," ;"),""))</f>
        <v/>
      </c>
      <c r="AT103" s="9" t="str">
        <f>IF($G103=0,"",IFERROR(CONCATENATE(INDEX('Risk assessment'!$B$12:$B$100,MATCH(CONCATENATE(Feuil1!$C103,"-",Feuil1!$B103,"-",Feuil1!AT$1),'Risk assessment'!$R$12:$R$100,FALSE),1)," ;"),""))</f>
        <v/>
      </c>
      <c r="AU103" s="9" t="str">
        <f>IF($G103=0,"",IFERROR(CONCATENATE(INDEX('Risk assessment'!$B$12:$B$100,MATCH(CONCATENATE(Feuil1!$C103,"-",Feuil1!$B103,"-",Feuil1!AU$1),'Risk assessment'!$R$12:$R$100,FALSE),1)," ;"),""))</f>
        <v/>
      </c>
      <c r="AV103" s="9" t="str">
        <f>IF($G103=0,"",IFERROR(CONCATENATE(INDEX('Risk assessment'!$B$12:$B$100,MATCH(CONCATENATE(Feuil1!$C103,"-",Feuil1!$B103,"-",Feuil1!AV$1),'Risk assessment'!$R$12:$R$100,FALSE),1)," ;"),""))</f>
        <v/>
      </c>
      <c r="AW103" s="9" t="str">
        <f>IF($G103=0,"",IFERROR(CONCATENATE(INDEX('Risk assessment'!$B$12:$B$100,MATCH(CONCATENATE(Feuil1!$C103,"-",Feuil1!$B103,"-",Feuil1!AW$1),'Risk assessment'!$R$12:$R$100,FALSE),1)," ;"),""))</f>
        <v/>
      </c>
      <c r="AX103" s="9" t="str">
        <f>IF($G103=0,"",IFERROR(CONCATENATE(INDEX('Risk assessment'!$B$12:$B$100,MATCH(CONCATENATE(Feuil1!$C103,"-",Feuil1!$B103,"-",Feuil1!AX$1),'Risk assessment'!$R$12:$R$100,FALSE),1)," ;"),""))</f>
        <v/>
      </c>
      <c r="AY103" s="9" t="str">
        <f>IF($G103=0,"",IFERROR(CONCATENATE(INDEX('Risk assessment'!$B$12:$B$100,MATCH(CONCATENATE(Feuil1!$C103,"-",Feuil1!$B103,"-",Feuil1!AY$1),'Risk assessment'!$R$12:$R$100,FALSE),1)," ;"),""))</f>
        <v/>
      </c>
      <c r="AZ103" s="9" t="str">
        <f>IF($G103=0,"",IFERROR(CONCATENATE(INDEX('Risk assessment'!$B$12:$B$100,MATCH(CONCATENATE(Feuil1!$C103,"-",Feuil1!$B103,"-",Feuil1!AZ$1),'Risk assessment'!$R$12:$R$100,FALSE),1)," ;"),""))</f>
        <v/>
      </c>
      <c r="BA103" s="9" t="str">
        <f>IF($G103=0,"",IFERROR(CONCATENATE(INDEX('Risk assessment'!$B$12:$B$100,MATCH(CONCATENATE(Feuil1!$C103,"-",Feuil1!$B103,"-",Feuil1!BA$1),'Risk assessment'!$R$12:$R$100,FALSE),1)," ;"),""))</f>
        <v/>
      </c>
      <c r="BB103" s="9" t="str">
        <f>IF($G103=0,"",IFERROR(CONCATENATE(INDEX('Risk assessment'!$B$12:$B$100,MATCH(CONCATENATE(Feuil1!$C103,"-",Feuil1!$B103,"-",Feuil1!BB$1),'Risk assessment'!$R$12:$R$100,FALSE),1)," ;"),""))</f>
        <v/>
      </c>
      <c r="BC103" s="9" t="str">
        <f>IF($G103=0,"",IFERROR(CONCATENATE(INDEX('Risk assessment'!$B$12:$B$100,MATCH(CONCATENATE(Feuil1!$C103,"-",Feuil1!$B103,"-",Feuil1!BC$1),'Risk assessment'!$R$12:$R$100,FALSE),1)," ;"),""))</f>
        <v/>
      </c>
      <c r="BD103" s="9" t="str">
        <f>IF($G103=0,"",IFERROR(CONCATENATE(INDEX('Risk assessment'!$B$12:$B$100,MATCH(CONCATENATE(Feuil1!$C103,"-",Feuil1!$B103,"-",Feuil1!BD$1),'Risk assessment'!$R$12:$R$100,FALSE),1)," ;"),""))</f>
        <v/>
      </c>
      <c r="BE103" s="9" t="str">
        <f>IF($G103=0,"",IFERROR(CONCATENATE(INDEX('Risk assessment'!$B$12:$B$100,MATCH(CONCATENATE(Feuil1!$C103,"-",Feuil1!$B103,"-",Feuil1!BE$1),'Risk assessment'!$R$12:$R$100,FALSE),1)," ;"),""))</f>
        <v/>
      </c>
      <c r="BF103" s="9" t="str">
        <f>IF($G103=0,"",IFERROR(CONCATENATE(INDEX('Risk assessment'!$B$12:$B$100,MATCH(CONCATENATE(Feuil1!$C103,"-",Feuil1!$B103,"-",Feuil1!BF$1),'Risk assessment'!$R$12:$R$100,FALSE),1)," ;"),""))</f>
        <v/>
      </c>
      <c r="BG103" s="9" t="str">
        <f>IF($G103=0,"",IFERROR(CONCATENATE(INDEX('Risk assessment'!$B$12:$B$100,MATCH(CONCATENATE(Feuil1!$C103,"-",Feuil1!$B103,"-",Feuil1!BG$1),'Risk assessment'!$R$12:$R$100,FALSE),1)," ;"),""))</f>
        <v/>
      </c>
      <c r="BH103" s="9" t="str">
        <f>IF($G103=0,"",IFERROR(CONCATENATE(INDEX('Risk assessment'!$B$12:$B$100,MATCH(CONCATENATE(Feuil1!$C103,"-",Feuil1!$B103,"-",Feuil1!BH$1),'Risk assessment'!$R$12:$R$100,FALSE),1)," ;"),""))</f>
        <v/>
      </c>
      <c r="BI103" s="9" t="str">
        <f>IF($G103=0,"",IFERROR(CONCATENATE(INDEX('Risk assessment'!$B$12:$B$100,MATCH(CONCATENATE(Feuil1!$C103,"-",Feuil1!$B103,"-",Feuil1!BI$1),'Risk assessment'!$R$12:$R$100,FALSE),1)," ;"),""))</f>
        <v/>
      </c>
      <c r="BJ103" s="9" t="str">
        <f>IF($G103=0,"",IFERROR(CONCATENATE(INDEX('Risk assessment'!$B$12:$B$100,MATCH(CONCATENATE(Feuil1!$C103,"-",Feuil1!$B103,"-",Feuil1!BJ$1),'Risk assessment'!$R$12:$R$100,FALSE),1)," ;"),""))</f>
        <v/>
      </c>
      <c r="BK103" s="9" t="str">
        <f>IF($G103=0,"",IFERROR(CONCATENATE(INDEX('Risk assessment'!$B$12:$B$100,MATCH(CONCATENATE(Feuil1!$C103,"-",Feuil1!$B103,"-",Feuil1!BK$1),'Risk assessment'!$R$12:$R$100,FALSE),1)," ;"),""))</f>
        <v/>
      </c>
      <c r="BL103" s="9" t="str">
        <f>IF($G103=0,"",IFERROR(CONCATENATE(INDEX('Risk assessment'!$B$12:$B$100,MATCH(CONCATENATE(Feuil1!$C103,"-",Feuil1!$B103,"-",Feuil1!BL$1),'Risk assessment'!$R$12:$R$100,FALSE),1)," ;"),""))</f>
        <v/>
      </c>
      <c r="BM103" s="9" t="str">
        <f>IF($G103=0,"",IFERROR(CONCATENATE(INDEX('Risk assessment'!$B$12:$B$100,MATCH(CONCATENATE(Feuil1!$C103,"-",Feuil1!$B103,"-",Feuil1!BM$1),'Risk assessment'!$R$12:$R$100,FALSE),1)," ;"),""))</f>
        <v/>
      </c>
      <c r="BN103" s="9" t="str">
        <f>IF($G103=0,"",IFERROR(CONCATENATE(INDEX('Risk assessment'!$B$12:$B$100,MATCH(CONCATENATE(Feuil1!$C103,"-",Feuil1!$B103,"-",Feuil1!BN$1),'Risk assessment'!$R$12:$R$100,FALSE),1)," ;"),""))</f>
        <v/>
      </c>
      <c r="BO103" s="9" t="str">
        <f>IF($G103=0,"",IFERROR(CONCATENATE(INDEX('Risk assessment'!$B$12:$B$100,MATCH(CONCATENATE(Feuil1!$C103,"-",Feuil1!$B103,"-",Feuil1!BO$1),'Risk assessment'!$R$12:$R$100,FALSE),1)," ;"),""))</f>
        <v/>
      </c>
      <c r="BP103" s="9" t="str">
        <f>IF($G103=0,"",IFERROR(CONCATENATE(INDEX('Risk assessment'!$B$12:$B$100,MATCH(CONCATENATE(Feuil1!$C103,"-",Feuil1!$B103,"-",Feuil1!BP$1),'Risk assessment'!$R$12:$R$100,FALSE),1)," ;"),""))</f>
        <v/>
      </c>
      <c r="BQ103" s="9" t="str">
        <f>IF($G103=0,"",IFERROR(CONCATENATE(INDEX('Risk assessment'!$B$12:$B$100,MATCH(CONCATENATE(Feuil1!$C103,"-",Feuil1!$B103,"-",Feuil1!BQ$1),'Risk assessment'!$R$12:$R$100,FALSE),1)," ;"),""))</f>
        <v/>
      </c>
      <c r="BR103" s="9" t="str">
        <f>IF($G103=0,"",IFERROR(INDEX('Risk assessment'!$B$12:$B$100,MATCH(CONCATENATE(Feuil1!$C103,Feuil1!$B103,Feuil1!BR$1),'Risk assessment'!$R$12:$R$100,FALSE),1),""))</f>
        <v/>
      </c>
      <c r="BS103" s="9" t="str">
        <f>IF($G103=0,"",IFERROR(INDEX('Risk assessment'!$B$12:$B$100,MATCH(CONCATENATE(Feuil1!$C103,Feuil1!$B103,Feuil1!BS$1),'Risk assessment'!$R$12:$R$100,FALSE),1),""))</f>
        <v/>
      </c>
      <c r="BT103" s="9" t="str">
        <f>IF($G103=0,"",IFERROR(INDEX('Risk assessment'!$B$12:$B$100,MATCH(CONCATENATE(Feuil1!$C103,Feuil1!$B103,Feuil1!BT$1),'Risk assessment'!$R$12:$R$100,FALSE),1),""))</f>
        <v/>
      </c>
      <c r="BU103" s="9" t="str">
        <f>IF($G103=0,"",IFERROR(INDEX('Risk assessment'!$B$12:$B$100,MATCH(CONCATENATE(Feuil1!$C103,Feuil1!$B103,Feuil1!BU$1),'Risk assessment'!$R$12:$R$100,FALSE),1),""))</f>
        <v/>
      </c>
      <c r="BV103" s="9" t="str">
        <f>IF($G103=0,"",IFERROR(INDEX('Risk assessment'!$B$12:$B$100,MATCH(CONCATENATE(Feuil1!$C103,Feuil1!$B103,Feuil1!BV$1),'Risk assessment'!$R$12:$R$100,FALSE),1),""))</f>
        <v/>
      </c>
      <c r="BW103" s="9" t="str">
        <f>IF($G103=0,"",IFERROR(INDEX('Risk assessment'!$B$12:$B$100,MATCH(CONCATENATE(Feuil1!$C103,Feuil1!$B103,Feuil1!BW$1),'Risk assessment'!$R$12:$R$100,FALSE),1),""))</f>
        <v/>
      </c>
      <c r="BX103" s="9" t="str">
        <f>IF($G103=0,"",IFERROR(INDEX('Risk assessment'!$B$12:$B$100,MATCH(CONCATENATE(Feuil1!$C103,Feuil1!$B103,Feuil1!BX$1),'Risk assessment'!$R$12:$R$100,FALSE),1),""))</f>
        <v/>
      </c>
      <c r="BY103" s="9" t="str">
        <f>IF($G103=0,"",IFERROR(INDEX('Risk assessment'!$B$12:$B$100,MATCH(CONCATENATE(Feuil1!$C103,Feuil1!$B103,Feuil1!BY$1),'Risk assessment'!$R$12:$R$100,FALSE),1),""))</f>
        <v/>
      </c>
      <c r="BZ103" s="9" t="str">
        <f>IF($G103=0,"",IFERROR(INDEX('Risk assessment'!$B$12:$B$100,MATCH(CONCATENATE(Feuil1!$C103,Feuil1!$B103,Feuil1!BZ$1),'Risk assessment'!$R$12:$R$100,FALSE),1),""))</f>
        <v/>
      </c>
      <c r="CA103" s="9" t="str">
        <f>IF($G103=0,"",IFERROR(INDEX('Risk assessment'!$B$12:$B$100,MATCH(CONCATENATE(Feuil1!$C103,Feuil1!$B103,Feuil1!CA$1),'Risk assessment'!$R$12:$R$100,FALSE),1),""))</f>
        <v/>
      </c>
      <c r="CB103" s="9" t="str">
        <f>IF($G103=0,"",IFERROR(INDEX('Risk assessment'!$B$12:$B$100,MATCH(CONCATENATE(Feuil1!$C103,Feuil1!$B103,Feuil1!CB$1),'Risk assessment'!$R$12:$R$100,FALSE),1),""))</f>
        <v/>
      </c>
      <c r="CC103" s="9" t="str">
        <f>IF($G103=0,"",IFERROR(INDEX('Risk assessment'!$B$12:$B$100,MATCH(CONCATENATE(Feuil1!$C103,Feuil1!$B103,Feuil1!CC$1),'Risk assessment'!$R$12:$R$100,FALSE),1),""))</f>
        <v/>
      </c>
      <c r="CD103" s="9" t="str">
        <f>IF($G103=0,"",IFERROR(INDEX('Risk assessment'!$B$12:$B$100,MATCH(CONCATENATE(Feuil1!$C103,Feuil1!$B103,Feuil1!CD$1),'Risk assessment'!$R$12:$R$100,FALSE),1),""))</f>
        <v/>
      </c>
      <c r="CE103" s="9" t="str">
        <f>IF($G103=0,"",IFERROR(INDEX('Risk assessment'!$B$12:$B$100,MATCH(CONCATENATE(Feuil1!$C103,Feuil1!$B103,Feuil1!CE$1),'Risk assessment'!$R$12:$R$100,FALSE),1),""))</f>
        <v/>
      </c>
      <c r="CF103" s="9" t="str">
        <f>IF($G103=0,"",IFERROR(INDEX('Risk assessment'!$B$12:$B$100,MATCH(CONCATENATE(Feuil1!$C103,Feuil1!$B103,Feuil1!CF$1),'Risk assessment'!$R$12:$R$100,FALSE),1),""))</f>
        <v/>
      </c>
      <c r="CG103" s="9" t="str">
        <f>IF($G103=0,"",IFERROR(INDEX('Risk assessment'!$B$12:$B$100,MATCH(CONCATENATE(Feuil1!$C103,Feuil1!$B103,Feuil1!CG$1),'Risk assessment'!$R$12:$R$100,FALSE),1),""))</f>
        <v/>
      </c>
      <c r="CH103" s="9" t="str">
        <f>IF($G103=0,"",IFERROR(INDEX('Risk assessment'!$B$12:$B$100,MATCH(CONCATENATE(Feuil1!$C103,Feuil1!$B103,Feuil1!CH$1),'Risk assessment'!$R$12:$R$100,FALSE),1),""))</f>
        <v/>
      </c>
      <c r="CI103" s="9" t="str">
        <f>IF($G103=0,"",IFERROR(INDEX('Risk assessment'!$B$12:$B$100,MATCH(CONCATENATE(Feuil1!$C103,Feuil1!$B103,Feuil1!CI$1),'Risk assessment'!$R$12:$R$100,FALSE),1),""))</f>
        <v/>
      </c>
      <c r="CJ103" s="9" t="str">
        <f>IF($G103=0,"",IFERROR(INDEX('Risk assessment'!$B$12:$B$100,MATCH(CONCATENATE(Feuil1!$C103,Feuil1!$B103,Feuil1!CJ$1),'Risk assessment'!$R$12:$R$100,FALSE),1),""))</f>
        <v/>
      </c>
      <c r="CK103" s="9" t="str">
        <f>IF($G103=0,"",IFERROR(INDEX('Risk assessment'!$B$12:$B$100,MATCH(CONCATENATE(Feuil1!$C103,Feuil1!$B103,Feuil1!CK$1),'Risk assessment'!$R$12:$R$100,FALSE),1),""))</f>
        <v/>
      </c>
      <c r="CL103" s="9" t="str">
        <f>IF($G103=0,"",IFERROR(INDEX('Risk assessment'!$B$12:$B$100,MATCH(CONCATENATE(Feuil1!$C103,Feuil1!$B103,Feuil1!CL$1),'Risk assessment'!$R$12:$R$100,FALSE),1),""))</f>
        <v/>
      </c>
      <c r="CM103" s="9" t="str">
        <f>IF($G103=0,"",IFERROR(INDEX('Risk assessment'!$B$12:$B$100,MATCH(CONCATENATE(Feuil1!$C103,Feuil1!$B103,Feuil1!CM$1),'Risk assessment'!$R$12:$R$100,FALSE),1),""))</f>
        <v/>
      </c>
      <c r="CN103" s="9" t="str">
        <f>IF($G103=0,"",IFERROR(INDEX('Risk assessment'!$B$12:$B$100,MATCH(CONCATENATE(Feuil1!$C103,Feuil1!$B103,Feuil1!CN$1),'Risk assessment'!$R$12:$R$100,FALSE),1),""))</f>
        <v/>
      </c>
      <c r="CO103" s="9" t="str">
        <f>IF($G103=0,"",IFERROR(INDEX('Risk assessment'!$B$12:$B$100,MATCH(CONCATENATE(Feuil1!$C103,Feuil1!$B103,Feuil1!CO$1),'Risk assessment'!$R$12:$R$100,FALSE),1),""))</f>
        <v/>
      </c>
      <c r="CP103" s="9" t="str">
        <f>IF($G103=0,"",IFERROR(INDEX('Risk assessment'!$B$12:$B$100,MATCH(CONCATENATE(Feuil1!$C103,Feuil1!$B103,Feuil1!CP$1),'Risk assessment'!$R$12:$R$100,FALSE),1),""))</f>
        <v/>
      </c>
      <c r="CQ103" s="9" t="str">
        <f>IF($G103=0,"",IFERROR(INDEX('Risk assessment'!$B$12:$B$100,MATCH(CONCATENATE(Feuil1!$C103,Feuil1!$B103,Feuil1!CQ$1),'Risk assessment'!$R$12:$R$100,FALSE),1),""))</f>
        <v/>
      </c>
      <c r="CR103" s="9" t="str">
        <f>IF($G103=0,"",IFERROR(INDEX('Risk assessment'!$B$12:$B$100,MATCH(CONCATENATE(Feuil1!$C103,Feuil1!$B103,Feuil1!CR$1),'Risk assessment'!$R$12:$R$100,FALSE),1),""))</f>
        <v/>
      </c>
      <c r="CS103" s="9" t="str">
        <f>IF($G103=0,"",IFERROR(INDEX('Risk assessment'!$B$12:$B$100,MATCH(CONCATENATE(Feuil1!$C103,Feuil1!$B103,Feuil1!CS$1),'Risk assessment'!$R$12:$R$100,FALSE),1),""))</f>
        <v/>
      </c>
      <c r="CT103" s="9" t="str">
        <f>IF($G103=0,"",IFERROR(INDEX('Risk assessment'!$B$12:$B$100,MATCH(CONCATENATE(Feuil1!$C103,Feuil1!$B103,Feuil1!CT$1),'Risk assessment'!$R$12:$R$100,FALSE),1),""))</f>
        <v/>
      </c>
      <c r="CU103" s="9" t="str">
        <f>IF($G103=0,"",IFERROR(INDEX('Risk assessment'!$B$12:$B$100,MATCH(CONCATENATE(Feuil1!$C103,Feuil1!$B103,Feuil1!CU$1),'Risk assessment'!$R$12:$R$100,FALSE),1),""))</f>
        <v/>
      </c>
      <c r="CV103" s="9" t="str">
        <f>IF($G103=0,"",IFERROR(INDEX('Risk assessment'!$B$12:$B$100,MATCH(CONCATENATE(Feuil1!$C103,Feuil1!$B103,Feuil1!CV$1),'Risk assessment'!$R$12:$R$100,FALSE),1),""))</f>
        <v/>
      </c>
      <c r="CW103" s="9" t="str">
        <f>IF($G103=0,"",IFERROR(INDEX('Risk assessment'!$B$12:$B$100,MATCH(CONCATENATE(Feuil1!$C103,Feuil1!$B103,Feuil1!CW$1),'Risk assessment'!$R$12:$R$100,FALSE),1),""))</f>
        <v/>
      </c>
      <c r="CX103" s="9" t="str">
        <f>IF($G103=0,"",IFERROR(INDEX('Risk assessment'!$B$12:$B$100,MATCH(CONCATENATE(Feuil1!$C103,Feuil1!$B103,Feuil1!CX$1),'Risk assessment'!$R$12:$R$100,FALSE),1),""))</f>
        <v/>
      </c>
      <c r="CY103" s="9" t="str">
        <f>IF($G103=0,"",IFERROR(INDEX('Risk assessment'!$B$12:$B$100,MATCH(CONCATENATE(Feuil1!$C103,Feuil1!$B103,Feuil1!CY$1),'Risk assessment'!$R$12:$R$100,FALSE),1),""))</f>
        <v/>
      </c>
      <c r="CZ103" s="9" t="str">
        <f>IF($G103=0,"",IFERROR(INDEX('Risk assessment'!$B$12:$B$100,MATCH(CONCATENATE(Feuil1!$C103,Feuil1!$B103,Feuil1!CZ$1),'Risk assessment'!$R$12:$R$100,FALSE),1),""))</f>
        <v/>
      </c>
      <c r="DA103" s="9" t="str">
        <f>IF($G103=0,"",IFERROR(INDEX('Risk assessment'!$B$12:$B$100,MATCH(CONCATENATE(Feuil1!$C103,Feuil1!$B103,Feuil1!DA$1),'Risk assessment'!$R$12:$R$100,FALSE),1),""))</f>
        <v/>
      </c>
      <c r="DB103" s="9" t="str">
        <f>IF($G103=0,"",IFERROR(INDEX('Risk assessment'!$B$12:$B$100,MATCH(CONCATENATE(Feuil1!$C103,Feuil1!$B103,Feuil1!DB$1),'Risk assessment'!$R$12:$R$100,FALSE),1),""))</f>
        <v/>
      </c>
      <c r="DC103" s="9" t="str">
        <f>IF($G103=0,"",IFERROR(INDEX('Risk assessment'!$B$12:$B$100,MATCH(CONCATENATE(Feuil1!$C103,Feuil1!$B103,Feuil1!DC$1),'Risk assessment'!$R$12:$R$100,FALSE),1),""))</f>
        <v/>
      </c>
      <c r="DD103" s="9" t="str">
        <f>IF($G103=0,"",IFERROR(INDEX('Risk assessment'!$B$12:$B$100,MATCH(CONCATENATE(Feuil1!$C103,Feuil1!$B103,Feuil1!DD$1),'Risk assessment'!$R$12:$R$100,FALSE),1),""))</f>
        <v/>
      </c>
      <c r="DE103" s="9" t="str">
        <f>IF($G103=0,"",IFERROR(INDEX('Risk assessment'!$B$12:$B$100,MATCH(CONCATENATE(Feuil1!$C103,Feuil1!$B103,Feuil1!DE$1),'Risk assessment'!$R$12:$R$100,FALSE),1),""))</f>
        <v/>
      </c>
      <c r="DF103" s="9" t="str">
        <f>IF($G103=0,"",IFERROR(INDEX('Risk assessment'!$B$12:$B$100,MATCH(CONCATENATE(Feuil1!$C103,Feuil1!$B103,Feuil1!DF$1),'Risk assessment'!$R$12:$R$100,FALSE),1),""))</f>
        <v/>
      </c>
      <c r="DG103" s="9" t="str">
        <f>IF($G103=0,"",IFERROR(INDEX('Risk assessment'!$B$12:$B$100,MATCH(CONCATENATE(Feuil1!$C103,Feuil1!$B103,Feuil1!DG$1),'Risk assessment'!$R$12:$R$100,FALSE),1),""))</f>
        <v/>
      </c>
      <c r="DH103" s="9" t="str">
        <f>IF($G103=0,"",IFERROR(INDEX('Risk assessment'!$B$12:$B$100,MATCH(CONCATENATE(Feuil1!$C103,Feuil1!$B103,Feuil1!DH$1),'Risk assessment'!$R$12:$R$100,FALSE),1),""))</f>
        <v/>
      </c>
      <c r="DI103" s="9" t="str">
        <f>IF($G103=0,"",IFERROR(INDEX('Risk assessment'!$B$12:$B$100,MATCH(CONCATENATE(Feuil1!$C103,Feuil1!$B103,Feuil1!DI$1),'Risk assessment'!$R$12:$R$100,FALSE),1),""))</f>
        <v/>
      </c>
      <c r="DJ103" s="9" t="str">
        <f>IF($G103=0,"",IFERROR(INDEX('Risk assessment'!$B$12:$B$100,MATCH(CONCATENATE(Feuil1!$C103,Feuil1!$B103,Feuil1!DJ$1),'Risk assessment'!$R$12:$R$100,FALSE),1),""))</f>
        <v/>
      </c>
      <c r="DK103" s="9" t="str">
        <f>IF($G103=0,"",IFERROR(INDEX('Risk assessment'!$B$12:$B$100,MATCH(CONCATENATE(Feuil1!$C103,Feuil1!$B103,Feuil1!DK$1),'Risk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assessment'!D$12:D$100,Feuil1!C104,'Risk assessment'!E$12:E$100,B104)</f>
        <v>0</v>
      </c>
      <c r="H104" s="9" t="str">
        <f>IF($G104=0,"",IFERROR(CONCATENATE(INDEX('Risk assessment'!$B$12:$B$100,MATCH(CONCATENATE(Feuil1!$C104,"-",Feuil1!$B104,"-",Feuil1!H$1),'Risk assessment'!$R$12:$R$100,FALSE),1)," ;"),""))</f>
        <v/>
      </c>
      <c r="I104" s="9" t="str">
        <f>IF($G104=0,"",IFERROR(CONCATENATE(INDEX('Risk assessment'!$B$12:$B$100,MATCH(CONCATENATE(Feuil1!$C104,"-",Feuil1!$B104,"-",Feuil1!I$1),'Risk assessment'!$R$12:$R$100,FALSE),1)," ;"),""))</f>
        <v/>
      </c>
      <c r="J104" s="9" t="str">
        <f>IF($G104=0,"",IFERROR(CONCATENATE(INDEX('Risk assessment'!$B$12:$B$100,MATCH(CONCATENATE(Feuil1!$C104,"-",Feuil1!$B104,"-",Feuil1!J$1),'Risk assessment'!$R$12:$R$100,FALSE),1)," ;"),""))</f>
        <v/>
      </c>
      <c r="K104" s="9" t="str">
        <f>IF($G104=0,"",IFERROR(CONCATENATE(INDEX('Risk assessment'!$B$12:$B$100,MATCH(CONCATENATE(Feuil1!$C104,"-",Feuil1!$B104,"-",Feuil1!K$1),'Risk assessment'!$R$12:$R$100,FALSE),1)," ;"),""))</f>
        <v/>
      </c>
      <c r="L104" s="9" t="str">
        <f>IF($G104=0,"",IFERROR(CONCATENATE(INDEX('Risk assessment'!$B$12:$B$100,MATCH(CONCATENATE(Feuil1!$C104,"-",Feuil1!$B104,"-",Feuil1!L$1),'Risk assessment'!$R$12:$R$100,FALSE),1)," ;"),""))</f>
        <v/>
      </c>
      <c r="M104" s="9" t="str">
        <f>IF($G104=0,"",IFERROR(CONCATENATE(INDEX('Risk assessment'!$B$12:$B$100,MATCH(CONCATENATE(Feuil1!$C104,"-",Feuil1!$B104,"-",Feuil1!M$1),'Risk assessment'!$R$12:$R$100,FALSE),1)," ;"),""))</f>
        <v/>
      </c>
      <c r="N104" s="9" t="str">
        <f>IF($G104=0,"",IFERROR(CONCATENATE(INDEX('Risk assessment'!$B$12:$B$100,MATCH(CONCATENATE(Feuil1!$C104,"-",Feuil1!$B104,"-",Feuil1!N$1),'Risk assessment'!$R$12:$R$100,FALSE),1)," ;"),""))</f>
        <v/>
      </c>
      <c r="O104" s="9" t="str">
        <f>IF($G104=0,"",IFERROR(CONCATENATE(INDEX('Risk assessment'!$B$12:$B$100,MATCH(CONCATENATE(Feuil1!$C104,"-",Feuil1!$B104,"-",Feuil1!O$1),'Risk assessment'!$R$12:$R$100,FALSE),1)," ;"),""))</f>
        <v/>
      </c>
      <c r="P104" s="9" t="str">
        <f>IF($G104=0,"",IFERROR(CONCATENATE(INDEX('Risk assessment'!$B$12:$B$100,MATCH(CONCATENATE(Feuil1!$C104,"-",Feuil1!$B104,"-",Feuil1!P$1),'Risk assessment'!$R$12:$R$100,FALSE),1)," ;"),""))</f>
        <v/>
      </c>
      <c r="Q104" s="9" t="str">
        <f>IF($G104=0,"",IFERROR(CONCATENATE(INDEX('Risk assessment'!$B$12:$B$100,MATCH(CONCATENATE(Feuil1!$C104,"-",Feuil1!$B104,"-",Feuil1!Q$1),'Risk assessment'!$R$12:$R$100,FALSE),1)," ;"),""))</f>
        <v/>
      </c>
      <c r="R104" s="9" t="str">
        <f>IF($G104=0,"",IFERROR(CONCATENATE(INDEX('Risk assessment'!$B$12:$B$100,MATCH(CONCATENATE(Feuil1!$C104,"-",Feuil1!$B104,"-",Feuil1!R$1),'Risk assessment'!$R$12:$R$100,FALSE),1)," ;"),""))</f>
        <v/>
      </c>
      <c r="S104" s="9" t="str">
        <f>IF($G104=0,"",IFERROR(CONCATENATE(INDEX('Risk assessment'!$B$12:$B$100,MATCH(CONCATENATE(Feuil1!$C104,"-",Feuil1!$B104,"-",Feuil1!S$1),'Risk assessment'!$R$12:$R$100,FALSE),1)," ;"),""))</f>
        <v/>
      </c>
      <c r="T104" s="9" t="str">
        <f>IF($G104=0,"",IFERROR(CONCATENATE(INDEX('Risk assessment'!$B$12:$B$100,MATCH(CONCATENATE(Feuil1!$C104,"-",Feuil1!$B104,"-",Feuil1!T$1),'Risk assessment'!$R$12:$R$100,FALSE),1)," ;"),""))</f>
        <v/>
      </c>
      <c r="U104" s="9" t="str">
        <f>IF($G104=0,"",IFERROR(CONCATENATE(INDEX('Risk assessment'!$B$12:$B$100,MATCH(CONCATENATE(Feuil1!$C104,"-",Feuil1!$B104,"-",Feuil1!U$1),'Risk assessment'!$R$12:$R$100,FALSE),1)," ;"),""))</f>
        <v/>
      </c>
      <c r="V104" s="9" t="str">
        <f>IF($G104=0,"",IFERROR(CONCATENATE(INDEX('Risk assessment'!$B$12:$B$100,MATCH(CONCATENATE(Feuil1!$C104,"-",Feuil1!$B104,"-",Feuil1!V$1),'Risk assessment'!$R$12:$R$100,FALSE),1)," ;"),""))</f>
        <v/>
      </c>
      <c r="W104" s="9" t="str">
        <f>IF($G104=0,"",IFERROR(CONCATENATE(INDEX('Risk assessment'!$B$12:$B$100,MATCH(CONCATENATE(Feuil1!$C104,"-",Feuil1!$B104,"-",Feuil1!W$1),'Risk assessment'!$R$12:$R$100,FALSE),1)," ;"),""))</f>
        <v/>
      </c>
      <c r="X104" s="9" t="str">
        <f>IF($G104=0,"",IFERROR(CONCATENATE(INDEX('Risk assessment'!$B$12:$B$100,MATCH(CONCATENATE(Feuil1!$C104,"-",Feuil1!$B104,"-",Feuil1!X$1),'Risk assessment'!$R$12:$R$100,FALSE),1)," ;"),""))</f>
        <v/>
      </c>
      <c r="Y104" s="9" t="str">
        <f>IF($G104=0,"",IFERROR(CONCATENATE(INDEX('Risk assessment'!$B$12:$B$100,MATCH(CONCATENATE(Feuil1!$C104,"-",Feuil1!$B104,"-",Feuil1!Y$1),'Risk assessment'!$R$12:$R$100,FALSE),1)," ;"),""))</f>
        <v/>
      </c>
      <c r="Z104" s="9" t="str">
        <f>IF($G104=0,"",IFERROR(CONCATENATE(INDEX('Risk assessment'!$B$12:$B$100,MATCH(CONCATENATE(Feuil1!$C104,"-",Feuil1!$B104,"-",Feuil1!Z$1),'Risk assessment'!$R$12:$R$100,FALSE),1)," ;"),""))</f>
        <v/>
      </c>
      <c r="AA104" s="9" t="str">
        <f>IF($G104=0,"",IFERROR(CONCATENATE(INDEX('Risk assessment'!$B$12:$B$100,MATCH(CONCATENATE(Feuil1!$C104,"-",Feuil1!$B104,"-",Feuil1!AA$1),'Risk assessment'!$R$12:$R$100,FALSE),1)," ;"),""))</f>
        <v/>
      </c>
      <c r="AB104" s="9" t="str">
        <f>IF($G104=0,"",IFERROR(CONCATENATE(INDEX('Risk assessment'!$B$12:$B$100,MATCH(CONCATENATE(Feuil1!$C104,"-",Feuil1!$B104,"-",Feuil1!AB$1),'Risk assessment'!$R$12:$R$100,FALSE),1)," ;"),""))</f>
        <v/>
      </c>
      <c r="AC104" s="9" t="str">
        <f>IF($G104=0,"",IFERROR(CONCATENATE(INDEX('Risk assessment'!$B$12:$B$100,MATCH(CONCATENATE(Feuil1!$C104,"-",Feuil1!$B104,"-",Feuil1!AC$1),'Risk assessment'!$R$12:$R$100,FALSE),1)," ;"),""))</f>
        <v/>
      </c>
      <c r="AD104" s="9" t="str">
        <f>IF($G104=0,"",IFERROR(CONCATENATE(INDEX('Risk assessment'!$B$12:$B$100,MATCH(CONCATENATE(Feuil1!$C104,"-",Feuil1!$B104,"-",Feuil1!AD$1),'Risk assessment'!$R$12:$R$100,FALSE),1)," ;"),""))</f>
        <v/>
      </c>
      <c r="AE104" s="9" t="str">
        <f>IF($G104=0,"",IFERROR(CONCATENATE(INDEX('Risk assessment'!$B$12:$B$100,MATCH(CONCATENATE(Feuil1!$C104,"-",Feuil1!$B104,"-",Feuil1!AE$1),'Risk assessment'!$R$12:$R$100,FALSE),1)," ;"),""))</f>
        <v/>
      </c>
      <c r="AF104" s="9" t="str">
        <f>IF($G104=0,"",IFERROR(CONCATENATE(INDEX('Risk assessment'!$B$12:$B$100,MATCH(CONCATENATE(Feuil1!$C104,"-",Feuil1!$B104,"-",Feuil1!AF$1),'Risk assessment'!$R$12:$R$100,FALSE),1)," ;"),""))</f>
        <v/>
      </c>
      <c r="AG104" s="9" t="str">
        <f>IF($G104=0,"",IFERROR(CONCATENATE(INDEX('Risk assessment'!$B$12:$B$100,MATCH(CONCATENATE(Feuil1!$C104,"-",Feuil1!$B104,"-",Feuil1!AG$1),'Risk assessment'!$R$12:$R$100,FALSE),1)," ;"),""))</f>
        <v/>
      </c>
      <c r="AH104" s="9" t="str">
        <f>IF($G104=0,"",IFERROR(CONCATENATE(INDEX('Risk assessment'!$B$12:$B$100,MATCH(CONCATENATE(Feuil1!$C104,"-",Feuil1!$B104,"-",Feuil1!AH$1),'Risk assessment'!$R$12:$R$100,FALSE),1)," ;"),""))</f>
        <v/>
      </c>
      <c r="AI104" s="9" t="str">
        <f>IF($G104=0,"",IFERROR(CONCATENATE(INDEX('Risk assessment'!$B$12:$B$100,MATCH(CONCATENATE(Feuil1!$C104,"-",Feuil1!$B104,"-",Feuil1!AI$1),'Risk assessment'!$R$12:$R$100,FALSE),1)," ;"),""))</f>
        <v/>
      </c>
      <c r="AJ104" s="9" t="str">
        <f>IF($G104=0,"",IFERROR(CONCATENATE(INDEX('Risk assessment'!$B$12:$B$100,MATCH(CONCATENATE(Feuil1!$C104,"-",Feuil1!$B104,"-",Feuil1!AJ$1),'Risk assessment'!$R$12:$R$100,FALSE),1)," ;"),""))</f>
        <v/>
      </c>
      <c r="AK104" s="9" t="str">
        <f>IF($G104=0,"",IFERROR(CONCATENATE(INDEX('Risk assessment'!$B$12:$B$100,MATCH(CONCATENATE(Feuil1!$C104,"-",Feuil1!$B104,"-",Feuil1!AK$1),'Risk assessment'!$R$12:$R$100,FALSE),1)," ;"),""))</f>
        <v/>
      </c>
      <c r="AL104" s="9" t="str">
        <f>IF($G104=0,"",IFERROR(CONCATENATE(INDEX('Risk assessment'!$B$12:$B$100,MATCH(CONCATENATE(Feuil1!$C104,"-",Feuil1!$B104,"-",Feuil1!AL$1),'Risk assessment'!$R$12:$R$100,FALSE),1)," ;"),""))</f>
        <v/>
      </c>
      <c r="AM104" s="9" t="str">
        <f>IF($G104=0,"",IFERROR(CONCATENATE(INDEX('Risk assessment'!$B$12:$B$100,MATCH(CONCATENATE(Feuil1!$C104,"-",Feuil1!$B104,"-",Feuil1!AM$1),'Risk assessment'!$R$12:$R$100,FALSE),1)," ;"),""))</f>
        <v/>
      </c>
      <c r="AN104" s="9" t="str">
        <f>IF($G104=0,"",IFERROR(CONCATENATE(INDEX('Risk assessment'!$B$12:$B$100,MATCH(CONCATENATE(Feuil1!$C104,"-",Feuil1!$B104,"-",Feuil1!AN$1),'Risk assessment'!$R$12:$R$100,FALSE),1)," ;"),""))</f>
        <v/>
      </c>
      <c r="AO104" s="9" t="str">
        <f>IF($G104=0,"",IFERROR(CONCATENATE(INDEX('Risk assessment'!$B$12:$B$100,MATCH(CONCATENATE(Feuil1!$C104,"-",Feuil1!$B104,"-",Feuil1!AO$1),'Risk assessment'!$R$12:$R$100,FALSE),1)," ;"),""))</f>
        <v/>
      </c>
      <c r="AP104" s="9" t="str">
        <f>IF($G104=0,"",IFERROR(CONCATENATE(INDEX('Risk assessment'!$B$12:$B$100,MATCH(CONCATENATE(Feuil1!$C104,"-",Feuil1!$B104,"-",Feuil1!AP$1),'Risk assessment'!$R$12:$R$100,FALSE),1)," ;"),""))</f>
        <v/>
      </c>
      <c r="AQ104" s="9" t="str">
        <f>IF($G104=0,"",IFERROR(CONCATENATE(INDEX('Risk assessment'!$B$12:$B$100,MATCH(CONCATENATE(Feuil1!$C104,"-",Feuil1!$B104,"-",Feuil1!AQ$1),'Risk assessment'!$R$12:$R$100,FALSE),1)," ;"),""))</f>
        <v/>
      </c>
      <c r="AR104" s="9" t="str">
        <f>IF($G104=0,"",IFERROR(CONCATENATE(INDEX('Risk assessment'!$B$12:$B$100,MATCH(CONCATENATE(Feuil1!$C104,"-",Feuil1!$B104,"-",Feuil1!AR$1),'Risk assessment'!$R$12:$R$100,FALSE),1)," ;"),""))</f>
        <v/>
      </c>
      <c r="AS104" s="9" t="str">
        <f>IF($G104=0,"",IFERROR(CONCATENATE(INDEX('Risk assessment'!$B$12:$B$100,MATCH(CONCATENATE(Feuil1!$C104,"-",Feuil1!$B104,"-",Feuil1!AS$1),'Risk assessment'!$R$12:$R$100,FALSE),1)," ;"),""))</f>
        <v/>
      </c>
      <c r="AT104" s="9" t="str">
        <f>IF($G104=0,"",IFERROR(CONCATENATE(INDEX('Risk assessment'!$B$12:$B$100,MATCH(CONCATENATE(Feuil1!$C104,"-",Feuil1!$B104,"-",Feuil1!AT$1),'Risk assessment'!$R$12:$R$100,FALSE),1)," ;"),""))</f>
        <v/>
      </c>
      <c r="AU104" s="9" t="str">
        <f>IF($G104=0,"",IFERROR(CONCATENATE(INDEX('Risk assessment'!$B$12:$B$100,MATCH(CONCATENATE(Feuil1!$C104,"-",Feuil1!$B104,"-",Feuil1!AU$1),'Risk assessment'!$R$12:$R$100,FALSE),1)," ;"),""))</f>
        <v/>
      </c>
      <c r="AV104" s="9" t="str">
        <f>IF($G104=0,"",IFERROR(CONCATENATE(INDEX('Risk assessment'!$B$12:$B$100,MATCH(CONCATENATE(Feuil1!$C104,"-",Feuil1!$B104,"-",Feuil1!AV$1),'Risk assessment'!$R$12:$R$100,FALSE),1)," ;"),""))</f>
        <v/>
      </c>
      <c r="AW104" s="9" t="str">
        <f>IF($G104=0,"",IFERROR(CONCATENATE(INDEX('Risk assessment'!$B$12:$B$100,MATCH(CONCATENATE(Feuil1!$C104,"-",Feuil1!$B104,"-",Feuil1!AW$1),'Risk assessment'!$R$12:$R$100,FALSE),1)," ;"),""))</f>
        <v/>
      </c>
      <c r="AX104" s="9" t="str">
        <f>IF($G104=0,"",IFERROR(CONCATENATE(INDEX('Risk assessment'!$B$12:$B$100,MATCH(CONCATENATE(Feuil1!$C104,"-",Feuil1!$B104,"-",Feuil1!AX$1),'Risk assessment'!$R$12:$R$100,FALSE),1)," ;"),""))</f>
        <v/>
      </c>
      <c r="AY104" s="9" t="str">
        <f>IF($G104=0,"",IFERROR(CONCATENATE(INDEX('Risk assessment'!$B$12:$B$100,MATCH(CONCATENATE(Feuil1!$C104,"-",Feuil1!$B104,"-",Feuil1!AY$1),'Risk assessment'!$R$12:$R$100,FALSE),1)," ;"),""))</f>
        <v/>
      </c>
      <c r="AZ104" s="9" t="str">
        <f>IF($G104=0,"",IFERROR(CONCATENATE(INDEX('Risk assessment'!$B$12:$B$100,MATCH(CONCATENATE(Feuil1!$C104,"-",Feuil1!$B104,"-",Feuil1!AZ$1),'Risk assessment'!$R$12:$R$100,FALSE),1)," ;"),""))</f>
        <v/>
      </c>
      <c r="BA104" s="9" t="str">
        <f>IF($G104=0,"",IFERROR(CONCATENATE(INDEX('Risk assessment'!$B$12:$B$100,MATCH(CONCATENATE(Feuil1!$C104,"-",Feuil1!$B104,"-",Feuil1!BA$1),'Risk assessment'!$R$12:$R$100,FALSE),1)," ;"),""))</f>
        <v/>
      </c>
      <c r="BB104" s="9" t="str">
        <f>IF($G104=0,"",IFERROR(CONCATENATE(INDEX('Risk assessment'!$B$12:$B$100,MATCH(CONCATENATE(Feuil1!$C104,"-",Feuil1!$B104,"-",Feuil1!BB$1),'Risk assessment'!$R$12:$R$100,FALSE),1)," ;"),""))</f>
        <v/>
      </c>
      <c r="BC104" s="9" t="str">
        <f>IF($G104=0,"",IFERROR(CONCATENATE(INDEX('Risk assessment'!$B$12:$B$100,MATCH(CONCATENATE(Feuil1!$C104,"-",Feuil1!$B104,"-",Feuil1!BC$1),'Risk assessment'!$R$12:$R$100,FALSE),1)," ;"),""))</f>
        <v/>
      </c>
      <c r="BD104" s="9" t="str">
        <f>IF($G104=0,"",IFERROR(CONCATENATE(INDEX('Risk assessment'!$B$12:$B$100,MATCH(CONCATENATE(Feuil1!$C104,"-",Feuil1!$B104,"-",Feuil1!BD$1),'Risk assessment'!$R$12:$R$100,FALSE),1)," ;"),""))</f>
        <v/>
      </c>
      <c r="BE104" s="9" t="str">
        <f>IF($G104=0,"",IFERROR(CONCATENATE(INDEX('Risk assessment'!$B$12:$B$100,MATCH(CONCATENATE(Feuil1!$C104,"-",Feuil1!$B104,"-",Feuil1!BE$1),'Risk assessment'!$R$12:$R$100,FALSE),1)," ;"),""))</f>
        <v/>
      </c>
      <c r="BF104" s="9" t="str">
        <f>IF($G104=0,"",IFERROR(CONCATENATE(INDEX('Risk assessment'!$B$12:$B$100,MATCH(CONCATENATE(Feuil1!$C104,"-",Feuil1!$B104,"-",Feuil1!BF$1),'Risk assessment'!$R$12:$R$100,FALSE),1)," ;"),""))</f>
        <v/>
      </c>
      <c r="BG104" s="9" t="str">
        <f>IF($G104=0,"",IFERROR(CONCATENATE(INDEX('Risk assessment'!$B$12:$B$100,MATCH(CONCATENATE(Feuil1!$C104,"-",Feuil1!$B104,"-",Feuil1!BG$1),'Risk assessment'!$R$12:$R$100,FALSE),1)," ;"),""))</f>
        <v/>
      </c>
      <c r="BH104" s="9" t="str">
        <f>IF($G104=0,"",IFERROR(CONCATENATE(INDEX('Risk assessment'!$B$12:$B$100,MATCH(CONCATENATE(Feuil1!$C104,"-",Feuil1!$B104,"-",Feuil1!BH$1),'Risk assessment'!$R$12:$R$100,FALSE),1)," ;"),""))</f>
        <v/>
      </c>
      <c r="BI104" s="9" t="str">
        <f>IF($G104=0,"",IFERROR(CONCATENATE(INDEX('Risk assessment'!$B$12:$B$100,MATCH(CONCATENATE(Feuil1!$C104,"-",Feuil1!$B104,"-",Feuil1!BI$1),'Risk assessment'!$R$12:$R$100,FALSE),1)," ;"),""))</f>
        <v/>
      </c>
      <c r="BJ104" s="9" t="str">
        <f>IF($G104=0,"",IFERROR(CONCATENATE(INDEX('Risk assessment'!$B$12:$B$100,MATCH(CONCATENATE(Feuil1!$C104,"-",Feuil1!$B104,"-",Feuil1!BJ$1),'Risk assessment'!$R$12:$R$100,FALSE),1)," ;"),""))</f>
        <v/>
      </c>
      <c r="BK104" s="9" t="str">
        <f>IF($G104=0,"",IFERROR(CONCATENATE(INDEX('Risk assessment'!$B$12:$B$100,MATCH(CONCATENATE(Feuil1!$C104,"-",Feuil1!$B104,"-",Feuil1!BK$1),'Risk assessment'!$R$12:$R$100,FALSE),1)," ;"),""))</f>
        <v/>
      </c>
      <c r="BL104" s="9" t="str">
        <f>IF($G104=0,"",IFERROR(CONCATENATE(INDEX('Risk assessment'!$B$12:$B$100,MATCH(CONCATENATE(Feuil1!$C104,"-",Feuil1!$B104,"-",Feuil1!BL$1),'Risk assessment'!$R$12:$R$100,FALSE),1)," ;"),""))</f>
        <v/>
      </c>
      <c r="BM104" s="9" t="str">
        <f>IF($G104=0,"",IFERROR(CONCATENATE(INDEX('Risk assessment'!$B$12:$B$100,MATCH(CONCATENATE(Feuil1!$C104,"-",Feuil1!$B104,"-",Feuil1!BM$1),'Risk assessment'!$R$12:$R$100,FALSE),1)," ;"),""))</f>
        <v/>
      </c>
      <c r="BN104" s="9" t="str">
        <f>IF($G104=0,"",IFERROR(CONCATENATE(INDEX('Risk assessment'!$B$12:$B$100,MATCH(CONCATENATE(Feuil1!$C104,"-",Feuil1!$B104,"-",Feuil1!BN$1),'Risk assessment'!$R$12:$R$100,FALSE),1)," ;"),""))</f>
        <v/>
      </c>
      <c r="BO104" s="9" t="str">
        <f>IF($G104=0,"",IFERROR(CONCATENATE(INDEX('Risk assessment'!$B$12:$B$100,MATCH(CONCATENATE(Feuil1!$C104,"-",Feuil1!$B104,"-",Feuil1!BO$1),'Risk assessment'!$R$12:$R$100,FALSE),1)," ;"),""))</f>
        <v/>
      </c>
      <c r="BP104" s="9" t="str">
        <f>IF($G104=0,"",IFERROR(CONCATENATE(INDEX('Risk assessment'!$B$12:$B$100,MATCH(CONCATENATE(Feuil1!$C104,"-",Feuil1!$B104,"-",Feuil1!BP$1),'Risk assessment'!$R$12:$R$100,FALSE),1)," ;"),""))</f>
        <v/>
      </c>
      <c r="BQ104" s="9" t="str">
        <f>IF($G104=0,"",IFERROR(CONCATENATE(INDEX('Risk assessment'!$B$12:$B$100,MATCH(CONCATENATE(Feuil1!$C104,"-",Feuil1!$B104,"-",Feuil1!BQ$1),'Risk assessment'!$R$12:$R$100,FALSE),1)," ;"),""))</f>
        <v/>
      </c>
      <c r="BR104" s="9" t="str">
        <f>IF($G104=0,"",IFERROR(INDEX('Risk assessment'!$B$12:$B$100,MATCH(CONCATENATE(Feuil1!$C104,Feuil1!$B104,Feuil1!BR$1),'Risk assessment'!$R$12:$R$100,FALSE),1),""))</f>
        <v/>
      </c>
      <c r="BS104" s="9" t="str">
        <f>IF($G104=0,"",IFERROR(INDEX('Risk assessment'!$B$12:$B$100,MATCH(CONCATENATE(Feuil1!$C104,Feuil1!$B104,Feuil1!BS$1),'Risk assessment'!$R$12:$R$100,FALSE),1),""))</f>
        <v/>
      </c>
      <c r="BT104" s="9" t="str">
        <f>IF($G104=0,"",IFERROR(INDEX('Risk assessment'!$B$12:$B$100,MATCH(CONCATENATE(Feuil1!$C104,Feuil1!$B104,Feuil1!BT$1),'Risk assessment'!$R$12:$R$100,FALSE),1),""))</f>
        <v/>
      </c>
      <c r="BU104" s="9" t="str">
        <f>IF($G104=0,"",IFERROR(INDEX('Risk assessment'!$B$12:$B$100,MATCH(CONCATENATE(Feuil1!$C104,Feuil1!$B104,Feuil1!BU$1),'Risk assessment'!$R$12:$R$100,FALSE),1),""))</f>
        <v/>
      </c>
      <c r="BV104" s="9" t="str">
        <f>IF($G104=0,"",IFERROR(INDEX('Risk assessment'!$B$12:$B$100,MATCH(CONCATENATE(Feuil1!$C104,Feuil1!$B104,Feuil1!BV$1),'Risk assessment'!$R$12:$R$100,FALSE),1),""))</f>
        <v/>
      </c>
      <c r="BW104" s="9" t="str">
        <f>IF($G104=0,"",IFERROR(INDEX('Risk assessment'!$B$12:$B$100,MATCH(CONCATENATE(Feuil1!$C104,Feuil1!$B104,Feuil1!BW$1),'Risk assessment'!$R$12:$R$100,FALSE),1),""))</f>
        <v/>
      </c>
      <c r="BX104" s="9" t="str">
        <f>IF($G104=0,"",IFERROR(INDEX('Risk assessment'!$B$12:$B$100,MATCH(CONCATENATE(Feuil1!$C104,Feuil1!$B104,Feuil1!BX$1),'Risk assessment'!$R$12:$R$100,FALSE),1),""))</f>
        <v/>
      </c>
      <c r="BY104" s="9" t="str">
        <f>IF($G104=0,"",IFERROR(INDEX('Risk assessment'!$B$12:$B$100,MATCH(CONCATENATE(Feuil1!$C104,Feuil1!$B104,Feuil1!BY$1),'Risk assessment'!$R$12:$R$100,FALSE),1),""))</f>
        <v/>
      </c>
      <c r="BZ104" s="9" t="str">
        <f>IF($G104=0,"",IFERROR(INDEX('Risk assessment'!$B$12:$B$100,MATCH(CONCATENATE(Feuil1!$C104,Feuil1!$B104,Feuil1!BZ$1),'Risk assessment'!$R$12:$R$100,FALSE),1),""))</f>
        <v/>
      </c>
      <c r="CA104" s="9" t="str">
        <f>IF($G104=0,"",IFERROR(INDEX('Risk assessment'!$B$12:$B$100,MATCH(CONCATENATE(Feuil1!$C104,Feuil1!$B104,Feuil1!CA$1),'Risk assessment'!$R$12:$R$100,FALSE),1),""))</f>
        <v/>
      </c>
      <c r="CB104" s="9" t="str">
        <f>IF($G104=0,"",IFERROR(INDEX('Risk assessment'!$B$12:$B$100,MATCH(CONCATENATE(Feuil1!$C104,Feuil1!$B104,Feuil1!CB$1),'Risk assessment'!$R$12:$R$100,FALSE),1),""))</f>
        <v/>
      </c>
      <c r="CC104" s="9" t="str">
        <f>IF($G104=0,"",IFERROR(INDEX('Risk assessment'!$B$12:$B$100,MATCH(CONCATENATE(Feuil1!$C104,Feuil1!$B104,Feuil1!CC$1),'Risk assessment'!$R$12:$R$100,FALSE),1),""))</f>
        <v/>
      </c>
      <c r="CD104" s="9" t="str">
        <f>IF($G104=0,"",IFERROR(INDEX('Risk assessment'!$B$12:$B$100,MATCH(CONCATENATE(Feuil1!$C104,Feuil1!$B104,Feuil1!CD$1),'Risk assessment'!$R$12:$R$100,FALSE),1),""))</f>
        <v/>
      </c>
      <c r="CE104" s="9" t="str">
        <f>IF($G104=0,"",IFERROR(INDEX('Risk assessment'!$B$12:$B$100,MATCH(CONCATENATE(Feuil1!$C104,Feuil1!$B104,Feuil1!CE$1),'Risk assessment'!$R$12:$R$100,FALSE),1),""))</f>
        <v/>
      </c>
      <c r="CF104" s="9" t="str">
        <f>IF($G104=0,"",IFERROR(INDEX('Risk assessment'!$B$12:$B$100,MATCH(CONCATENATE(Feuil1!$C104,Feuil1!$B104,Feuil1!CF$1),'Risk assessment'!$R$12:$R$100,FALSE),1),""))</f>
        <v/>
      </c>
      <c r="CG104" s="9" t="str">
        <f>IF($G104=0,"",IFERROR(INDEX('Risk assessment'!$B$12:$B$100,MATCH(CONCATENATE(Feuil1!$C104,Feuil1!$B104,Feuil1!CG$1),'Risk assessment'!$R$12:$R$100,FALSE),1),""))</f>
        <v/>
      </c>
      <c r="CH104" s="9" t="str">
        <f>IF($G104=0,"",IFERROR(INDEX('Risk assessment'!$B$12:$B$100,MATCH(CONCATENATE(Feuil1!$C104,Feuil1!$B104,Feuil1!CH$1),'Risk assessment'!$R$12:$R$100,FALSE),1),""))</f>
        <v/>
      </c>
      <c r="CI104" s="9" t="str">
        <f>IF($G104=0,"",IFERROR(INDEX('Risk assessment'!$B$12:$B$100,MATCH(CONCATENATE(Feuil1!$C104,Feuil1!$B104,Feuil1!CI$1),'Risk assessment'!$R$12:$R$100,FALSE),1),""))</f>
        <v/>
      </c>
      <c r="CJ104" s="9" t="str">
        <f>IF($G104=0,"",IFERROR(INDEX('Risk assessment'!$B$12:$B$100,MATCH(CONCATENATE(Feuil1!$C104,Feuil1!$B104,Feuil1!CJ$1),'Risk assessment'!$R$12:$R$100,FALSE),1),""))</f>
        <v/>
      </c>
      <c r="CK104" s="9" t="str">
        <f>IF($G104=0,"",IFERROR(INDEX('Risk assessment'!$B$12:$B$100,MATCH(CONCATENATE(Feuil1!$C104,Feuil1!$B104,Feuil1!CK$1),'Risk assessment'!$R$12:$R$100,FALSE),1),""))</f>
        <v/>
      </c>
      <c r="CL104" s="9" t="str">
        <f>IF($G104=0,"",IFERROR(INDEX('Risk assessment'!$B$12:$B$100,MATCH(CONCATENATE(Feuil1!$C104,Feuil1!$B104,Feuil1!CL$1),'Risk assessment'!$R$12:$R$100,FALSE),1),""))</f>
        <v/>
      </c>
      <c r="CM104" s="9" t="str">
        <f>IF($G104=0,"",IFERROR(INDEX('Risk assessment'!$B$12:$B$100,MATCH(CONCATENATE(Feuil1!$C104,Feuil1!$B104,Feuil1!CM$1),'Risk assessment'!$R$12:$R$100,FALSE),1),""))</f>
        <v/>
      </c>
      <c r="CN104" s="9" t="str">
        <f>IF($G104=0,"",IFERROR(INDEX('Risk assessment'!$B$12:$B$100,MATCH(CONCATENATE(Feuil1!$C104,Feuil1!$B104,Feuil1!CN$1),'Risk assessment'!$R$12:$R$100,FALSE),1),""))</f>
        <v/>
      </c>
      <c r="CO104" s="9" t="str">
        <f>IF($G104=0,"",IFERROR(INDEX('Risk assessment'!$B$12:$B$100,MATCH(CONCATENATE(Feuil1!$C104,Feuil1!$B104,Feuil1!CO$1),'Risk assessment'!$R$12:$R$100,FALSE),1),""))</f>
        <v/>
      </c>
      <c r="CP104" s="9" t="str">
        <f>IF($G104=0,"",IFERROR(INDEX('Risk assessment'!$B$12:$B$100,MATCH(CONCATENATE(Feuil1!$C104,Feuil1!$B104,Feuil1!CP$1),'Risk assessment'!$R$12:$R$100,FALSE),1),""))</f>
        <v/>
      </c>
      <c r="CQ104" s="9" t="str">
        <f>IF($G104=0,"",IFERROR(INDEX('Risk assessment'!$B$12:$B$100,MATCH(CONCATENATE(Feuil1!$C104,Feuil1!$B104,Feuil1!CQ$1),'Risk assessment'!$R$12:$R$100,FALSE),1),""))</f>
        <v/>
      </c>
      <c r="CR104" s="9" t="str">
        <f>IF($G104=0,"",IFERROR(INDEX('Risk assessment'!$B$12:$B$100,MATCH(CONCATENATE(Feuil1!$C104,Feuil1!$B104,Feuil1!CR$1),'Risk assessment'!$R$12:$R$100,FALSE),1),""))</f>
        <v/>
      </c>
      <c r="CS104" s="9" t="str">
        <f>IF($G104=0,"",IFERROR(INDEX('Risk assessment'!$B$12:$B$100,MATCH(CONCATENATE(Feuil1!$C104,Feuil1!$B104,Feuil1!CS$1),'Risk assessment'!$R$12:$R$100,FALSE),1),""))</f>
        <v/>
      </c>
      <c r="CT104" s="9" t="str">
        <f>IF($G104=0,"",IFERROR(INDEX('Risk assessment'!$B$12:$B$100,MATCH(CONCATENATE(Feuil1!$C104,Feuil1!$B104,Feuil1!CT$1),'Risk assessment'!$R$12:$R$100,FALSE),1),""))</f>
        <v/>
      </c>
      <c r="CU104" s="9" t="str">
        <f>IF($G104=0,"",IFERROR(INDEX('Risk assessment'!$B$12:$B$100,MATCH(CONCATENATE(Feuil1!$C104,Feuil1!$B104,Feuil1!CU$1),'Risk assessment'!$R$12:$R$100,FALSE),1),""))</f>
        <v/>
      </c>
      <c r="CV104" s="9" t="str">
        <f>IF($G104=0,"",IFERROR(INDEX('Risk assessment'!$B$12:$B$100,MATCH(CONCATENATE(Feuil1!$C104,Feuil1!$B104,Feuil1!CV$1),'Risk assessment'!$R$12:$R$100,FALSE),1),""))</f>
        <v/>
      </c>
      <c r="CW104" s="9" t="str">
        <f>IF($G104=0,"",IFERROR(INDEX('Risk assessment'!$B$12:$B$100,MATCH(CONCATENATE(Feuil1!$C104,Feuil1!$B104,Feuil1!CW$1),'Risk assessment'!$R$12:$R$100,FALSE),1),""))</f>
        <v/>
      </c>
      <c r="CX104" s="9" t="str">
        <f>IF($G104=0,"",IFERROR(INDEX('Risk assessment'!$B$12:$B$100,MATCH(CONCATENATE(Feuil1!$C104,Feuil1!$B104,Feuil1!CX$1),'Risk assessment'!$R$12:$R$100,FALSE),1),""))</f>
        <v/>
      </c>
      <c r="CY104" s="9" t="str">
        <f>IF($G104=0,"",IFERROR(INDEX('Risk assessment'!$B$12:$B$100,MATCH(CONCATENATE(Feuil1!$C104,Feuil1!$B104,Feuil1!CY$1),'Risk assessment'!$R$12:$R$100,FALSE),1),""))</f>
        <v/>
      </c>
      <c r="CZ104" s="9" t="str">
        <f>IF($G104=0,"",IFERROR(INDEX('Risk assessment'!$B$12:$B$100,MATCH(CONCATENATE(Feuil1!$C104,Feuil1!$B104,Feuil1!CZ$1),'Risk assessment'!$R$12:$R$100,FALSE),1),""))</f>
        <v/>
      </c>
      <c r="DA104" s="9" t="str">
        <f>IF($G104=0,"",IFERROR(INDEX('Risk assessment'!$B$12:$B$100,MATCH(CONCATENATE(Feuil1!$C104,Feuil1!$B104,Feuil1!DA$1),'Risk assessment'!$R$12:$R$100,FALSE),1),""))</f>
        <v/>
      </c>
      <c r="DB104" s="9" t="str">
        <f>IF($G104=0,"",IFERROR(INDEX('Risk assessment'!$B$12:$B$100,MATCH(CONCATENATE(Feuil1!$C104,Feuil1!$B104,Feuil1!DB$1),'Risk assessment'!$R$12:$R$100,FALSE),1),""))</f>
        <v/>
      </c>
      <c r="DC104" s="9" t="str">
        <f>IF($G104=0,"",IFERROR(INDEX('Risk assessment'!$B$12:$B$100,MATCH(CONCATENATE(Feuil1!$C104,Feuil1!$B104,Feuil1!DC$1),'Risk assessment'!$R$12:$R$100,FALSE),1),""))</f>
        <v/>
      </c>
      <c r="DD104" s="9" t="str">
        <f>IF($G104=0,"",IFERROR(INDEX('Risk assessment'!$B$12:$B$100,MATCH(CONCATENATE(Feuil1!$C104,Feuil1!$B104,Feuil1!DD$1),'Risk assessment'!$R$12:$R$100,FALSE),1),""))</f>
        <v/>
      </c>
      <c r="DE104" s="9" t="str">
        <f>IF($G104=0,"",IFERROR(INDEX('Risk assessment'!$B$12:$B$100,MATCH(CONCATENATE(Feuil1!$C104,Feuil1!$B104,Feuil1!DE$1),'Risk assessment'!$R$12:$R$100,FALSE),1),""))</f>
        <v/>
      </c>
      <c r="DF104" s="9" t="str">
        <f>IF($G104=0,"",IFERROR(INDEX('Risk assessment'!$B$12:$B$100,MATCH(CONCATENATE(Feuil1!$C104,Feuil1!$B104,Feuil1!DF$1),'Risk assessment'!$R$12:$R$100,FALSE),1),""))</f>
        <v/>
      </c>
      <c r="DG104" s="9" t="str">
        <f>IF($G104=0,"",IFERROR(INDEX('Risk assessment'!$B$12:$B$100,MATCH(CONCATENATE(Feuil1!$C104,Feuil1!$B104,Feuil1!DG$1),'Risk assessment'!$R$12:$R$100,FALSE),1),""))</f>
        <v/>
      </c>
      <c r="DH104" s="9" t="str">
        <f>IF($G104=0,"",IFERROR(INDEX('Risk assessment'!$B$12:$B$100,MATCH(CONCATENATE(Feuil1!$C104,Feuil1!$B104,Feuil1!DH$1),'Risk assessment'!$R$12:$R$100,FALSE),1),""))</f>
        <v/>
      </c>
      <c r="DI104" s="9" t="str">
        <f>IF($G104=0,"",IFERROR(INDEX('Risk assessment'!$B$12:$B$100,MATCH(CONCATENATE(Feuil1!$C104,Feuil1!$B104,Feuil1!DI$1),'Risk assessment'!$R$12:$R$100,FALSE),1),""))</f>
        <v/>
      </c>
      <c r="DJ104" s="9" t="str">
        <f>IF($G104=0,"",IFERROR(INDEX('Risk assessment'!$B$12:$B$100,MATCH(CONCATENATE(Feuil1!$C104,Feuil1!$B104,Feuil1!DJ$1),'Risk assessment'!$R$12:$R$100,FALSE),1),""))</f>
        <v/>
      </c>
      <c r="DK104" s="9" t="str">
        <f>IF($G104=0,"",IFERROR(INDEX('Risk assessment'!$B$12:$B$100,MATCH(CONCATENATE(Feuil1!$C104,Feuil1!$B104,Feuil1!DK$1),'Risk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assessment'!D$12:D$100,Feuil1!C105,'Risk assessment'!E$12:E$100,B105)</f>
        <v>0</v>
      </c>
      <c r="H105" s="9" t="str">
        <f>IF($G105=0,"",IFERROR(CONCATENATE(INDEX('Risk assessment'!$B$12:$B$100,MATCH(CONCATENATE(Feuil1!$C105,"-",Feuil1!$B105,"-",Feuil1!H$1),'Risk assessment'!$R$12:$R$100,FALSE),1)," ;"),""))</f>
        <v/>
      </c>
      <c r="I105" s="9" t="str">
        <f>IF($G105=0,"",IFERROR(CONCATENATE(INDEX('Risk assessment'!$B$12:$B$100,MATCH(CONCATENATE(Feuil1!$C105,"-",Feuil1!$B105,"-",Feuil1!I$1),'Risk assessment'!$R$12:$R$100,FALSE),1)," ;"),""))</f>
        <v/>
      </c>
      <c r="J105" s="9" t="str">
        <f>IF($G105=0,"",IFERROR(CONCATENATE(INDEX('Risk assessment'!$B$12:$B$100,MATCH(CONCATENATE(Feuil1!$C105,"-",Feuil1!$B105,"-",Feuil1!J$1),'Risk assessment'!$R$12:$R$100,FALSE),1)," ;"),""))</f>
        <v/>
      </c>
      <c r="K105" s="9" t="str">
        <f>IF($G105=0,"",IFERROR(CONCATENATE(INDEX('Risk assessment'!$B$12:$B$100,MATCH(CONCATENATE(Feuil1!$C105,"-",Feuil1!$B105,"-",Feuil1!K$1),'Risk assessment'!$R$12:$R$100,FALSE),1)," ;"),""))</f>
        <v/>
      </c>
      <c r="L105" s="9" t="str">
        <f>IF($G105=0,"",IFERROR(CONCATENATE(INDEX('Risk assessment'!$B$12:$B$100,MATCH(CONCATENATE(Feuil1!$C105,"-",Feuil1!$B105,"-",Feuil1!L$1),'Risk assessment'!$R$12:$R$100,FALSE),1)," ;"),""))</f>
        <v/>
      </c>
      <c r="M105" s="9" t="str">
        <f>IF($G105=0,"",IFERROR(CONCATENATE(INDEX('Risk assessment'!$B$12:$B$100,MATCH(CONCATENATE(Feuil1!$C105,"-",Feuil1!$B105,"-",Feuil1!M$1),'Risk assessment'!$R$12:$R$100,FALSE),1)," ;"),""))</f>
        <v/>
      </c>
      <c r="N105" s="9" t="str">
        <f>IF($G105=0,"",IFERROR(CONCATENATE(INDEX('Risk assessment'!$B$12:$B$100,MATCH(CONCATENATE(Feuil1!$C105,"-",Feuil1!$B105,"-",Feuil1!N$1),'Risk assessment'!$R$12:$R$100,FALSE),1)," ;"),""))</f>
        <v/>
      </c>
      <c r="O105" s="9" t="str">
        <f>IF($G105=0,"",IFERROR(CONCATENATE(INDEX('Risk assessment'!$B$12:$B$100,MATCH(CONCATENATE(Feuil1!$C105,"-",Feuil1!$B105,"-",Feuil1!O$1),'Risk assessment'!$R$12:$R$100,FALSE),1)," ;"),""))</f>
        <v/>
      </c>
      <c r="P105" s="9" t="str">
        <f>IF($G105=0,"",IFERROR(CONCATENATE(INDEX('Risk assessment'!$B$12:$B$100,MATCH(CONCATENATE(Feuil1!$C105,"-",Feuil1!$B105,"-",Feuil1!P$1),'Risk assessment'!$R$12:$R$100,FALSE),1)," ;"),""))</f>
        <v/>
      </c>
      <c r="Q105" s="9" t="str">
        <f>IF($G105=0,"",IFERROR(CONCATENATE(INDEX('Risk assessment'!$B$12:$B$100,MATCH(CONCATENATE(Feuil1!$C105,"-",Feuil1!$B105,"-",Feuil1!Q$1),'Risk assessment'!$R$12:$R$100,FALSE),1)," ;"),""))</f>
        <v/>
      </c>
      <c r="R105" s="9" t="str">
        <f>IF($G105=0,"",IFERROR(CONCATENATE(INDEX('Risk assessment'!$B$12:$B$100,MATCH(CONCATENATE(Feuil1!$C105,"-",Feuil1!$B105,"-",Feuil1!R$1),'Risk assessment'!$R$12:$R$100,FALSE),1)," ;"),""))</f>
        <v/>
      </c>
      <c r="S105" s="9" t="str">
        <f>IF($G105=0,"",IFERROR(CONCATENATE(INDEX('Risk assessment'!$B$12:$B$100,MATCH(CONCATENATE(Feuil1!$C105,"-",Feuil1!$B105,"-",Feuil1!S$1),'Risk assessment'!$R$12:$R$100,FALSE),1)," ;"),""))</f>
        <v/>
      </c>
      <c r="T105" s="9" t="str">
        <f>IF($G105=0,"",IFERROR(CONCATENATE(INDEX('Risk assessment'!$B$12:$B$100,MATCH(CONCATENATE(Feuil1!$C105,"-",Feuil1!$B105,"-",Feuil1!T$1),'Risk assessment'!$R$12:$R$100,FALSE),1)," ;"),""))</f>
        <v/>
      </c>
      <c r="U105" s="9" t="str">
        <f>IF($G105=0,"",IFERROR(CONCATENATE(INDEX('Risk assessment'!$B$12:$B$100,MATCH(CONCATENATE(Feuil1!$C105,"-",Feuil1!$B105,"-",Feuil1!U$1),'Risk assessment'!$R$12:$R$100,FALSE),1)," ;"),""))</f>
        <v/>
      </c>
      <c r="V105" s="9" t="str">
        <f>IF($G105=0,"",IFERROR(CONCATENATE(INDEX('Risk assessment'!$B$12:$B$100,MATCH(CONCATENATE(Feuil1!$C105,"-",Feuil1!$B105,"-",Feuil1!V$1),'Risk assessment'!$R$12:$R$100,FALSE),1)," ;"),""))</f>
        <v/>
      </c>
      <c r="W105" s="9" t="str">
        <f>IF($G105=0,"",IFERROR(CONCATENATE(INDEX('Risk assessment'!$B$12:$B$100,MATCH(CONCATENATE(Feuil1!$C105,"-",Feuil1!$B105,"-",Feuil1!W$1),'Risk assessment'!$R$12:$R$100,FALSE),1)," ;"),""))</f>
        <v/>
      </c>
      <c r="X105" s="9" t="str">
        <f>IF($G105=0,"",IFERROR(CONCATENATE(INDEX('Risk assessment'!$B$12:$B$100,MATCH(CONCATENATE(Feuil1!$C105,"-",Feuil1!$B105,"-",Feuil1!X$1),'Risk assessment'!$R$12:$R$100,FALSE),1)," ;"),""))</f>
        <v/>
      </c>
      <c r="Y105" s="9" t="str">
        <f>IF($G105=0,"",IFERROR(CONCATENATE(INDEX('Risk assessment'!$B$12:$B$100,MATCH(CONCATENATE(Feuil1!$C105,"-",Feuil1!$B105,"-",Feuil1!Y$1),'Risk assessment'!$R$12:$R$100,FALSE),1)," ;"),""))</f>
        <v/>
      </c>
      <c r="Z105" s="9" t="str">
        <f>IF($G105=0,"",IFERROR(CONCATENATE(INDEX('Risk assessment'!$B$12:$B$100,MATCH(CONCATENATE(Feuil1!$C105,"-",Feuil1!$B105,"-",Feuil1!Z$1),'Risk assessment'!$R$12:$R$100,FALSE),1)," ;"),""))</f>
        <v/>
      </c>
      <c r="AA105" s="9" t="str">
        <f>IF($G105=0,"",IFERROR(CONCATENATE(INDEX('Risk assessment'!$B$12:$B$100,MATCH(CONCATENATE(Feuil1!$C105,"-",Feuil1!$B105,"-",Feuil1!AA$1),'Risk assessment'!$R$12:$R$100,FALSE),1)," ;"),""))</f>
        <v/>
      </c>
      <c r="AB105" s="9" t="str">
        <f>IF($G105=0,"",IFERROR(CONCATENATE(INDEX('Risk assessment'!$B$12:$B$100,MATCH(CONCATENATE(Feuil1!$C105,"-",Feuil1!$B105,"-",Feuil1!AB$1),'Risk assessment'!$R$12:$R$100,FALSE),1)," ;"),""))</f>
        <v/>
      </c>
      <c r="AC105" s="9" t="str">
        <f>IF($G105=0,"",IFERROR(CONCATENATE(INDEX('Risk assessment'!$B$12:$B$100,MATCH(CONCATENATE(Feuil1!$C105,"-",Feuil1!$B105,"-",Feuil1!AC$1),'Risk assessment'!$R$12:$R$100,FALSE),1)," ;"),""))</f>
        <v/>
      </c>
      <c r="AD105" s="9" t="str">
        <f>IF($G105=0,"",IFERROR(CONCATENATE(INDEX('Risk assessment'!$B$12:$B$100,MATCH(CONCATENATE(Feuil1!$C105,"-",Feuil1!$B105,"-",Feuil1!AD$1),'Risk assessment'!$R$12:$R$100,FALSE),1)," ;"),""))</f>
        <v/>
      </c>
      <c r="AE105" s="9" t="str">
        <f>IF($G105=0,"",IFERROR(CONCATENATE(INDEX('Risk assessment'!$B$12:$B$100,MATCH(CONCATENATE(Feuil1!$C105,"-",Feuil1!$B105,"-",Feuil1!AE$1),'Risk assessment'!$R$12:$R$100,FALSE),1)," ;"),""))</f>
        <v/>
      </c>
      <c r="AF105" s="9" t="str">
        <f>IF($G105=0,"",IFERROR(CONCATENATE(INDEX('Risk assessment'!$B$12:$B$100,MATCH(CONCATENATE(Feuil1!$C105,"-",Feuil1!$B105,"-",Feuil1!AF$1),'Risk assessment'!$R$12:$R$100,FALSE),1)," ;"),""))</f>
        <v/>
      </c>
      <c r="AG105" s="9" t="str">
        <f>IF($G105=0,"",IFERROR(CONCATENATE(INDEX('Risk assessment'!$B$12:$B$100,MATCH(CONCATENATE(Feuil1!$C105,"-",Feuil1!$B105,"-",Feuil1!AG$1),'Risk assessment'!$R$12:$R$100,FALSE),1)," ;"),""))</f>
        <v/>
      </c>
      <c r="AH105" s="9" t="str">
        <f>IF($G105=0,"",IFERROR(CONCATENATE(INDEX('Risk assessment'!$B$12:$B$100,MATCH(CONCATENATE(Feuil1!$C105,"-",Feuil1!$B105,"-",Feuil1!AH$1),'Risk assessment'!$R$12:$R$100,FALSE),1)," ;"),""))</f>
        <v/>
      </c>
      <c r="AI105" s="9" t="str">
        <f>IF($G105=0,"",IFERROR(CONCATENATE(INDEX('Risk assessment'!$B$12:$B$100,MATCH(CONCATENATE(Feuil1!$C105,"-",Feuil1!$B105,"-",Feuil1!AI$1),'Risk assessment'!$R$12:$R$100,FALSE),1)," ;"),""))</f>
        <v/>
      </c>
      <c r="AJ105" s="9" t="str">
        <f>IF($G105=0,"",IFERROR(CONCATENATE(INDEX('Risk assessment'!$B$12:$B$100,MATCH(CONCATENATE(Feuil1!$C105,"-",Feuil1!$B105,"-",Feuil1!AJ$1),'Risk assessment'!$R$12:$R$100,FALSE),1)," ;"),""))</f>
        <v/>
      </c>
      <c r="AK105" s="9" t="str">
        <f>IF($G105=0,"",IFERROR(CONCATENATE(INDEX('Risk assessment'!$B$12:$B$100,MATCH(CONCATENATE(Feuil1!$C105,"-",Feuil1!$B105,"-",Feuil1!AK$1),'Risk assessment'!$R$12:$R$100,FALSE),1)," ;"),""))</f>
        <v/>
      </c>
      <c r="AL105" s="9" t="str">
        <f>IF($G105=0,"",IFERROR(CONCATENATE(INDEX('Risk assessment'!$B$12:$B$100,MATCH(CONCATENATE(Feuil1!$C105,"-",Feuil1!$B105,"-",Feuil1!AL$1),'Risk assessment'!$R$12:$R$100,FALSE),1)," ;"),""))</f>
        <v/>
      </c>
      <c r="AM105" s="9" t="str">
        <f>IF($G105=0,"",IFERROR(CONCATENATE(INDEX('Risk assessment'!$B$12:$B$100,MATCH(CONCATENATE(Feuil1!$C105,"-",Feuil1!$B105,"-",Feuil1!AM$1),'Risk assessment'!$R$12:$R$100,FALSE),1)," ;"),""))</f>
        <v/>
      </c>
      <c r="AN105" s="9" t="str">
        <f>IF($G105=0,"",IFERROR(CONCATENATE(INDEX('Risk assessment'!$B$12:$B$100,MATCH(CONCATENATE(Feuil1!$C105,"-",Feuil1!$B105,"-",Feuil1!AN$1),'Risk assessment'!$R$12:$R$100,FALSE),1)," ;"),""))</f>
        <v/>
      </c>
      <c r="AO105" s="9" t="str">
        <f>IF($G105=0,"",IFERROR(CONCATENATE(INDEX('Risk assessment'!$B$12:$B$100,MATCH(CONCATENATE(Feuil1!$C105,"-",Feuil1!$B105,"-",Feuil1!AO$1),'Risk assessment'!$R$12:$R$100,FALSE),1)," ;"),""))</f>
        <v/>
      </c>
      <c r="AP105" s="9" t="str">
        <f>IF($G105=0,"",IFERROR(CONCATENATE(INDEX('Risk assessment'!$B$12:$B$100,MATCH(CONCATENATE(Feuil1!$C105,"-",Feuil1!$B105,"-",Feuil1!AP$1),'Risk assessment'!$R$12:$R$100,FALSE),1)," ;"),""))</f>
        <v/>
      </c>
      <c r="AQ105" s="9" t="str">
        <f>IF($G105=0,"",IFERROR(CONCATENATE(INDEX('Risk assessment'!$B$12:$B$100,MATCH(CONCATENATE(Feuil1!$C105,"-",Feuil1!$B105,"-",Feuil1!AQ$1),'Risk assessment'!$R$12:$R$100,FALSE),1)," ;"),""))</f>
        <v/>
      </c>
      <c r="AR105" s="9" t="str">
        <f>IF($G105=0,"",IFERROR(CONCATENATE(INDEX('Risk assessment'!$B$12:$B$100,MATCH(CONCATENATE(Feuil1!$C105,"-",Feuil1!$B105,"-",Feuil1!AR$1),'Risk assessment'!$R$12:$R$100,FALSE),1)," ;"),""))</f>
        <v/>
      </c>
      <c r="AS105" s="9" t="str">
        <f>IF($G105=0,"",IFERROR(CONCATENATE(INDEX('Risk assessment'!$B$12:$B$100,MATCH(CONCATENATE(Feuil1!$C105,"-",Feuil1!$B105,"-",Feuil1!AS$1),'Risk assessment'!$R$12:$R$100,FALSE),1)," ;"),""))</f>
        <v/>
      </c>
      <c r="AT105" s="9" t="str">
        <f>IF($G105=0,"",IFERROR(CONCATENATE(INDEX('Risk assessment'!$B$12:$B$100,MATCH(CONCATENATE(Feuil1!$C105,"-",Feuil1!$B105,"-",Feuil1!AT$1),'Risk assessment'!$R$12:$R$100,FALSE),1)," ;"),""))</f>
        <v/>
      </c>
      <c r="AU105" s="9" t="str">
        <f>IF($G105=0,"",IFERROR(CONCATENATE(INDEX('Risk assessment'!$B$12:$B$100,MATCH(CONCATENATE(Feuil1!$C105,"-",Feuil1!$B105,"-",Feuil1!AU$1),'Risk assessment'!$R$12:$R$100,FALSE),1)," ;"),""))</f>
        <v/>
      </c>
      <c r="AV105" s="9" t="str">
        <f>IF($G105=0,"",IFERROR(CONCATENATE(INDEX('Risk assessment'!$B$12:$B$100,MATCH(CONCATENATE(Feuil1!$C105,"-",Feuil1!$B105,"-",Feuil1!AV$1),'Risk assessment'!$R$12:$R$100,FALSE),1)," ;"),""))</f>
        <v/>
      </c>
      <c r="AW105" s="9" t="str">
        <f>IF($G105=0,"",IFERROR(CONCATENATE(INDEX('Risk assessment'!$B$12:$B$100,MATCH(CONCATENATE(Feuil1!$C105,"-",Feuil1!$B105,"-",Feuil1!AW$1),'Risk assessment'!$R$12:$R$100,FALSE),1)," ;"),""))</f>
        <v/>
      </c>
      <c r="AX105" s="9" t="str">
        <f>IF($G105=0,"",IFERROR(CONCATENATE(INDEX('Risk assessment'!$B$12:$B$100,MATCH(CONCATENATE(Feuil1!$C105,"-",Feuil1!$B105,"-",Feuil1!AX$1),'Risk assessment'!$R$12:$R$100,FALSE),1)," ;"),""))</f>
        <v/>
      </c>
      <c r="AY105" s="9" t="str">
        <f>IF($G105=0,"",IFERROR(CONCATENATE(INDEX('Risk assessment'!$B$12:$B$100,MATCH(CONCATENATE(Feuil1!$C105,"-",Feuil1!$B105,"-",Feuil1!AY$1),'Risk assessment'!$R$12:$R$100,FALSE),1)," ;"),""))</f>
        <v/>
      </c>
      <c r="AZ105" s="9" t="str">
        <f>IF($G105=0,"",IFERROR(CONCATENATE(INDEX('Risk assessment'!$B$12:$B$100,MATCH(CONCATENATE(Feuil1!$C105,"-",Feuil1!$B105,"-",Feuil1!AZ$1),'Risk assessment'!$R$12:$R$100,FALSE),1)," ;"),""))</f>
        <v/>
      </c>
      <c r="BA105" s="9" t="str">
        <f>IF($G105=0,"",IFERROR(CONCATENATE(INDEX('Risk assessment'!$B$12:$B$100,MATCH(CONCATENATE(Feuil1!$C105,"-",Feuil1!$B105,"-",Feuil1!BA$1),'Risk assessment'!$R$12:$R$100,FALSE),1)," ;"),""))</f>
        <v/>
      </c>
      <c r="BB105" s="9" t="str">
        <f>IF($G105=0,"",IFERROR(CONCATENATE(INDEX('Risk assessment'!$B$12:$B$100,MATCH(CONCATENATE(Feuil1!$C105,"-",Feuil1!$B105,"-",Feuil1!BB$1),'Risk assessment'!$R$12:$R$100,FALSE),1)," ;"),""))</f>
        <v/>
      </c>
      <c r="BC105" s="9" t="str">
        <f>IF($G105=0,"",IFERROR(CONCATENATE(INDEX('Risk assessment'!$B$12:$B$100,MATCH(CONCATENATE(Feuil1!$C105,"-",Feuil1!$B105,"-",Feuil1!BC$1),'Risk assessment'!$R$12:$R$100,FALSE),1)," ;"),""))</f>
        <v/>
      </c>
      <c r="BD105" s="9" t="str">
        <f>IF($G105=0,"",IFERROR(CONCATENATE(INDEX('Risk assessment'!$B$12:$B$100,MATCH(CONCATENATE(Feuil1!$C105,"-",Feuil1!$B105,"-",Feuil1!BD$1),'Risk assessment'!$R$12:$R$100,FALSE),1)," ;"),""))</f>
        <v/>
      </c>
      <c r="BE105" s="9" t="str">
        <f>IF($G105=0,"",IFERROR(CONCATENATE(INDEX('Risk assessment'!$B$12:$B$100,MATCH(CONCATENATE(Feuil1!$C105,"-",Feuil1!$B105,"-",Feuil1!BE$1),'Risk assessment'!$R$12:$R$100,FALSE),1)," ;"),""))</f>
        <v/>
      </c>
      <c r="BF105" s="9" t="str">
        <f>IF($G105=0,"",IFERROR(CONCATENATE(INDEX('Risk assessment'!$B$12:$B$100,MATCH(CONCATENATE(Feuil1!$C105,"-",Feuil1!$B105,"-",Feuil1!BF$1),'Risk assessment'!$R$12:$R$100,FALSE),1)," ;"),""))</f>
        <v/>
      </c>
      <c r="BG105" s="9" t="str">
        <f>IF($G105=0,"",IFERROR(CONCATENATE(INDEX('Risk assessment'!$B$12:$B$100,MATCH(CONCATENATE(Feuil1!$C105,"-",Feuil1!$B105,"-",Feuil1!BG$1),'Risk assessment'!$R$12:$R$100,FALSE),1)," ;"),""))</f>
        <v/>
      </c>
      <c r="BH105" s="9" t="str">
        <f>IF($G105=0,"",IFERROR(CONCATENATE(INDEX('Risk assessment'!$B$12:$B$100,MATCH(CONCATENATE(Feuil1!$C105,"-",Feuil1!$B105,"-",Feuil1!BH$1),'Risk assessment'!$R$12:$R$100,FALSE),1)," ;"),""))</f>
        <v/>
      </c>
      <c r="BI105" s="9" t="str">
        <f>IF($G105=0,"",IFERROR(CONCATENATE(INDEX('Risk assessment'!$B$12:$B$100,MATCH(CONCATENATE(Feuil1!$C105,"-",Feuil1!$B105,"-",Feuil1!BI$1),'Risk assessment'!$R$12:$R$100,FALSE),1)," ;"),""))</f>
        <v/>
      </c>
      <c r="BJ105" s="9" t="str">
        <f>IF($G105=0,"",IFERROR(CONCATENATE(INDEX('Risk assessment'!$B$12:$B$100,MATCH(CONCATENATE(Feuil1!$C105,"-",Feuil1!$B105,"-",Feuil1!BJ$1),'Risk assessment'!$R$12:$R$100,FALSE),1)," ;"),""))</f>
        <v/>
      </c>
      <c r="BK105" s="9" t="str">
        <f>IF($G105=0,"",IFERROR(CONCATENATE(INDEX('Risk assessment'!$B$12:$B$100,MATCH(CONCATENATE(Feuil1!$C105,"-",Feuil1!$B105,"-",Feuil1!BK$1),'Risk assessment'!$R$12:$R$100,FALSE),1)," ;"),""))</f>
        <v/>
      </c>
      <c r="BL105" s="9" t="str">
        <f>IF($G105=0,"",IFERROR(CONCATENATE(INDEX('Risk assessment'!$B$12:$B$100,MATCH(CONCATENATE(Feuil1!$C105,"-",Feuil1!$B105,"-",Feuil1!BL$1),'Risk assessment'!$R$12:$R$100,FALSE),1)," ;"),""))</f>
        <v/>
      </c>
      <c r="BM105" s="9" t="str">
        <f>IF($G105=0,"",IFERROR(CONCATENATE(INDEX('Risk assessment'!$B$12:$B$100,MATCH(CONCATENATE(Feuil1!$C105,"-",Feuil1!$B105,"-",Feuil1!BM$1),'Risk assessment'!$R$12:$R$100,FALSE),1)," ;"),""))</f>
        <v/>
      </c>
      <c r="BN105" s="9" t="str">
        <f>IF($G105=0,"",IFERROR(CONCATENATE(INDEX('Risk assessment'!$B$12:$B$100,MATCH(CONCATENATE(Feuil1!$C105,"-",Feuil1!$B105,"-",Feuil1!BN$1),'Risk assessment'!$R$12:$R$100,FALSE),1)," ;"),""))</f>
        <v/>
      </c>
      <c r="BO105" s="9" t="str">
        <f>IF($G105=0,"",IFERROR(CONCATENATE(INDEX('Risk assessment'!$B$12:$B$100,MATCH(CONCATENATE(Feuil1!$C105,"-",Feuil1!$B105,"-",Feuil1!BO$1),'Risk assessment'!$R$12:$R$100,FALSE),1)," ;"),""))</f>
        <v/>
      </c>
      <c r="BP105" s="9" t="str">
        <f>IF($G105=0,"",IFERROR(CONCATENATE(INDEX('Risk assessment'!$B$12:$B$100,MATCH(CONCATENATE(Feuil1!$C105,"-",Feuil1!$B105,"-",Feuil1!BP$1),'Risk assessment'!$R$12:$R$100,FALSE),1)," ;"),""))</f>
        <v/>
      </c>
      <c r="BQ105" s="9" t="str">
        <f>IF($G105=0,"",IFERROR(CONCATENATE(INDEX('Risk assessment'!$B$12:$B$100,MATCH(CONCATENATE(Feuil1!$C105,"-",Feuil1!$B105,"-",Feuil1!BQ$1),'Risk assessment'!$R$12:$R$100,FALSE),1)," ;"),""))</f>
        <v/>
      </c>
      <c r="BR105" s="9" t="str">
        <f>IF($G105=0,"",IFERROR(INDEX('Risk assessment'!$B$12:$B$100,MATCH(CONCATENATE(Feuil1!$C105,Feuil1!$B105,Feuil1!BR$1),'Risk assessment'!$R$12:$R$100,FALSE),1),""))</f>
        <v/>
      </c>
      <c r="BS105" s="9" t="str">
        <f>IF($G105=0,"",IFERROR(INDEX('Risk assessment'!$B$12:$B$100,MATCH(CONCATENATE(Feuil1!$C105,Feuil1!$B105,Feuil1!BS$1),'Risk assessment'!$R$12:$R$100,FALSE),1),""))</f>
        <v/>
      </c>
      <c r="BT105" s="9" t="str">
        <f>IF($G105=0,"",IFERROR(INDEX('Risk assessment'!$B$12:$B$100,MATCH(CONCATENATE(Feuil1!$C105,Feuil1!$B105,Feuil1!BT$1),'Risk assessment'!$R$12:$R$100,FALSE),1),""))</f>
        <v/>
      </c>
      <c r="BU105" s="9" t="str">
        <f>IF($G105=0,"",IFERROR(INDEX('Risk assessment'!$B$12:$B$100,MATCH(CONCATENATE(Feuil1!$C105,Feuil1!$B105,Feuil1!BU$1),'Risk assessment'!$R$12:$R$100,FALSE),1),""))</f>
        <v/>
      </c>
      <c r="BV105" s="9" t="str">
        <f>IF($G105=0,"",IFERROR(INDEX('Risk assessment'!$B$12:$B$100,MATCH(CONCATENATE(Feuil1!$C105,Feuil1!$B105,Feuil1!BV$1),'Risk assessment'!$R$12:$R$100,FALSE),1),""))</f>
        <v/>
      </c>
      <c r="BW105" s="9" t="str">
        <f>IF($G105=0,"",IFERROR(INDEX('Risk assessment'!$B$12:$B$100,MATCH(CONCATENATE(Feuil1!$C105,Feuil1!$B105,Feuil1!BW$1),'Risk assessment'!$R$12:$R$100,FALSE),1),""))</f>
        <v/>
      </c>
      <c r="BX105" s="9" t="str">
        <f>IF($G105=0,"",IFERROR(INDEX('Risk assessment'!$B$12:$B$100,MATCH(CONCATENATE(Feuil1!$C105,Feuil1!$B105,Feuil1!BX$1),'Risk assessment'!$R$12:$R$100,FALSE),1),""))</f>
        <v/>
      </c>
      <c r="BY105" s="9" t="str">
        <f>IF($G105=0,"",IFERROR(INDEX('Risk assessment'!$B$12:$B$100,MATCH(CONCATENATE(Feuil1!$C105,Feuil1!$B105,Feuil1!BY$1),'Risk assessment'!$R$12:$R$100,FALSE),1),""))</f>
        <v/>
      </c>
      <c r="BZ105" s="9" t="str">
        <f>IF($G105=0,"",IFERROR(INDEX('Risk assessment'!$B$12:$B$100,MATCH(CONCATENATE(Feuil1!$C105,Feuil1!$B105,Feuil1!BZ$1),'Risk assessment'!$R$12:$R$100,FALSE),1),""))</f>
        <v/>
      </c>
      <c r="CA105" s="9" t="str">
        <f>IF($G105=0,"",IFERROR(INDEX('Risk assessment'!$B$12:$B$100,MATCH(CONCATENATE(Feuil1!$C105,Feuil1!$B105,Feuil1!CA$1),'Risk assessment'!$R$12:$R$100,FALSE),1),""))</f>
        <v/>
      </c>
      <c r="CB105" s="9" t="str">
        <f>IF($G105=0,"",IFERROR(INDEX('Risk assessment'!$B$12:$B$100,MATCH(CONCATENATE(Feuil1!$C105,Feuil1!$B105,Feuil1!CB$1),'Risk assessment'!$R$12:$R$100,FALSE),1),""))</f>
        <v/>
      </c>
      <c r="CC105" s="9" t="str">
        <f>IF($G105=0,"",IFERROR(INDEX('Risk assessment'!$B$12:$B$100,MATCH(CONCATENATE(Feuil1!$C105,Feuil1!$B105,Feuil1!CC$1),'Risk assessment'!$R$12:$R$100,FALSE),1),""))</f>
        <v/>
      </c>
      <c r="CD105" s="9" t="str">
        <f>IF($G105=0,"",IFERROR(INDEX('Risk assessment'!$B$12:$B$100,MATCH(CONCATENATE(Feuil1!$C105,Feuil1!$B105,Feuil1!CD$1),'Risk assessment'!$R$12:$R$100,FALSE),1),""))</f>
        <v/>
      </c>
      <c r="CE105" s="9" t="str">
        <f>IF($G105=0,"",IFERROR(INDEX('Risk assessment'!$B$12:$B$100,MATCH(CONCATENATE(Feuil1!$C105,Feuil1!$B105,Feuil1!CE$1),'Risk assessment'!$R$12:$R$100,FALSE),1),""))</f>
        <v/>
      </c>
      <c r="CF105" s="9" t="str">
        <f>IF($G105=0,"",IFERROR(INDEX('Risk assessment'!$B$12:$B$100,MATCH(CONCATENATE(Feuil1!$C105,Feuil1!$B105,Feuil1!CF$1),'Risk assessment'!$R$12:$R$100,FALSE),1),""))</f>
        <v/>
      </c>
      <c r="CG105" s="9" t="str">
        <f>IF($G105=0,"",IFERROR(INDEX('Risk assessment'!$B$12:$B$100,MATCH(CONCATENATE(Feuil1!$C105,Feuil1!$B105,Feuil1!CG$1),'Risk assessment'!$R$12:$R$100,FALSE),1),""))</f>
        <v/>
      </c>
      <c r="CH105" s="9" t="str">
        <f>IF($G105=0,"",IFERROR(INDEX('Risk assessment'!$B$12:$B$100,MATCH(CONCATENATE(Feuil1!$C105,Feuil1!$B105,Feuil1!CH$1),'Risk assessment'!$R$12:$R$100,FALSE),1),""))</f>
        <v/>
      </c>
      <c r="CI105" s="9" t="str">
        <f>IF($G105=0,"",IFERROR(INDEX('Risk assessment'!$B$12:$B$100,MATCH(CONCATENATE(Feuil1!$C105,Feuil1!$B105,Feuil1!CI$1),'Risk assessment'!$R$12:$R$100,FALSE),1),""))</f>
        <v/>
      </c>
      <c r="CJ105" s="9" t="str">
        <f>IF($G105=0,"",IFERROR(INDEX('Risk assessment'!$B$12:$B$100,MATCH(CONCATENATE(Feuil1!$C105,Feuil1!$B105,Feuil1!CJ$1),'Risk assessment'!$R$12:$R$100,FALSE),1),""))</f>
        <v/>
      </c>
      <c r="CK105" s="9" t="str">
        <f>IF($G105=0,"",IFERROR(INDEX('Risk assessment'!$B$12:$B$100,MATCH(CONCATENATE(Feuil1!$C105,Feuil1!$B105,Feuil1!CK$1),'Risk assessment'!$R$12:$R$100,FALSE),1),""))</f>
        <v/>
      </c>
      <c r="CL105" s="9" t="str">
        <f>IF($G105=0,"",IFERROR(INDEX('Risk assessment'!$B$12:$B$100,MATCH(CONCATENATE(Feuil1!$C105,Feuil1!$B105,Feuil1!CL$1),'Risk assessment'!$R$12:$R$100,FALSE),1),""))</f>
        <v/>
      </c>
      <c r="CM105" s="9" t="str">
        <f>IF($G105=0,"",IFERROR(INDEX('Risk assessment'!$B$12:$B$100,MATCH(CONCATENATE(Feuil1!$C105,Feuil1!$B105,Feuil1!CM$1),'Risk assessment'!$R$12:$R$100,FALSE),1),""))</f>
        <v/>
      </c>
      <c r="CN105" s="9" t="str">
        <f>IF($G105=0,"",IFERROR(INDEX('Risk assessment'!$B$12:$B$100,MATCH(CONCATENATE(Feuil1!$C105,Feuil1!$B105,Feuil1!CN$1),'Risk assessment'!$R$12:$R$100,FALSE),1),""))</f>
        <v/>
      </c>
      <c r="CO105" s="9" t="str">
        <f>IF($G105=0,"",IFERROR(INDEX('Risk assessment'!$B$12:$B$100,MATCH(CONCATENATE(Feuil1!$C105,Feuil1!$B105,Feuil1!CO$1),'Risk assessment'!$R$12:$R$100,FALSE),1),""))</f>
        <v/>
      </c>
      <c r="CP105" s="9" t="str">
        <f>IF($G105=0,"",IFERROR(INDEX('Risk assessment'!$B$12:$B$100,MATCH(CONCATENATE(Feuil1!$C105,Feuil1!$B105,Feuil1!CP$1),'Risk assessment'!$R$12:$R$100,FALSE),1),""))</f>
        <v/>
      </c>
      <c r="CQ105" s="9" t="str">
        <f>IF($G105=0,"",IFERROR(INDEX('Risk assessment'!$B$12:$B$100,MATCH(CONCATENATE(Feuil1!$C105,Feuil1!$B105,Feuil1!CQ$1),'Risk assessment'!$R$12:$R$100,FALSE),1),""))</f>
        <v/>
      </c>
      <c r="CR105" s="9" t="str">
        <f>IF($G105=0,"",IFERROR(INDEX('Risk assessment'!$B$12:$B$100,MATCH(CONCATENATE(Feuil1!$C105,Feuil1!$B105,Feuil1!CR$1),'Risk assessment'!$R$12:$R$100,FALSE),1),""))</f>
        <v/>
      </c>
      <c r="CS105" s="9" t="str">
        <f>IF($G105=0,"",IFERROR(INDEX('Risk assessment'!$B$12:$B$100,MATCH(CONCATENATE(Feuil1!$C105,Feuil1!$B105,Feuil1!CS$1),'Risk assessment'!$R$12:$R$100,FALSE),1),""))</f>
        <v/>
      </c>
      <c r="CT105" s="9" t="str">
        <f>IF($G105=0,"",IFERROR(INDEX('Risk assessment'!$B$12:$B$100,MATCH(CONCATENATE(Feuil1!$C105,Feuil1!$B105,Feuil1!CT$1),'Risk assessment'!$R$12:$R$100,FALSE),1),""))</f>
        <v/>
      </c>
      <c r="CU105" s="9" t="str">
        <f>IF($G105=0,"",IFERROR(INDEX('Risk assessment'!$B$12:$B$100,MATCH(CONCATENATE(Feuil1!$C105,Feuil1!$B105,Feuil1!CU$1),'Risk assessment'!$R$12:$R$100,FALSE),1),""))</f>
        <v/>
      </c>
      <c r="CV105" s="9" t="str">
        <f>IF($G105=0,"",IFERROR(INDEX('Risk assessment'!$B$12:$B$100,MATCH(CONCATENATE(Feuil1!$C105,Feuil1!$B105,Feuil1!CV$1),'Risk assessment'!$R$12:$R$100,FALSE),1),""))</f>
        <v/>
      </c>
      <c r="CW105" s="9" t="str">
        <f>IF($G105=0,"",IFERROR(INDEX('Risk assessment'!$B$12:$B$100,MATCH(CONCATENATE(Feuil1!$C105,Feuil1!$B105,Feuil1!CW$1),'Risk assessment'!$R$12:$R$100,FALSE),1),""))</f>
        <v/>
      </c>
      <c r="CX105" s="9" t="str">
        <f>IF($G105=0,"",IFERROR(INDEX('Risk assessment'!$B$12:$B$100,MATCH(CONCATENATE(Feuil1!$C105,Feuil1!$B105,Feuil1!CX$1),'Risk assessment'!$R$12:$R$100,FALSE),1),""))</f>
        <v/>
      </c>
      <c r="CY105" s="9" t="str">
        <f>IF($G105=0,"",IFERROR(INDEX('Risk assessment'!$B$12:$B$100,MATCH(CONCATENATE(Feuil1!$C105,Feuil1!$B105,Feuil1!CY$1),'Risk assessment'!$R$12:$R$100,FALSE),1),""))</f>
        <v/>
      </c>
      <c r="CZ105" s="9" t="str">
        <f>IF($G105=0,"",IFERROR(INDEX('Risk assessment'!$B$12:$B$100,MATCH(CONCATENATE(Feuil1!$C105,Feuil1!$B105,Feuil1!CZ$1),'Risk assessment'!$R$12:$R$100,FALSE),1),""))</f>
        <v/>
      </c>
      <c r="DA105" s="9" t="str">
        <f>IF($G105=0,"",IFERROR(INDEX('Risk assessment'!$B$12:$B$100,MATCH(CONCATENATE(Feuil1!$C105,Feuil1!$B105,Feuil1!DA$1),'Risk assessment'!$R$12:$R$100,FALSE),1),""))</f>
        <v/>
      </c>
      <c r="DB105" s="9" t="str">
        <f>IF($G105=0,"",IFERROR(INDEX('Risk assessment'!$B$12:$B$100,MATCH(CONCATENATE(Feuil1!$C105,Feuil1!$B105,Feuil1!DB$1),'Risk assessment'!$R$12:$R$100,FALSE),1),""))</f>
        <v/>
      </c>
      <c r="DC105" s="9" t="str">
        <f>IF($G105=0,"",IFERROR(INDEX('Risk assessment'!$B$12:$B$100,MATCH(CONCATENATE(Feuil1!$C105,Feuil1!$B105,Feuil1!DC$1),'Risk assessment'!$R$12:$R$100,FALSE),1),""))</f>
        <v/>
      </c>
      <c r="DD105" s="9" t="str">
        <f>IF($G105=0,"",IFERROR(INDEX('Risk assessment'!$B$12:$B$100,MATCH(CONCATENATE(Feuil1!$C105,Feuil1!$B105,Feuil1!DD$1),'Risk assessment'!$R$12:$R$100,FALSE),1),""))</f>
        <v/>
      </c>
      <c r="DE105" s="9" t="str">
        <f>IF($G105=0,"",IFERROR(INDEX('Risk assessment'!$B$12:$B$100,MATCH(CONCATENATE(Feuil1!$C105,Feuil1!$B105,Feuil1!DE$1),'Risk assessment'!$R$12:$R$100,FALSE),1),""))</f>
        <v/>
      </c>
      <c r="DF105" s="9" t="str">
        <f>IF($G105=0,"",IFERROR(INDEX('Risk assessment'!$B$12:$B$100,MATCH(CONCATENATE(Feuil1!$C105,Feuil1!$B105,Feuil1!DF$1),'Risk assessment'!$R$12:$R$100,FALSE),1),""))</f>
        <v/>
      </c>
      <c r="DG105" s="9" t="str">
        <f>IF($G105=0,"",IFERROR(INDEX('Risk assessment'!$B$12:$B$100,MATCH(CONCATENATE(Feuil1!$C105,Feuil1!$B105,Feuil1!DG$1),'Risk assessment'!$R$12:$R$100,FALSE),1),""))</f>
        <v/>
      </c>
      <c r="DH105" s="9" t="str">
        <f>IF($G105=0,"",IFERROR(INDEX('Risk assessment'!$B$12:$B$100,MATCH(CONCATENATE(Feuil1!$C105,Feuil1!$B105,Feuil1!DH$1),'Risk assessment'!$R$12:$R$100,FALSE),1),""))</f>
        <v/>
      </c>
      <c r="DI105" s="9" t="str">
        <f>IF($G105=0,"",IFERROR(INDEX('Risk assessment'!$B$12:$B$100,MATCH(CONCATENATE(Feuil1!$C105,Feuil1!$B105,Feuil1!DI$1),'Risk assessment'!$R$12:$R$100,FALSE),1),""))</f>
        <v/>
      </c>
      <c r="DJ105" s="9" t="str">
        <f>IF($G105=0,"",IFERROR(INDEX('Risk assessment'!$B$12:$B$100,MATCH(CONCATENATE(Feuil1!$C105,Feuil1!$B105,Feuil1!DJ$1),'Risk assessment'!$R$12:$R$100,FALSE),1),""))</f>
        <v/>
      </c>
      <c r="DK105" s="9" t="str">
        <f>IF($G105=0,"",IFERROR(INDEX('Risk assessment'!$B$12:$B$100,MATCH(CONCATENATE(Feuil1!$C105,Feuil1!$B105,Feuil1!DK$1),'Risk assessment'!$R$12:$R$100,FALSE),1),""))</f>
        <v/>
      </c>
    </row>
    <row r="106" spans="2:115" x14ac:dyDescent="0.25">
      <c r="E106" s="9" t="str">
        <f t="shared" si="4"/>
        <v/>
      </c>
      <c r="F106" s="9" t="str">
        <f t="shared" si="5"/>
        <v/>
      </c>
      <c r="H106" s="9" t="str">
        <f>IF($G106=0,"",IFERROR(CONCATENATE(INDEX('Risk assessment'!$B$12:$B$100,MATCH(CONCATENATE(Feuil1!$C106,"-",Feuil1!$B106,"-",Feuil1!H$1),'Risk assessment'!$R$12:$R$100,FALSE),1)," ;"),""))</f>
        <v/>
      </c>
      <c r="I106" s="9" t="str">
        <f>IF($G106=0,"",IFERROR(CONCATENATE(INDEX('Risk assessment'!$B$12:$B$100,MATCH(CONCATENATE(Feuil1!$C106,"-",Feuil1!$B106,"-",Feuil1!I$1),'Risk assessment'!$R$12:$R$100,FALSE),1)," ;"),""))</f>
        <v/>
      </c>
      <c r="J106" s="9" t="str">
        <f>IF($G106=0,"",IFERROR(CONCATENATE(INDEX('Risk assessment'!$B$12:$B$100,MATCH(CONCATENATE(Feuil1!$C106,"-",Feuil1!$B106,"-",Feuil1!J$1),'Risk assessment'!$R$12:$R$100,FALSE),1)," ;"),""))</f>
        <v/>
      </c>
      <c r="K106" s="9" t="str">
        <f>IF($G106=0,"",IFERROR(CONCATENATE(INDEX('Risk assessment'!$B$12:$B$100,MATCH(CONCATENATE(Feuil1!$C106,"-",Feuil1!$B106,"-",Feuil1!K$1),'Risk assessment'!$R$12:$R$100,FALSE),1)," ;"),""))</f>
        <v/>
      </c>
      <c r="L106" s="9" t="str">
        <f>IF($G106=0,"",IFERROR(CONCATENATE(INDEX('Risk assessment'!$B$12:$B$100,MATCH(CONCATENATE(Feuil1!$C106,"-",Feuil1!$B106,"-",Feuil1!L$1),'Risk assessment'!$R$12:$R$100,FALSE),1)," ;"),""))</f>
        <v/>
      </c>
      <c r="M106" s="9" t="str">
        <f>IF($G106=0,"",IFERROR(CONCATENATE(INDEX('Risk assessment'!$B$12:$B$100,MATCH(CONCATENATE(Feuil1!$C106,"-",Feuil1!$B106,"-",Feuil1!M$1),'Risk assessment'!$R$12:$R$100,FALSE),1)," ;"),""))</f>
        <v/>
      </c>
      <c r="N106" s="9" t="str">
        <f>IF($G106=0,"",IFERROR(CONCATENATE(INDEX('Risk assessment'!$B$12:$B$100,MATCH(CONCATENATE(Feuil1!$C106,"-",Feuil1!$B106,"-",Feuil1!N$1),'Risk assessment'!$R$12:$R$100,FALSE),1)," ;"),""))</f>
        <v/>
      </c>
      <c r="O106" s="9" t="str">
        <f>IF($G106=0,"",IFERROR(CONCATENATE(INDEX('Risk assessment'!$B$12:$B$100,MATCH(CONCATENATE(Feuil1!$C106,"-",Feuil1!$B106,"-",Feuil1!O$1),'Risk assessment'!$R$12:$R$100,FALSE),1)," ;"),""))</f>
        <v/>
      </c>
      <c r="P106" s="9" t="str">
        <f>IF($G106=0,"",IFERROR(CONCATENATE(INDEX('Risk assessment'!$B$12:$B$100,MATCH(CONCATENATE(Feuil1!$C106,"-",Feuil1!$B106,"-",Feuil1!P$1),'Risk assessment'!$R$12:$R$100,FALSE),1)," ;"),""))</f>
        <v/>
      </c>
      <c r="Q106" s="9" t="str">
        <f>IF($G106=0,"",IFERROR(CONCATENATE(INDEX('Risk assessment'!$B$12:$B$100,MATCH(CONCATENATE(Feuil1!$C106,"-",Feuil1!$B106,"-",Feuil1!Q$1),'Risk assessment'!$R$12:$R$100,FALSE),1)," ;"),""))</f>
        <v/>
      </c>
      <c r="R106" s="9" t="str">
        <f>IF($G106=0,"",IFERROR(CONCATENATE(INDEX('Risk assessment'!$B$12:$B$100,MATCH(CONCATENATE(Feuil1!$C106,"-",Feuil1!$B106,"-",Feuil1!R$1),'Risk assessment'!$R$12:$R$100,FALSE),1)," ;"),""))</f>
        <v/>
      </c>
      <c r="S106" s="9" t="str">
        <f>IF($G106=0,"",IFERROR(CONCATENATE(INDEX('Risk assessment'!$B$12:$B$100,MATCH(CONCATENATE(Feuil1!$C106,"-",Feuil1!$B106,"-",Feuil1!S$1),'Risk assessment'!$R$12:$R$100,FALSE),1)," ;"),""))</f>
        <v/>
      </c>
      <c r="T106" s="9" t="str">
        <f>IF($G106=0,"",IFERROR(CONCATENATE(INDEX('Risk assessment'!$B$12:$B$100,MATCH(CONCATENATE(Feuil1!$C106,"-",Feuil1!$B106,"-",Feuil1!T$1),'Risk assessment'!$R$12:$R$100,FALSE),1)," ;"),""))</f>
        <v/>
      </c>
      <c r="U106" s="9" t="str">
        <f>IF($G106=0,"",IFERROR(CONCATENATE(INDEX('Risk assessment'!$B$12:$B$100,MATCH(CONCATENATE(Feuil1!$C106,"-",Feuil1!$B106,"-",Feuil1!U$1),'Risk assessment'!$R$12:$R$100,FALSE),1)," ;"),""))</f>
        <v/>
      </c>
      <c r="V106" s="9" t="str">
        <f>IF($G106=0,"",IFERROR(CONCATENATE(INDEX('Risk assessment'!$B$12:$B$100,MATCH(CONCATENATE(Feuil1!$C106,"-",Feuil1!$B106,"-",Feuil1!V$1),'Risk assessment'!$R$12:$R$100,FALSE),1)," ;"),""))</f>
        <v/>
      </c>
      <c r="W106" s="9" t="str">
        <f>IF($G106=0,"",IFERROR(CONCATENATE(INDEX('Risk assessment'!$B$12:$B$100,MATCH(CONCATENATE(Feuil1!$C106,"-",Feuil1!$B106,"-",Feuil1!W$1),'Risk assessment'!$R$12:$R$100,FALSE),1)," ;"),""))</f>
        <v/>
      </c>
      <c r="X106" s="9" t="str">
        <f>IF($G106=0,"",IFERROR(CONCATENATE(INDEX('Risk assessment'!$B$12:$B$100,MATCH(CONCATENATE(Feuil1!$C106,"-",Feuil1!$B106,"-",Feuil1!X$1),'Risk assessment'!$R$12:$R$100,FALSE),1)," ;"),""))</f>
        <v/>
      </c>
      <c r="Y106" s="9" t="str">
        <f>IF($G106=0,"",IFERROR(CONCATENATE(INDEX('Risk assessment'!$B$12:$B$100,MATCH(CONCATENATE(Feuil1!$C106,"-",Feuil1!$B106,"-",Feuil1!Y$1),'Risk assessment'!$R$12:$R$100,FALSE),1)," ;"),""))</f>
        <v/>
      </c>
      <c r="Z106" s="9" t="str">
        <f>IF($G106=0,"",IFERROR(CONCATENATE(INDEX('Risk assessment'!$B$12:$B$100,MATCH(CONCATENATE(Feuil1!$C106,"-",Feuil1!$B106,"-",Feuil1!Z$1),'Risk assessment'!$R$12:$R$100,FALSE),1)," ;"),""))</f>
        <v/>
      </c>
      <c r="AA106" s="9" t="str">
        <f>IF($G106=0,"",IFERROR(CONCATENATE(INDEX('Risk assessment'!$B$12:$B$100,MATCH(CONCATENATE(Feuil1!$C106,"-",Feuil1!$B106,"-",Feuil1!AA$1),'Risk assessment'!$R$12:$R$100,FALSE),1)," ;"),""))</f>
        <v/>
      </c>
      <c r="AB106" s="9" t="str">
        <f>IF($G106=0,"",IFERROR(CONCATENATE(INDEX('Risk assessment'!$B$12:$B$100,MATCH(CONCATENATE(Feuil1!$C106,"-",Feuil1!$B106,"-",Feuil1!AB$1),'Risk assessment'!$R$12:$R$100,FALSE),1)," ;"),""))</f>
        <v/>
      </c>
      <c r="AC106" s="9" t="str">
        <f>IF($G106=0,"",IFERROR(CONCATENATE(INDEX('Risk assessment'!$B$12:$B$100,MATCH(CONCATENATE(Feuil1!$C106,"-",Feuil1!$B106,"-",Feuil1!AC$1),'Risk assessment'!$R$12:$R$100,FALSE),1)," ;"),""))</f>
        <v/>
      </c>
      <c r="AD106" s="9" t="str">
        <f>IF($G106=0,"",IFERROR(CONCATENATE(INDEX('Risk assessment'!$B$12:$B$100,MATCH(CONCATENATE(Feuil1!$C106,"-",Feuil1!$B106,"-",Feuil1!AD$1),'Risk assessment'!$R$12:$R$100,FALSE),1)," ;"),""))</f>
        <v/>
      </c>
      <c r="AE106" s="9" t="str">
        <f>IF($G106=0,"",IFERROR(CONCATENATE(INDEX('Risk assessment'!$B$12:$B$100,MATCH(CONCATENATE(Feuil1!$C106,"-",Feuil1!$B106,"-",Feuil1!AE$1),'Risk assessment'!$R$12:$R$100,FALSE),1)," ;"),""))</f>
        <v/>
      </c>
      <c r="AF106" s="9" t="str">
        <f>IF($G106=0,"",IFERROR(CONCATENATE(INDEX('Risk assessment'!$B$12:$B$100,MATCH(CONCATENATE(Feuil1!$C106,"-",Feuil1!$B106,"-",Feuil1!AF$1),'Risk assessment'!$R$12:$R$100,FALSE),1)," ;"),""))</f>
        <v/>
      </c>
      <c r="AG106" s="9" t="str">
        <f>IF($G106=0,"",IFERROR(CONCATENATE(INDEX('Risk assessment'!$B$12:$B$100,MATCH(CONCATENATE(Feuil1!$C106,"-",Feuil1!$B106,"-",Feuil1!AG$1),'Risk assessment'!$R$12:$R$100,FALSE),1)," ;"),""))</f>
        <v/>
      </c>
      <c r="AH106" s="9" t="str">
        <f>IF($G106=0,"",IFERROR(CONCATENATE(INDEX('Risk assessment'!$B$12:$B$100,MATCH(CONCATENATE(Feuil1!$C106,"-",Feuil1!$B106,"-",Feuil1!AH$1),'Risk assessment'!$R$12:$R$100,FALSE),1)," ;"),""))</f>
        <v/>
      </c>
      <c r="AI106" s="9" t="str">
        <f>IF($G106=0,"",IFERROR(CONCATENATE(INDEX('Risk assessment'!$B$12:$B$100,MATCH(CONCATENATE(Feuil1!$C106,"-",Feuil1!$B106,"-",Feuil1!AI$1),'Risk assessment'!$R$12:$R$100,FALSE),1)," ;"),""))</f>
        <v/>
      </c>
      <c r="AJ106" s="9" t="str">
        <f>IF($G106=0,"",IFERROR(CONCATENATE(INDEX('Risk assessment'!$B$12:$B$100,MATCH(CONCATENATE(Feuil1!$C106,"-",Feuil1!$B106,"-",Feuil1!AJ$1),'Risk assessment'!$R$12:$R$100,FALSE),1)," ;"),""))</f>
        <v/>
      </c>
      <c r="AK106" s="9" t="str">
        <f>IF($G106=0,"",IFERROR(CONCATENATE(INDEX('Risk assessment'!$B$12:$B$100,MATCH(CONCATENATE(Feuil1!$C106,"-",Feuil1!$B106,"-",Feuil1!AK$1),'Risk assessment'!$R$12:$R$100,FALSE),1)," ;"),""))</f>
        <v/>
      </c>
      <c r="AL106" s="9" t="str">
        <f>IF($G106=0,"",IFERROR(CONCATENATE(INDEX('Risk assessment'!$B$12:$B$100,MATCH(CONCATENATE(Feuil1!$C106,"-",Feuil1!$B106,"-",Feuil1!AL$1),'Risk assessment'!$R$12:$R$100,FALSE),1)," ;"),""))</f>
        <v/>
      </c>
      <c r="AM106" s="9" t="str">
        <f>IF($G106=0,"",IFERROR(CONCATENATE(INDEX('Risk assessment'!$B$12:$B$100,MATCH(CONCATENATE(Feuil1!$C106,"-",Feuil1!$B106,"-",Feuil1!AM$1),'Risk assessment'!$R$12:$R$100,FALSE),1)," ;"),""))</f>
        <v/>
      </c>
      <c r="AN106" s="9" t="str">
        <f>IF($G106=0,"",IFERROR(CONCATENATE(INDEX('Risk assessment'!$B$12:$B$100,MATCH(CONCATENATE(Feuil1!$C106,"-",Feuil1!$B106,"-",Feuil1!AN$1),'Risk assessment'!$R$12:$R$100,FALSE),1)," ;"),""))</f>
        <v/>
      </c>
      <c r="AO106" s="9" t="str">
        <f>IF($G106=0,"",IFERROR(CONCATENATE(INDEX('Risk assessment'!$B$12:$B$100,MATCH(CONCATENATE(Feuil1!$C106,"-",Feuil1!$B106,"-",Feuil1!AO$1),'Risk assessment'!$R$12:$R$100,FALSE),1)," ;"),""))</f>
        <v/>
      </c>
      <c r="AP106" s="9" t="str">
        <f>IF($G106=0,"",IFERROR(CONCATENATE(INDEX('Risk assessment'!$B$12:$B$100,MATCH(CONCATENATE(Feuil1!$C106,"-",Feuil1!$B106,"-",Feuil1!AP$1),'Risk assessment'!$R$12:$R$100,FALSE),1)," ;"),""))</f>
        <v/>
      </c>
      <c r="AQ106" s="9" t="str">
        <f>IF($G106=0,"",IFERROR(CONCATENATE(INDEX('Risk assessment'!$B$12:$B$100,MATCH(CONCATENATE(Feuil1!$C106,"-",Feuil1!$B106,"-",Feuil1!AQ$1),'Risk assessment'!$R$12:$R$100,FALSE),1)," ;"),""))</f>
        <v/>
      </c>
      <c r="AR106" s="9" t="str">
        <f>IF($G106=0,"",IFERROR(CONCATENATE(INDEX('Risk assessment'!$B$12:$B$100,MATCH(CONCATENATE(Feuil1!$C106,"-",Feuil1!$B106,"-",Feuil1!AR$1),'Risk assessment'!$R$12:$R$100,FALSE),1)," ;"),""))</f>
        <v/>
      </c>
      <c r="AS106" s="9" t="str">
        <f>IF($G106=0,"",IFERROR(CONCATENATE(INDEX('Risk assessment'!$B$12:$B$100,MATCH(CONCATENATE(Feuil1!$C106,"-",Feuil1!$B106,"-",Feuil1!AS$1),'Risk assessment'!$R$12:$R$100,FALSE),1)," ;"),""))</f>
        <v/>
      </c>
      <c r="AT106" s="9" t="str">
        <f>IF($G106=0,"",IFERROR(CONCATENATE(INDEX('Risk assessment'!$B$12:$B$100,MATCH(CONCATENATE(Feuil1!$C106,"-",Feuil1!$B106,"-",Feuil1!AT$1),'Risk assessment'!$R$12:$R$100,FALSE),1)," ;"),""))</f>
        <v/>
      </c>
      <c r="AU106" s="9" t="str">
        <f>IF($G106=0,"",IFERROR(CONCATENATE(INDEX('Risk assessment'!$B$12:$B$100,MATCH(CONCATENATE(Feuil1!$C106,"-",Feuil1!$B106,"-",Feuil1!AU$1),'Risk assessment'!$R$12:$R$100,FALSE),1)," ;"),""))</f>
        <v/>
      </c>
      <c r="AV106" s="9" t="str">
        <f>IF($G106=0,"",IFERROR(CONCATENATE(INDEX('Risk assessment'!$B$12:$B$100,MATCH(CONCATENATE(Feuil1!$C106,"-",Feuil1!$B106,"-",Feuil1!AV$1),'Risk assessment'!$R$12:$R$100,FALSE),1)," ;"),""))</f>
        <v/>
      </c>
      <c r="AW106" s="9" t="str">
        <f>IF($G106=0,"",IFERROR(CONCATENATE(INDEX('Risk assessment'!$B$12:$B$100,MATCH(CONCATENATE(Feuil1!$C106,"-",Feuil1!$B106,"-",Feuil1!AW$1),'Risk assessment'!$R$12:$R$100,FALSE),1)," ;"),""))</f>
        <v/>
      </c>
      <c r="AX106" s="9" t="str">
        <f>IF($G106=0,"",IFERROR(CONCATENATE(INDEX('Risk assessment'!$B$12:$B$100,MATCH(CONCATENATE(Feuil1!$C106,"-",Feuil1!$B106,"-",Feuil1!AX$1),'Risk assessment'!$R$12:$R$100,FALSE),1)," ;"),""))</f>
        <v/>
      </c>
      <c r="AY106" s="9" t="str">
        <f>IF($G106=0,"",IFERROR(CONCATENATE(INDEX('Risk assessment'!$B$12:$B$100,MATCH(CONCATENATE(Feuil1!$C106,"-",Feuil1!$B106,"-",Feuil1!AY$1),'Risk assessment'!$R$12:$R$100,FALSE),1)," ;"),""))</f>
        <v/>
      </c>
      <c r="AZ106" s="9" t="str">
        <f>IF($G106=0,"",IFERROR(CONCATENATE(INDEX('Risk assessment'!$B$12:$B$100,MATCH(CONCATENATE(Feuil1!$C106,"-",Feuil1!$B106,"-",Feuil1!AZ$1),'Risk assessment'!$R$12:$R$100,FALSE),1)," ;"),""))</f>
        <v/>
      </c>
      <c r="BA106" s="9" t="str">
        <f>IF($G106=0,"",IFERROR(CONCATENATE(INDEX('Risk assessment'!$B$12:$B$100,MATCH(CONCATENATE(Feuil1!$C106,"-",Feuil1!$B106,"-",Feuil1!BA$1),'Risk assessment'!$R$12:$R$100,FALSE),1)," ;"),""))</f>
        <v/>
      </c>
      <c r="BB106" s="9" t="str">
        <f>IF($G106=0,"",IFERROR(CONCATENATE(INDEX('Risk assessment'!$B$12:$B$100,MATCH(CONCATENATE(Feuil1!$C106,"-",Feuil1!$B106,"-",Feuil1!BB$1),'Risk assessment'!$R$12:$R$100,FALSE),1)," ;"),""))</f>
        <v/>
      </c>
      <c r="BC106" s="9" t="str">
        <f>IF($G106=0,"",IFERROR(CONCATENATE(INDEX('Risk assessment'!$B$12:$B$100,MATCH(CONCATENATE(Feuil1!$C106,"-",Feuil1!$B106,"-",Feuil1!BC$1),'Risk assessment'!$R$12:$R$100,FALSE),1)," ;"),""))</f>
        <v/>
      </c>
      <c r="BD106" s="9" t="str">
        <f>IF($G106=0,"",IFERROR(CONCATENATE(INDEX('Risk assessment'!$B$12:$B$100,MATCH(CONCATENATE(Feuil1!$C106,"-",Feuil1!$B106,"-",Feuil1!BD$1),'Risk assessment'!$R$12:$R$100,FALSE),1)," ;"),""))</f>
        <v/>
      </c>
      <c r="BE106" s="9" t="str">
        <f>IF($G106=0,"",IFERROR(CONCATENATE(INDEX('Risk assessment'!$B$12:$B$100,MATCH(CONCATENATE(Feuil1!$C106,"-",Feuil1!$B106,"-",Feuil1!BE$1),'Risk assessment'!$R$12:$R$100,FALSE),1)," ;"),""))</f>
        <v/>
      </c>
      <c r="BF106" s="9" t="str">
        <f>IF($G106=0,"",IFERROR(CONCATENATE(INDEX('Risk assessment'!$B$12:$B$100,MATCH(CONCATENATE(Feuil1!$C106,"-",Feuil1!$B106,"-",Feuil1!BF$1),'Risk assessment'!$R$12:$R$100,FALSE),1)," ;"),""))</f>
        <v/>
      </c>
      <c r="BG106" s="9" t="str">
        <f>IF($G106=0,"",IFERROR(CONCATENATE(INDEX('Risk assessment'!$B$12:$B$100,MATCH(CONCATENATE(Feuil1!$C106,"-",Feuil1!$B106,"-",Feuil1!BG$1),'Risk assessment'!$R$12:$R$100,FALSE),1)," ;"),""))</f>
        <v/>
      </c>
      <c r="BH106" s="9" t="str">
        <f>IF($G106=0,"",IFERROR(CONCATENATE(INDEX('Risk assessment'!$B$12:$B$100,MATCH(CONCATENATE(Feuil1!$C106,"-",Feuil1!$B106,"-",Feuil1!BH$1),'Risk assessment'!$R$12:$R$100,FALSE),1)," ;"),""))</f>
        <v/>
      </c>
      <c r="BI106" s="9" t="str">
        <f>IF($G106=0,"",IFERROR(CONCATENATE(INDEX('Risk assessment'!$B$12:$B$100,MATCH(CONCATENATE(Feuil1!$C106,"-",Feuil1!$B106,"-",Feuil1!BI$1),'Risk assessment'!$R$12:$R$100,FALSE),1)," ;"),""))</f>
        <v/>
      </c>
      <c r="BJ106" s="9" t="str">
        <f>IF($G106=0,"",IFERROR(CONCATENATE(INDEX('Risk assessment'!$B$12:$B$100,MATCH(CONCATENATE(Feuil1!$C106,"-",Feuil1!$B106,"-",Feuil1!BJ$1),'Risk assessment'!$R$12:$R$100,FALSE),1)," ;"),""))</f>
        <v/>
      </c>
      <c r="BK106" s="9" t="str">
        <f>IF($G106=0,"",IFERROR(CONCATENATE(INDEX('Risk assessment'!$B$12:$B$100,MATCH(CONCATENATE(Feuil1!$C106,"-",Feuil1!$B106,"-",Feuil1!BK$1),'Risk assessment'!$R$12:$R$100,FALSE),1)," ;"),""))</f>
        <v/>
      </c>
      <c r="BL106" s="9" t="str">
        <f>IF($G106=0,"",IFERROR(CONCATENATE(INDEX('Risk assessment'!$B$12:$B$100,MATCH(CONCATENATE(Feuil1!$C106,"-",Feuil1!$B106,"-",Feuil1!BL$1),'Risk assessment'!$R$12:$R$100,FALSE),1)," ;"),""))</f>
        <v/>
      </c>
      <c r="BM106" s="9" t="str">
        <f>IF($G106=0,"",IFERROR(CONCATENATE(INDEX('Risk assessment'!$B$12:$B$100,MATCH(CONCATENATE(Feuil1!$C106,"-",Feuil1!$B106,"-",Feuil1!BM$1),'Risk assessment'!$R$12:$R$100,FALSE),1)," ;"),""))</f>
        <v/>
      </c>
      <c r="BN106" s="9" t="str">
        <f>IF($G106=0,"",IFERROR(CONCATENATE(INDEX('Risk assessment'!$B$12:$B$100,MATCH(CONCATENATE(Feuil1!$C106,"-",Feuil1!$B106,"-",Feuil1!BN$1),'Risk assessment'!$R$12:$R$100,FALSE),1)," ;"),""))</f>
        <v/>
      </c>
      <c r="BO106" s="9" t="str">
        <f>IF($G106=0,"",IFERROR(CONCATENATE(INDEX('Risk assessment'!$B$12:$B$100,MATCH(CONCATENATE(Feuil1!$C106,"-",Feuil1!$B106,"-",Feuil1!BO$1),'Risk assessment'!$R$12:$R$100,FALSE),1)," ;"),""))</f>
        <v/>
      </c>
      <c r="BP106" s="9" t="str">
        <f>IF($G106=0,"",IFERROR(CONCATENATE(INDEX('Risk assessment'!$B$12:$B$100,MATCH(CONCATENATE(Feuil1!$C106,"-",Feuil1!$B106,"-",Feuil1!BP$1),'Risk assessment'!$R$12:$R$100,FALSE),1)," ;"),""))</f>
        <v/>
      </c>
      <c r="BQ106" s="9" t="str">
        <f>IF($G106=0,"",IFERROR(CONCATENATE(INDEX('Risk assessment'!$B$12:$B$100,MATCH(CONCATENATE(Feuil1!$C106,"-",Feuil1!$B106,"-",Feuil1!BQ$1),'Risk assessment'!$R$12:$R$100,FALSE),1)," ;"),""))</f>
        <v/>
      </c>
    </row>
    <row r="107" spans="2:115" x14ac:dyDescent="0.25">
      <c r="E107" s="9" t="str">
        <f t="shared" si="4"/>
        <v/>
      </c>
      <c r="F107" s="9" t="str">
        <f t="shared" si="5"/>
        <v/>
      </c>
      <c r="H107" s="9" t="str">
        <f>IF($G107=0,"",IFERROR(CONCATENATE(INDEX('Risk assessment'!$B$12:$B$100,MATCH(CONCATENATE(Feuil1!$C107,"-",Feuil1!$B107,"-",Feuil1!H$1),'Risk assessment'!$R$12:$R$100,FALSE),1)," ;"),""))</f>
        <v/>
      </c>
      <c r="I107" s="9" t="str">
        <f>IF($G107=0,"",IFERROR(CONCATENATE(INDEX('Risk assessment'!$B$12:$B$100,MATCH(CONCATENATE(Feuil1!$C107,"-",Feuil1!$B107,"-",Feuil1!I$1),'Risk assessment'!$R$12:$R$100,FALSE),1)," ;"),""))</f>
        <v/>
      </c>
      <c r="J107" s="9" t="str">
        <f>IF($G107=0,"",IFERROR(CONCATENATE(INDEX('Risk assessment'!$B$12:$B$100,MATCH(CONCATENATE(Feuil1!$C107,"-",Feuil1!$B107,"-",Feuil1!J$1),'Risk assessment'!$R$12:$R$100,FALSE),1)," ;"),""))</f>
        <v/>
      </c>
      <c r="K107" s="9" t="str">
        <f>IF($G107=0,"",IFERROR(CONCATENATE(INDEX('Risk assessment'!$B$12:$B$100,MATCH(CONCATENATE(Feuil1!$C107,"-",Feuil1!$B107,"-",Feuil1!K$1),'Risk assessment'!$R$12:$R$100,FALSE),1)," ;"),""))</f>
        <v/>
      </c>
      <c r="L107" s="9" t="str">
        <f>IF($G107=0,"",IFERROR(CONCATENATE(INDEX('Risk assessment'!$B$12:$B$100,MATCH(CONCATENATE(Feuil1!$C107,"-",Feuil1!$B107,"-",Feuil1!L$1),'Risk assessment'!$R$12:$R$100,FALSE),1)," ;"),""))</f>
        <v/>
      </c>
      <c r="M107" s="9" t="str">
        <f>IF($G107=0,"",IFERROR(CONCATENATE(INDEX('Risk assessment'!$B$12:$B$100,MATCH(CONCATENATE(Feuil1!$C107,"-",Feuil1!$B107,"-",Feuil1!M$1),'Risk assessment'!$R$12:$R$100,FALSE),1)," ;"),""))</f>
        <v/>
      </c>
      <c r="N107" s="9" t="str">
        <f>IF($G107=0,"",IFERROR(CONCATENATE(INDEX('Risk assessment'!$B$12:$B$100,MATCH(CONCATENATE(Feuil1!$C107,"-",Feuil1!$B107,"-",Feuil1!N$1),'Risk assessment'!$R$12:$R$100,FALSE),1)," ;"),""))</f>
        <v/>
      </c>
      <c r="O107" s="9" t="str">
        <f>IF($G107=0,"",IFERROR(CONCATENATE(INDEX('Risk assessment'!$B$12:$B$100,MATCH(CONCATENATE(Feuil1!$C107,"-",Feuil1!$B107,"-",Feuil1!O$1),'Risk assessment'!$R$12:$R$100,FALSE),1)," ;"),""))</f>
        <v/>
      </c>
      <c r="P107" s="9" t="str">
        <f>IF($G107=0,"",IFERROR(CONCATENATE(INDEX('Risk assessment'!$B$12:$B$100,MATCH(CONCATENATE(Feuil1!$C107,"-",Feuil1!$B107,"-",Feuil1!P$1),'Risk assessment'!$R$12:$R$100,FALSE),1)," ;"),""))</f>
        <v/>
      </c>
      <c r="Q107" s="9" t="str">
        <f>IF($G107=0,"",IFERROR(CONCATENATE(INDEX('Risk assessment'!$B$12:$B$100,MATCH(CONCATENATE(Feuil1!$C107,"-",Feuil1!$B107,"-",Feuil1!Q$1),'Risk assessment'!$R$12:$R$100,FALSE),1)," ;"),""))</f>
        <v/>
      </c>
      <c r="R107" s="9" t="str">
        <f>IF($G107=0,"",IFERROR(CONCATENATE(INDEX('Risk assessment'!$B$12:$B$100,MATCH(CONCATENATE(Feuil1!$C107,"-",Feuil1!$B107,"-",Feuil1!R$1),'Risk assessment'!$R$12:$R$100,FALSE),1)," ;"),""))</f>
        <v/>
      </c>
      <c r="S107" s="9" t="str">
        <f>IF($G107=0,"",IFERROR(CONCATENATE(INDEX('Risk assessment'!$B$12:$B$100,MATCH(CONCATENATE(Feuil1!$C107,"-",Feuil1!$B107,"-",Feuil1!S$1),'Risk assessment'!$R$12:$R$100,FALSE),1)," ;"),""))</f>
        <v/>
      </c>
      <c r="T107" s="9" t="str">
        <f>IF($G107=0,"",IFERROR(CONCATENATE(INDEX('Risk assessment'!$B$12:$B$100,MATCH(CONCATENATE(Feuil1!$C107,"-",Feuil1!$B107,"-",Feuil1!T$1),'Risk assessment'!$R$12:$R$100,FALSE),1)," ;"),""))</f>
        <v/>
      </c>
      <c r="U107" s="9" t="str">
        <f>IF($G107=0,"",IFERROR(CONCATENATE(INDEX('Risk assessment'!$B$12:$B$100,MATCH(CONCATENATE(Feuil1!$C107,"-",Feuil1!$B107,"-",Feuil1!U$1),'Risk assessment'!$R$12:$R$100,FALSE),1)," ;"),""))</f>
        <v/>
      </c>
      <c r="V107" s="9" t="str">
        <f>IF($G107=0,"",IFERROR(CONCATENATE(INDEX('Risk assessment'!$B$12:$B$100,MATCH(CONCATENATE(Feuil1!$C107,"-",Feuil1!$B107,"-",Feuil1!V$1),'Risk assessment'!$R$12:$R$100,FALSE),1)," ;"),""))</f>
        <v/>
      </c>
      <c r="W107" s="9" t="str">
        <f>IF($G107=0,"",IFERROR(CONCATENATE(INDEX('Risk assessment'!$B$12:$B$100,MATCH(CONCATENATE(Feuil1!$C107,"-",Feuil1!$B107,"-",Feuil1!W$1),'Risk assessment'!$R$12:$R$100,FALSE),1)," ;"),""))</f>
        <v/>
      </c>
      <c r="X107" s="9" t="str">
        <f>IF($G107=0,"",IFERROR(CONCATENATE(INDEX('Risk assessment'!$B$12:$B$100,MATCH(CONCATENATE(Feuil1!$C107,"-",Feuil1!$B107,"-",Feuil1!X$1),'Risk assessment'!$R$12:$R$100,FALSE),1)," ;"),""))</f>
        <v/>
      </c>
      <c r="Y107" s="9" t="str">
        <f>IF($G107=0,"",IFERROR(CONCATENATE(INDEX('Risk assessment'!$B$12:$B$100,MATCH(CONCATENATE(Feuil1!$C107,"-",Feuil1!$B107,"-",Feuil1!Y$1),'Risk assessment'!$R$12:$R$100,FALSE),1)," ;"),""))</f>
        <v/>
      </c>
      <c r="Z107" s="9" t="str">
        <f>IF($G107=0,"",IFERROR(CONCATENATE(INDEX('Risk assessment'!$B$12:$B$100,MATCH(CONCATENATE(Feuil1!$C107,"-",Feuil1!$B107,"-",Feuil1!Z$1),'Risk assessment'!$R$12:$R$100,FALSE),1)," ;"),""))</f>
        <v/>
      </c>
      <c r="AA107" s="9" t="str">
        <f>IF($G107=0,"",IFERROR(CONCATENATE(INDEX('Risk assessment'!$B$12:$B$100,MATCH(CONCATENATE(Feuil1!$C107,"-",Feuil1!$B107,"-",Feuil1!AA$1),'Risk assessment'!$R$12:$R$100,FALSE),1)," ;"),""))</f>
        <v/>
      </c>
      <c r="AB107" s="9" t="str">
        <f>IF($G107=0,"",IFERROR(CONCATENATE(INDEX('Risk assessment'!$B$12:$B$100,MATCH(CONCATENATE(Feuil1!$C107,"-",Feuil1!$B107,"-",Feuil1!AB$1),'Risk assessment'!$R$12:$R$100,FALSE),1)," ;"),""))</f>
        <v/>
      </c>
      <c r="AC107" s="9" t="str">
        <f>IF($G107=0,"",IFERROR(CONCATENATE(INDEX('Risk assessment'!$B$12:$B$100,MATCH(CONCATENATE(Feuil1!$C107,"-",Feuil1!$B107,"-",Feuil1!AC$1),'Risk assessment'!$R$12:$R$100,FALSE),1)," ;"),""))</f>
        <v/>
      </c>
      <c r="AD107" s="9" t="str">
        <f>IF($G107=0,"",IFERROR(CONCATENATE(INDEX('Risk assessment'!$B$12:$B$100,MATCH(CONCATENATE(Feuil1!$C107,"-",Feuil1!$B107,"-",Feuil1!AD$1),'Risk assessment'!$R$12:$R$100,FALSE),1)," ;"),""))</f>
        <v/>
      </c>
      <c r="AE107" s="9" t="str">
        <f>IF($G107=0,"",IFERROR(CONCATENATE(INDEX('Risk assessment'!$B$12:$B$100,MATCH(CONCATENATE(Feuil1!$C107,"-",Feuil1!$B107,"-",Feuil1!AE$1),'Risk assessment'!$R$12:$R$100,FALSE),1)," ;"),""))</f>
        <v/>
      </c>
      <c r="AF107" s="9" t="str">
        <f>IF($G107=0,"",IFERROR(CONCATENATE(INDEX('Risk assessment'!$B$12:$B$100,MATCH(CONCATENATE(Feuil1!$C107,"-",Feuil1!$B107,"-",Feuil1!AF$1),'Risk assessment'!$R$12:$R$100,FALSE),1)," ;"),""))</f>
        <v/>
      </c>
      <c r="AG107" s="9" t="str">
        <f>IF($G107=0,"",IFERROR(CONCATENATE(INDEX('Risk assessment'!$B$12:$B$100,MATCH(CONCATENATE(Feuil1!$C107,"-",Feuil1!$B107,"-",Feuil1!AG$1),'Risk assessment'!$R$12:$R$100,FALSE),1)," ;"),""))</f>
        <v/>
      </c>
      <c r="AH107" s="9" t="str">
        <f>IF($G107=0,"",IFERROR(CONCATENATE(INDEX('Risk assessment'!$B$12:$B$100,MATCH(CONCATENATE(Feuil1!$C107,"-",Feuil1!$B107,"-",Feuil1!AH$1),'Risk assessment'!$R$12:$R$100,FALSE),1)," ;"),""))</f>
        <v/>
      </c>
      <c r="AI107" s="9" t="str">
        <f>IF($G107=0,"",IFERROR(CONCATENATE(INDEX('Risk assessment'!$B$12:$B$100,MATCH(CONCATENATE(Feuil1!$C107,"-",Feuil1!$B107,"-",Feuil1!AI$1),'Risk assessment'!$R$12:$R$100,FALSE),1)," ;"),""))</f>
        <v/>
      </c>
      <c r="AJ107" s="9" t="str">
        <f>IF($G107=0,"",IFERROR(CONCATENATE(INDEX('Risk assessment'!$B$12:$B$100,MATCH(CONCATENATE(Feuil1!$C107,"-",Feuil1!$B107,"-",Feuil1!AJ$1),'Risk assessment'!$R$12:$R$100,FALSE),1)," ;"),""))</f>
        <v/>
      </c>
      <c r="AK107" s="9" t="str">
        <f>IF($G107=0,"",IFERROR(CONCATENATE(INDEX('Risk assessment'!$B$12:$B$100,MATCH(CONCATENATE(Feuil1!$C107,"-",Feuil1!$B107,"-",Feuil1!AK$1),'Risk assessment'!$R$12:$R$100,FALSE),1)," ;"),""))</f>
        <v/>
      </c>
      <c r="AL107" s="9" t="str">
        <f>IF($G107=0,"",IFERROR(CONCATENATE(INDEX('Risk assessment'!$B$12:$B$100,MATCH(CONCATENATE(Feuil1!$C107,"-",Feuil1!$B107,"-",Feuil1!AL$1),'Risk assessment'!$R$12:$R$100,FALSE),1)," ;"),""))</f>
        <v/>
      </c>
      <c r="AM107" s="9" t="str">
        <f>IF($G107=0,"",IFERROR(CONCATENATE(INDEX('Risk assessment'!$B$12:$B$100,MATCH(CONCATENATE(Feuil1!$C107,"-",Feuil1!$B107,"-",Feuil1!AM$1),'Risk assessment'!$R$12:$R$100,FALSE),1)," ;"),""))</f>
        <v/>
      </c>
      <c r="AN107" s="9" t="str">
        <f>IF($G107=0,"",IFERROR(CONCATENATE(INDEX('Risk assessment'!$B$12:$B$100,MATCH(CONCATENATE(Feuil1!$C107,"-",Feuil1!$B107,"-",Feuil1!AN$1),'Risk assessment'!$R$12:$R$100,FALSE),1)," ;"),""))</f>
        <v/>
      </c>
      <c r="AO107" s="9" t="str">
        <f>IF($G107=0,"",IFERROR(CONCATENATE(INDEX('Risk assessment'!$B$12:$B$100,MATCH(CONCATENATE(Feuil1!$C107,"-",Feuil1!$B107,"-",Feuil1!AO$1),'Risk assessment'!$R$12:$R$100,FALSE),1)," ;"),""))</f>
        <v/>
      </c>
      <c r="AP107" s="9" t="str">
        <f>IF($G107=0,"",IFERROR(CONCATENATE(INDEX('Risk assessment'!$B$12:$B$100,MATCH(CONCATENATE(Feuil1!$C107,"-",Feuil1!$B107,"-",Feuil1!AP$1),'Risk assessment'!$R$12:$R$100,FALSE),1)," ;"),""))</f>
        <v/>
      </c>
      <c r="AQ107" s="9" t="str">
        <f>IF($G107=0,"",IFERROR(CONCATENATE(INDEX('Risk assessment'!$B$12:$B$100,MATCH(CONCATENATE(Feuil1!$C107,"-",Feuil1!$B107,"-",Feuil1!AQ$1),'Risk assessment'!$R$12:$R$100,FALSE),1)," ;"),""))</f>
        <v/>
      </c>
      <c r="AR107" s="9" t="str">
        <f>IF($G107=0,"",IFERROR(CONCATENATE(INDEX('Risk assessment'!$B$12:$B$100,MATCH(CONCATENATE(Feuil1!$C107,"-",Feuil1!$B107,"-",Feuil1!AR$1),'Risk assessment'!$R$12:$R$100,FALSE),1)," ;"),""))</f>
        <v/>
      </c>
      <c r="AS107" s="9" t="str">
        <f>IF($G107=0,"",IFERROR(CONCATENATE(INDEX('Risk assessment'!$B$12:$B$100,MATCH(CONCATENATE(Feuil1!$C107,"-",Feuil1!$B107,"-",Feuil1!AS$1),'Risk assessment'!$R$12:$R$100,FALSE),1)," ;"),""))</f>
        <v/>
      </c>
      <c r="AT107" s="9" t="str">
        <f>IF($G107=0,"",IFERROR(CONCATENATE(INDEX('Risk assessment'!$B$12:$B$100,MATCH(CONCATENATE(Feuil1!$C107,"-",Feuil1!$B107,"-",Feuil1!AT$1),'Risk assessment'!$R$12:$R$100,FALSE),1)," ;"),""))</f>
        <v/>
      </c>
      <c r="AU107" s="9" t="str">
        <f>IF($G107=0,"",IFERROR(CONCATENATE(INDEX('Risk assessment'!$B$12:$B$100,MATCH(CONCATENATE(Feuil1!$C107,"-",Feuil1!$B107,"-",Feuil1!AU$1),'Risk assessment'!$R$12:$R$100,FALSE),1)," ;"),""))</f>
        <v/>
      </c>
      <c r="AV107" s="9" t="str">
        <f>IF($G107=0,"",IFERROR(CONCATENATE(INDEX('Risk assessment'!$B$12:$B$100,MATCH(CONCATENATE(Feuil1!$C107,"-",Feuil1!$B107,"-",Feuil1!AV$1),'Risk assessment'!$R$12:$R$100,FALSE),1)," ;"),""))</f>
        <v/>
      </c>
      <c r="AW107" s="9" t="str">
        <f>IF($G107=0,"",IFERROR(CONCATENATE(INDEX('Risk assessment'!$B$12:$B$100,MATCH(CONCATENATE(Feuil1!$C107,"-",Feuil1!$B107,"-",Feuil1!AW$1),'Risk assessment'!$R$12:$R$100,FALSE),1)," ;"),""))</f>
        <v/>
      </c>
      <c r="AX107" s="9" t="str">
        <f>IF($G107=0,"",IFERROR(CONCATENATE(INDEX('Risk assessment'!$B$12:$B$100,MATCH(CONCATENATE(Feuil1!$C107,"-",Feuil1!$B107,"-",Feuil1!AX$1),'Risk assessment'!$R$12:$R$100,FALSE),1)," ;"),""))</f>
        <v/>
      </c>
      <c r="AY107" s="9" t="str">
        <f>IF($G107=0,"",IFERROR(CONCATENATE(INDEX('Risk assessment'!$B$12:$B$100,MATCH(CONCATENATE(Feuil1!$C107,"-",Feuil1!$B107,"-",Feuil1!AY$1),'Risk assessment'!$R$12:$R$100,FALSE),1)," ;"),""))</f>
        <v/>
      </c>
      <c r="AZ107" s="9" t="str">
        <f>IF($G107=0,"",IFERROR(CONCATENATE(INDEX('Risk assessment'!$B$12:$B$100,MATCH(CONCATENATE(Feuil1!$C107,"-",Feuil1!$B107,"-",Feuil1!AZ$1),'Risk assessment'!$R$12:$R$100,FALSE),1)," ;"),""))</f>
        <v/>
      </c>
      <c r="BA107" s="9" t="str">
        <f>IF($G107=0,"",IFERROR(CONCATENATE(INDEX('Risk assessment'!$B$12:$B$100,MATCH(CONCATENATE(Feuil1!$C107,"-",Feuil1!$B107,"-",Feuil1!BA$1),'Risk assessment'!$R$12:$R$100,FALSE),1)," ;"),""))</f>
        <v/>
      </c>
      <c r="BB107" s="9" t="str">
        <f>IF($G107=0,"",IFERROR(CONCATENATE(INDEX('Risk assessment'!$B$12:$B$100,MATCH(CONCATENATE(Feuil1!$C107,"-",Feuil1!$B107,"-",Feuil1!BB$1),'Risk assessment'!$R$12:$R$100,FALSE),1)," ;"),""))</f>
        <v/>
      </c>
      <c r="BC107" s="9" t="str">
        <f>IF($G107=0,"",IFERROR(CONCATENATE(INDEX('Risk assessment'!$B$12:$B$100,MATCH(CONCATENATE(Feuil1!$C107,"-",Feuil1!$B107,"-",Feuil1!BC$1),'Risk assessment'!$R$12:$R$100,FALSE),1)," ;"),""))</f>
        <v/>
      </c>
      <c r="BD107" s="9" t="str">
        <f>IF($G107=0,"",IFERROR(CONCATENATE(INDEX('Risk assessment'!$B$12:$B$100,MATCH(CONCATENATE(Feuil1!$C107,"-",Feuil1!$B107,"-",Feuil1!BD$1),'Risk assessment'!$R$12:$R$100,FALSE),1)," ;"),""))</f>
        <v/>
      </c>
      <c r="BE107" s="9" t="str">
        <f>IF($G107=0,"",IFERROR(CONCATENATE(INDEX('Risk assessment'!$B$12:$B$100,MATCH(CONCATENATE(Feuil1!$C107,"-",Feuil1!$B107,"-",Feuil1!BE$1),'Risk assessment'!$R$12:$R$100,FALSE),1)," ;"),""))</f>
        <v/>
      </c>
      <c r="BF107" s="9" t="str">
        <f>IF($G107=0,"",IFERROR(CONCATENATE(INDEX('Risk assessment'!$B$12:$B$100,MATCH(CONCATENATE(Feuil1!$C107,"-",Feuil1!$B107,"-",Feuil1!BF$1),'Risk assessment'!$R$12:$R$100,FALSE),1)," ;"),""))</f>
        <v/>
      </c>
      <c r="BG107" s="9" t="str">
        <f>IF($G107=0,"",IFERROR(CONCATENATE(INDEX('Risk assessment'!$B$12:$B$100,MATCH(CONCATENATE(Feuil1!$C107,"-",Feuil1!$B107,"-",Feuil1!BG$1),'Risk assessment'!$R$12:$R$100,FALSE),1)," ;"),""))</f>
        <v/>
      </c>
      <c r="BH107" s="9" t="str">
        <f>IF($G107=0,"",IFERROR(CONCATENATE(INDEX('Risk assessment'!$B$12:$B$100,MATCH(CONCATENATE(Feuil1!$C107,"-",Feuil1!$B107,"-",Feuil1!BH$1),'Risk assessment'!$R$12:$R$100,FALSE),1)," ;"),""))</f>
        <v/>
      </c>
      <c r="BI107" s="9" t="str">
        <f>IF($G107=0,"",IFERROR(CONCATENATE(INDEX('Risk assessment'!$B$12:$B$100,MATCH(CONCATENATE(Feuil1!$C107,"-",Feuil1!$B107,"-",Feuil1!BI$1),'Risk assessment'!$R$12:$R$100,FALSE),1)," ;"),""))</f>
        <v/>
      </c>
      <c r="BJ107" s="9" t="str">
        <f>IF($G107=0,"",IFERROR(CONCATENATE(INDEX('Risk assessment'!$B$12:$B$100,MATCH(CONCATENATE(Feuil1!$C107,"-",Feuil1!$B107,"-",Feuil1!BJ$1),'Risk assessment'!$R$12:$R$100,FALSE),1)," ;"),""))</f>
        <v/>
      </c>
      <c r="BK107" s="9" t="str">
        <f>IF($G107=0,"",IFERROR(CONCATENATE(INDEX('Risk assessment'!$B$12:$B$100,MATCH(CONCATENATE(Feuil1!$C107,"-",Feuil1!$B107,"-",Feuil1!BK$1),'Risk assessment'!$R$12:$R$100,FALSE),1)," ;"),""))</f>
        <v/>
      </c>
      <c r="BL107" s="9" t="str">
        <f>IF($G107=0,"",IFERROR(CONCATENATE(INDEX('Risk assessment'!$B$12:$B$100,MATCH(CONCATENATE(Feuil1!$C107,"-",Feuil1!$B107,"-",Feuil1!BL$1),'Risk assessment'!$R$12:$R$100,FALSE),1)," ;"),""))</f>
        <v/>
      </c>
      <c r="BM107" s="9" t="str">
        <f>IF($G107=0,"",IFERROR(CONCATENATE(INDEX('Risk assessment'!$B$12:$B$100,MATCH(CONCATENATE(Feuil1!$C107,"-",Feuil1!$B107,"-",Feuil1!BM$1),'Risk assessment'!$R$12:$R$100,FALSE),1)," ;"),""))</f>
        <v/>
      </c>
      <c r="BN107" s="9" t="str">
        <f>IF($G107=0,"",IFERROR(CONCATENATE(INDEX('Risk assessment'!$B$12:$B$100,MATCH(CONCATENATE(Feuil1!$C107,"-",Feuil1!$B107,"-",Feuil1!BN$1),'Risk assessment'!$R$12:$R$100,FALSE),1)," ;"),""))</f>
        <v/>
      </c>
      <c r="BO107" s="9" t="str">
        <f>IF($G107=0,"",IFERROR(CONCATENATE(INDEX('Risk assessment'!$B$12:$B$100,MATCH(CONCATENATE(Feuil1!$C107,"-",Feuil1!$B107,"-",Feuil1!BO$1),'Risk assessment'!$R$12:$R$100,FALSE),1)," ;"),""))</f>
        <v/>
      </c>
      <c r="BP107" s="9" t="str">
        <f>IF($G107=0,"",IFERROR(CONCATENATE(INDEX('Risk assessment'!$B$12:$B$100,MATCH(CONCATENATE(Feuil1!$C107,"-",Feuil1!$B107,"-",Feuil1!BP$1),'Risk assessment'!$R$12:$R$100,FALSE),1)," ;"),""))</f>
        <v/>
      </c>
      <c r="BQ107" s="9" t="str">
        <f>IF($G107=0,"",IFERROR(CONCATENATE(INDEX('Risk assessment'!$B$12:$B$100,MATCH(CONCATENATE(Feuil1!$C107,"-",Feuil1!$B107,"-",Feuil1!BQ$1),'Risk assessment'!$R$12:$R$100,FALSE),1)," ;"),""))</f>
        <v/>
      </c>
    </row>
    <row r="108" spans="2:115" x14ac:dyDescent="0.25">
      <c r="E108" s="9" t="str">
        <f t="shared" si="4"/>
        <v/>
      </c>
      <c r="F108" s="9" t="str">
        <f t="shared" si="5"/>
        <v/>
      </c>
      <c r="H108" s="9" t="str">
        <f>IF($G108=0,"",IFERROR(CONCATENATE(INDEX('Risk assessment'!$B$12:$B$100,MATCH(CONCATENATE(Feuil1!$C108,"-",Feuil1!$B108,"-",Feuil1!H$1),'Risk assessment'!$R$12:$R$100,FALSE),1)," ;"),""))</f>
        <v/>
      </c>
      <c r="I108" s="9" t="str">
        <f>IF($G108=0,"",IFERROR(CONCATENATE(INDEX('Risk assessment'!$B$12:$B$100,MATCH(CONCATENATE(Feuil1!$C108,"-",Feuil1!$B108,"-",Feuil1!I$1),'Risk assessment'!$R$12:$R$100,FALSE),1)," ;"),""))</f>
        <v/>
      </c>
      <c r="J108" s="9" t="str">
        <f>IF($G108=0,"",IFERROR(CONCATENATE(INDEX('Risk assessment'!$B$12:$B$100,MATCH(CONCATENATE(Feuil1!$C108,"-",Feuil1!$B108,"-",Feuil1!J$1),'Risk assessment'!$R$12:$R$100,FALSE),1)," ;"),""))</f>
        <v/>
      </c>
      <c r="K108" s="9" t="str">
        <f>IF($G108=0,"",IFERROR(CONCATENATE(INDEX('Risk assessment'!$B$12:$B$100,MATCH(CONCATENATE(Feuil1!$C108,"-",Feuil1!$B108,"-",Feuil1!K$1),'Risk assessment'!$R$12:$R$100,FALSE),1)," ;"),""))</f>
        <v/>
      </c>
      <c r="L108" s="9" t="str">
        <f>IF($G108=0,"",IFERROR(CONCATENATE(INDEX('Risk assessment'!$B$12:$B$100,MATCH(CONCATENATE(Feuil1!$C108,"-",Feuil1!$B108,"-",Feuil1!L$1),'Risk assessment'!$R$12:$R$100,FALSE),1)," ;"),""))</f>
        <v/>
      </c>
      <c r="M108" s="9" t="str">
        <f>IF($G108=0,"",IFERROR(CONCATENATE(INDEX('Risk assessment'!$B$12:$B$100,MATCH(CONCATENATE(Feuil1!$C108,"-",Feuil1!$B108,"-",Feuil1!M$1),'Risk assessment'!$R$12:$R$100,FALSE),1)," ;"),""))</f>
        <v/>
      </c>
      <c r="N108" s="9" t="str">
        <f>IF($G108=0,"",IFERROR(CONCATENATE(INDEX('Risk assessment'!$B$12:$B$100,MATCH(CONCATENATE(Feuil1!$C108,"-",Feuil1!$B108,"-",Feuil1!N$1),'Risk assessment'!$R$12:$R$100,FALSE),1)," ;"),""))</f>
        <v/>
      </c>
      <c r="O108" s="9" t="str">
        <f>IF($G108=0,"",IFERROR(CONCATENATE(INDEX('Risk assessment'!$B$12:$B$100,MATCH(CONCATENATE(Feuil1!$C108,"-",Feuil1!$B108,"-",Feuil1!O$1),'Risk assessment'!$R$12:$R$100,FALSE),1)," ;"),""))</f>
        <v/>
      </c>
      <c r="P108" s="9" t="str">
        <f>IF($G108=0,"",IFERROR(CONCATENATE(INDEX('Risk assessment'!$B$12:$B$100,MATCH(CONCATENATE(Feuil1!$C108,"-",Feuil1!$B108,"-",Feuil1!P$1),'Risk assessment'!$R$12:$R$100,FALSE),1)," ;"),""))</f>
        <v/>
      </c>
      <c r="Q108" s="9" t="str">
        <f>IF($G108=0,"",IFERROR(CONCATENATE(INDEX('Risk assessment'!$B$12:$B$100,MATCH(CONCATENATE(Feuil1!$C108,"-",Feuil1!$B108,"-",Feuil1!Q$1),'Risk assessment'!$R$12:$R$100,FALSE),1)," ;"),""))</f>
        <v/>
      </c>
      <c r="R108" s="9" t="str">
        <f>IF($G108=0,"",IFERROR(CONCATENATE(INDEX('Risk assessment'!$B$12:$B$100,MATCH(CONCATENATE(Feuil1!$C108,"-",Feuil1!$B108,"-",Feuil1!R$1),'Risk assessment'!$R$12:$R$100,FALSE),1)," ;"),""))</f>
        <v/>
      </c>
      <c r="S108" s="9" t="str">
        <f>IF($G108=0,"",IFERROR(CONCATENATE(INDEX('Risk assessment'!$B$12:$B$100,MATCH(CONCATENATE(Feuil1!$C108,"-",Feuil1!$B108,"-",Feuil1!S$1),'Risk assessment'!$R$12:$R$100,FALSE),1)," ;"),""))</f>
        <v/>
      </c>
      <c r="T108" s="9" t="str">
        <f>IF($G108=0,"",IFERROR(CONCATENATE(INDEX('Risk assessment'!$B$12:$B$100,MATCH(CONCATENATE(Feuil1!$C108,"-",Feuil1!$B108,"-",Feuil1!T$1),'Risk assessment'!$R$12:$R$100,FALSE),1)," ;"),""))</f>
        <v/>
      </c>
      <c r="U108" s="9" t="str">
        <f>IF($G108=0,"",IFERROR(CONCATENATE(INDEX('Risk assessment'!$B$12:$B$100,MATCH(CONCATENATE(Feuil1!$C108,"-",Feuil1!$B108,"-",Feuil1!U$1),'Risk assessment'!$R$12:$R$100,FALSE),1)," ;"),""))</f>
        <v/>
      </c>
      <c r="V108" s="9" t="str">
        <f>IF($G108=0,"",IFERROR(CONCATENATE(INDEX('Risk assessment'!$B$12:$B$100,MATCH(CONCATENATE(Feuil1!$C108,"-",Feuil1!$B108,"-",Feuil1!V$1),'Risk assessment'!$R$12:$R$100,FALSE),1)," ;"),""))</f>
        <v/>
      </c>
      <c r="W108" s="9" t="str">
        <f>IF($G108=0,"",IFERROR(CONCATENATE(INDEX('Risk assessment'!$B$12:$B$100,MATCH(CONCATENATE(Feuil1!$C108,"-",Feuil1!$B108,"-",Feuil1!W$1),'Risk assessment'!$R$12:$R$100,FALSE),1)," ;"),""))</f>
        <v/>
      </c>
      <c r="X108" s="9" t="str">
        <f>IF($G108=0,"",IFERROR(CONCATENATE(INDEX('Risk assessment'!$B$12:$B$100,MATCH(CONCATENATE(Feuil1!$C108,"-",Feuil1!$B108,"-",Feuil1!X$1),'Risk assessment'!$R$12:$R$100,FALSE),1)," ;"),""))</f>
        <v/>
      </c>
      <c r="Y108" s="9" t="str">
        <f>IF($G108=0,"",IFERROR(CONCATENATE(INDEX('Risk assessment'!$B$12:$B$100,MATCH(CONCATENATE(Feuil1!$C108,"-",Feuil1!$B108,"-",Feuil1!Y$1),'Risk assessment'!$R$12:$R$100,FALSE),1)," ;"),""))</f>
        <v/>
      </c>
      <c r="Z108" s="9" t="str">
        <f>IF($G108=0,"",IFERROR(CONCATENATE(INDEX('Risk assessment'!$B$12:$B$100,MATCH(CONCATENATE(Feuil1!$C108,"-",Feuil1!$B108,"-",Feuil1!Z$1),'Risk assessment'!$R$12:$R$100,FALSE),1)," ;"),""))</f>
        <v/>
      </c>
      <c r="AA108" s="9" t="str">
        <f>IF($G108=0,"",IFERROR(CONCATENATE(INDEX('Risk assessment'!$B$12:$B$100,MATCH(CONCATENATE(Feuil1!$C108,"-",Feuil1!$B108,"-",Feuil1!AA$1),'Risk assessment'!$R$12:$R$100,FALSE),1)," ;"),""))</f>
        <v/>
      </c>
      <c r="AB108" s="9" t="str">
        <f>IF($G108=0,"",IFERROR(CONCATENATE(INDEX('Risk assessment'!$B$12:$B$100,MATCH(CONCATENATE(Feuil1!$C108,"-",Feuil1!$B108,"-",Feuil1!AB$1),'Risk assessment'!$R$12:$R$100,FALSE),1)," ;"),""))</f>
        <v/>
      </c>
      <c r="AC108" s="9" t="str">
        <f>IF($G108=0,"",IFERROR(CONCATENATE(INDEX('Risk assessment'!$B$12:$B$100,MATCH(CONCATENATE(Feuil1!$C108,"-",Feuil1!$B108,"-",Feuil1!AC$1),'Risk assessment'!$R$12:$R$100,FALSE),1)," ;"),""))</f>
        <v/>
      </c>
      <c r="AD108" s="9" t="str">
        <f>IF($G108=0,"",IFERROR(CONCATENATE(INDEX('Risk assessment'!$B$12:$B$100,MATCH(CONCATENATE(Feuil1!$C108,"-",Feuil1!$B108,"-",Feuil1!AD$1),'Risk assessment'!$R$12:$R$100,FALSE),1)," ;"),""))</f>
        <v/>
      </c>
      <c r="AE108" s="9" t="str">
        <f>IF($G108=0,"",IFERROR(CONCATENATE(INDEX('Risk assessment'!$B$12:$B$100,MATCH(CONCATENATE(Feuil1!$C108,"-",Feuil1!$B108,"-",Feuil1!AE$1),'Risk assessment'!$R$12:$R$100,FALSE),1)," ;"),""))</f>
        <v/>
      </c>
      <c r="AF108" s="9" t="str">
        <f>IF($G108=0,"",IFERROR(CONCATENATE(INDEX('Risk assessment'!$B$12:$B$100,MATCH(CONCATENATE(Feuil1!$C108,"-",Feuil1!$B108,"-",Feuil1!AF$1),'Risk assessment'!$R$12:$R$100,FALSE),1)," ;"),""))</f>
        <v/>
      </c>
      <c r="AG108" s="9" t="str">
        <f>IF($G108=0,"",IFERROR(CONCATENATE(INDEX('Risk assessment'!$B$12:$B$100,MATCH(CONCATENATE(Feuil1!$C108,"-",Feuil1!$B108,"-",Feuil1!AG$1),'Risk assessment'!$R$12:$R$100,FALSE),1)," ;"),""))</f>
        <v/>
      </c>
      <c r="AH108" s="9" t="str">
        <f>IF($G108=0,"",IFERROR(CONCATENATE(INDEX('Risk assessment'!$B$12:$B$100,MATCH(CONCATENATE(Feuil1!$C108,"-",Feuil1!$B108,"-",Feuil1!AH$1),'Risk assessment'!$R$12:$R$100,FALSE),1)," ;"),""))</f>
        <v/>
      </c>
      <c r="AI108" s="9" t="str">
        <f>IF($G108=0,"",IFERROR(CONCATENATE(INDEX('Risk assessment'!$B$12:$B$100,MATCH(CONCATENATE(Feuil1!$C108,"-",Feuil1!$B108,"-",Feuil1!AI$1),'Risk assessment'!$R$12:$R$100,FALSE),1)," ;"),""))</f>
        <v/>
      </c>
      <c r="AJ108" s="9" t="str">
        <f>IF($G108=0,"",IFERROR(CONCATENATE(INDEX('Risk assessment'!$B$12:$B$100,MATCH(CONCATENATE(Feuil1!$C108,"-",Feuil1!$B108,"-",Feuil1!AJ$1),'Risk assessment'!$R$12:$R$100,FALSE),1)," ;"),""))</f>
        <v/>
      </c>
      <c r="AK108" s="9" t="str">
        <f>IF($G108=0,"",IFERROR(CONCATENATE(INDEX('Risk assessment'!$B$12:$B$100,MATCH(CONCATENATE(Feuil1!$C108,"-",Feuil1!$B108,"-",Feuil1!AK$1),'Risk assessment'!$R$12:$R$100,FALSE),1)," ;"),""))</f>
        <v/>
      </c>
      <c r="AL108" s="9" t="str">
        <f>IF($G108=0,"",IFERROR(CONCATENATE(INDEX('Risk assessment'!$B$12:$B$100,MATCH(CONCATENATE(Feuil1!$C108,"-",Feuil1!$B108,"-",Feuil1!AL$1),'Risk assessment'!$R$12:$R$100,FALSE),1)," ;"),""))</f>
        <v/>
      </c>
      <c r="AM108" s="9" t="str">
        <f>IF($G108=0,"",IFERROR(CONCATENATE(INDEX('Risk assessment'!$B$12:$B$100,MATCH(CONCATENATE(Feuil1!$C108,"-",Feuil1!$B108,"-",Feuil1!AM$1),'Risk assessment'!$R$12:$R$100,FALSE),1)," ;"),""))</f>
        <v/>
      </c>
      <c r="AN108" s="9" t="str">
        <f>IF($G108=0,"",IFERROR(CONCATENATE(INDEX('Risk assessment'!$B$12:$B$100,MATCH(CONCATENATE(Feuil1!$C108,"-",Feuil1!$B108,"-",Feuil1!AN$1),'Risk assessment'!$R$12:$R$100,FALSE),1)," ;"),""))</f>
        <v/>
      </c>
      <c r="AO108" s="9" t="str">
        <f>IF($G108=0,"",IFERROR(CONCATENATE(INDEX('Risk assessment'!$B$12:$B$100,MATCH(CONCATENATE(Feuil1!$C108,"-",Feuil1!$B108,"-",Feuil1!AO$1),'Risk assessment'!$R$12:$R$100,FALSE),1)," ;"),""))</f>
        <v/>
      </c>
      <c r="AP108" s="9" t="str">
        <f>IF($G108=0,"",IFERROR(CONCATENATE(INDEX('Risk assessment'!$B$12:$B$100,MATCH(CONCATENATE(Feuil1!$C108,"-",Feuil1!$B108,"-",Feuil1!AP$1),'Risk assessment'!$R$12:$R$100,FALSE),1)," ;"),""))</f>
        <v/>
      </c>
      <c r="AQ108" s="9" t="str">
        <f>IF($G108=0,"",IFERROR(CONCATENATE(INDEX('Risk assessment'!$B$12:$B$100,MATCH(CONCATENATE(Feuil1!$C108,"-",Feuil1!$B108,"-",Feuil1!AQ$1),'Risk assessment'!$R$12:$R$100,FALSE),1)," ;"),""))</f>
        <v/>
      </c>
      <c r="AR108" s="9" t="str">
        <f>IF($G108=0,"",IFERROR(CONCATENATE(INDEX('Risk assessment'!$B$12:$B$100,MATCH(CONCATENATE(Feuil1!$C108,"-",Feuil1!$B108,"-",Feuil1!AR$1),'Risk assessment'!$R$12:$R$100,FALSE),1)," ;"),""))</f>
        <v/>
      </c>
      <c r="AS108" s="9" t="str">
        <f>IF($G108=0,"",IFERROR(CONCATENATE(INDEX('Risk assessment'!$B$12:$B$100,MATCH(CONCATENATE(Feuil1!$C108,"-",Feuil1!$B108,"-",Feuil1!AS$1),'Risk assessment'!$R$12:$R$100,FALSE),1)," ;"),""))</f>
        <v/>
      </c>
      <c r="AT108" s="9" t="str">
        <f>IF($G108=0,"",IFERROR(CONCATENATE(INDEX('Risk assessment'!$B$12:$B$100,MATCH(CONCATENATE(Feuil1!$C108,"-",Feuil1!$B108,"-",Feuil1!AT$1),'Risk assessment'!$R$12:$R$100,FALSE),1)," ;"),""))</f>
        <v/>
      </c>
      <c r="AU108" s="9" t="str">
        <f>IF($G108=0,"",IFERROR(CONCATENATE(INDEX('Risk assessment'!$B$12:$B$100,MATCH(CONCATENATE(Feuil1!$C108,"-",Feuil1!$B108,"-",Feuil1!AU$1),'Risk assessment'!$R$12:$R$100,FALSE),1)," ;"),""))</f>
        <v/>
      </c>
      <c r="AV108" s="9" t="str">
        <f>IF($G108=0,"",IFERROR(CONCATENATE(INDEX('Risk assessment'!$B$12:$B$100,MATCH(CONCATENATE(Feuil1!$C108,"-",Feuil1!$B108,"-",Feuil1!AV$1),'Risk assessment'!$R$12:$R$100,FALSE),1)," ;"),""))</f>
        <v/>
      </c>
      <c r="AW108" s="9" t="str">
        <f>IF($G108=0,"",IFERROR(CONCATENATE(INDEX('Risk assessment'!$B$12:$B$100,MATCH(CONCATENATE(Feuil1!$C108,"-",Feuil1!$B108,"-",Feuil1!AW$1),'Risk assessment'!$R$12:$R$100,FALSE),1)," ;"),""))</f>
        <v/>
      </c>
      <c r="AX108" s="9" t="str">
        <f>IF($G108=0,"",IFERROR(CONCATENATE(INDEX('Risk assessment'!$B$12:$B$100,MATCH(CONCATENATE(Feuil1!$C108,"-",Feuil1!$B108,"-",Feuil1!AX$1),'Risk assessment'!$R$12:$R$100,FALSE),1)," ;"),""))</f>
        <v/>
      </c>
      <c r="AY108" s="9" t="str">
        <f>IF($G108=0,"",IFERROR(CONCATENATE(INDEX('Risk assessment'!$B$12:$B$100,MATCH(CONCATENATE(Feuil1!$C108,"-",Feuil1!$B108,"-",Feuil1!AY$1),'Risk assessment'!$R$12:$R$100,FALSE),1)," ;"),""))</f>
        <v/>
      </c>
      <c r="AZ108" s="9" t="str">
        <f>IF($G108=0,"",IFERROR(CONCATENATE(INDEX('Risk assessment'!$B$12:$B$100,MATCH(CONCATENATE(Feuil1!$C108,"-",Feuil1!$B108,"-",Feuil1!AZ$1),'Risk assessment'!$R$12:$R$100,FALSE),1)," ;"),""))</f>
        <v/>
      </c>
      <c r="BA108" s="9" t="str">
        <f>IF($G108=0,"",IFERROR(CONCATENATE(INDEX('Risk assessment'!$B$12:$B$100,MATCH(CONCATENATE(Feuil1!$C108,"-",Feuil1!$B108,"-",Feuil1!BA$1),'Risk assessment'!$R$12:$R$100,FALSE),1)," ;"),""))</f>
        <v/>
      </c>
      <c r="BB108" s="9" t="str">
        <f>IF($G108=0,"",IFERROR(CONCATENATE(INDEX('Risk assessment'!$B$12:$B$100,MATCH(CONCATENATE(Feuil1!$C108,"-",Feuil1!$B108,"-",Feuil1!BB$1),'Risk assessment'!$R$12:$R$100,FALSE),1)," ;"),""))</f>
        <v/>
      </c>
      <c r="BC108" s="9" t="str">
        <f>IF($G108=0,"",IFERROR(CONCATENATE(INDEX('Risk assessment'!$B$12:$B$100,MATCH(CONCATENATE(Feuil1!$C108,"-",Feuil1!$B108,"-",Feuil1!BC$1),'Risk assessment'!$R$12:$R$100,FALSE),1)," ;"),""))</f>
        <v/>
      </c>
      <c r="BD108" s="9" t="str">
        <f>IF($G108=0,"",IFERROR(CONCATENATE(INDEX('Risk assessment'!$B$12:$B$100,MATCH(CONCATENATE(Feuil1!$C108,"-",Feuil1!$B108,"-",Feuil1!BD$1),'Risk assessment'!$R$12:$R$100,FALSE),1)," ;"),""))</f>
        <v/>
      </c>
      <c r="BE108" s="9" t="str">
        <f>IF($G108=0,"",IFERROR(CONCATENATE(INDEX('Risk assessment'!$B$12:$B$100,MATCH(CONCATENATE(Feuil1!$C108,"-",Feuil1!$B108,"-",Feuil1!BE$1),'Risk assessment'!$R$12:$R$100,FALSE),1)," ;"),""))</f>
        <v/>
      </c>
      <c r="BF108" s="9" t="str">
        <f>IF($G108=0,"",IFERROR(CONCATENATE(INDEX('Risk assessment'!$B$12:$B$100,MATCH(CONCATENATE(Feuil1!$C108,"-",Feuil1!$B108,"-",Feuil1!BF$1),'Risk assessment'!$R$12:$R$100,FALSE),1)," ;"),""))</f>
        <v/>
      </c>
      <c r="BG108" s="9" t="str">
        <f>IF($G108=0,"",IFERROR(CONCATENATE(INDEX('Risk assessment'!$B$12:$B$100,MATCH(CONCATENATE(Feuil1!$C108,"-",Feuil1!$B108,"-",Feuil1!BG$1),'Risk assessment'!$R$12:$R$100,FALSE),1)," ;"),""))</f>
        <v/>
      </c>
      <c r="BH108" s="9" t="str">
        <f>IF($G108=0,"",IFERROR(CONCATENATE(INDEX('Risk assessment'!$B$12:$B$100,MATCH(CONCATENATE(Feuil1!$C108,"-",Feuil1!$B108,"-",Feuil1!BH$1),'Risk assessment'!$R$12:$R$100,FALSE),1)," ;"),""))</f>
        <v/>
      </c>
      <c r="BI108" s="9" t="str">
        <f>IF($G108=0,"",IFERROR(CONCATENATE(INDEX('Risk assessment'!$B$12:$B$100,MATCH(CONCATENATE(Feuil1!$C108,"-",Feuil1!$B108,"-",Feuil1!BI$1),'Risk assessment'!$R$12:$R$100,FALSE),1)," ;"),""))</f>
        <v/>
      </c>
      <c r="BJ108" s="9" t="str">
        <f>IF($G108=0,"",IFERROR(CONCATENATE(INDEX('Risk assessment'!$B$12:$B$100,MATCH(CONCATENATE(Feuil1!$C108,"-",Feuil1!$B108,"-",Feuil1!BJ$1),'Risk assessment'!$R$12:$R$100,FALSE),1)," ;"),""))</f>
        <v/>
      </c>
      <c r="BK108" s="9" t="str">
        <f>IF($G108=0,"",IFERROR(CONCATENATE(INDEX('Risk assessment'!$B$12:$B$100,MATCH(CONCATENATE(Feuil1!$C108,"-",Feuil1!$B108,"-",Feuil1!BK$1),'Risk assessment'!$R$12:$R$100,FALSE),1)," ;"),""))</f>
        <v/>
      </c>
      <c r="BL108" s="9" t="str">
        <f>IF($G108=0,"",IFERROR(CONCATENATE(INDEX('Risk assessment'!$B$12:$B$100,MATCH(CONCATENATE(Feuil1!$C108,"-",Feuil1!$B108,"-",Feuil1!BL$1),'Risk assessment'!$R$12:$R$100,FALSE),1)," ;"),""))</f>
        <v/>
      </c>
      <c r="BM108" s="9" t="str">
        <f>IF($G108=0,"",IFERROR(CONCATENATE(INDEX('Risk assessment'!$B$12:$B$100,MATCH(CONCATENATE(Feuil1!$C108,"-",Feuil1!$B108,"-",Feuil1!BM$1),'Risk assessment'!$R$12:$R$100,FALSE),1)," ;"),""))</f>
        <v/>
      </c>
      <c r="BN108" s="9" t="str">
        <f>IF($G108=0,"",IFERROR(CONCATENATE(INDEX('Risk assessment'!$B$12:$B$100,MATCH(CONCATENATE(Feuil1!$C108,"-",Feuil1!$B108,"-",Feuil1!BN$1),'Risk assessment'!$R$12:$R$100,FALSE),1)," ;"),""))</f>
        <v/>
      </c>
      <c r="BO108" s="9" t="str">
        <f>IF($G108=0,"",IFERROR(CONCATENATE(INDEX('Risk assessment'!$B$12:$B$100,MATCH(CONCATENATE(Feuil1!$C108,"-",Feuil1!$B108,"-",Feuil1!BO$1),'Risk assessment'!$R$12:$R$100,FALSE),1)," ;"),""))</f>
        <v/>
      </c>
      <c r="BP108" s="9" t="str">
        <f>IF($G108=0,"",IFERROR(CONCATENATE(INDEX('Risk assessment'!$B$12:$B$100,MATCH(CONCATENATE(Feuil1!$C108,"-",Feuil1!$B108,"-",Feuil1!BP$1),'Risk assessment'!$R$12:$R$100,FALSE),1)," ;"),""))</f>
        <v/>
      </c>
      <c r="BQ108" s="9" t="str">
        <f>IF($G108=0,"",IFERROR(CONCATENATE(INDEX('Risk assessment'!$B$12:$B$100,MATCH(CONCATENATE(Feuil1!$C108,"-",Feuil1!$B108,"-",Feuil1!BQ$1),'Risk assessment'!$R$12:$R$100,FALSE),1)," ;"),""))</f>
        <v/>
      </c>
    </row>
    <row r="109" spans="2:115" x14ac:dyDescent="0.25">
      <c r="E109" s="9" t="str">
        <f t="shared" si="4"/>
        <v/>
      </c>
      <c r="F109" s="9" t="str">
        <f t="shared" si="5"/>
        <v/>
      </c>
      <c r="H109" s="9" t="str">
        <f>IF($G109=0,"",IFERROR(CONCATENATE(INDEX('Risk assessment'!$B$12:$B$100,MATCH(CONCATENATE(Feuil1!$C109,"-",Feuil1!$B109,"-",Feuil1!H$1),'Risk assessment'!$R$12:$R$100,FALSE),1)," ;"),""))</f>
        <v/>
      </c>
      <c r="I109" s="9" t="str">
        <f>IF($G109=0,"",IFERROR(CONCATENATE(INDEX('Risk assessment'!$B$12:$B$100,MATCH(CONCATENATE(Feuil1!$C109,"-",Feuil1!$B109,"-",Feuil1!I$1),'Risk assessment'!$R$12:$R$100,FALSE),1)," ;"),""))</f>
        <v/>
      </c>
      <c r="J109" s="9" t="str">
        <f>IF($G109=0,"",IFERROR(CONCATENATE(INDEX('Risk assessment'!$B$12:$B$100,MATCH(CONCATENATE(Feuil1!$C109,"-",Feuil1!$B109,"-",Feuil1!J$1),'Risk assessment'!$R$12:$R$100,FALSE),1)," ;"),""))</f>
        <v/>
      </c>
      <c r="K109" s="9" t="str">
        <f>IF($G109=0,"",IFERROR(CONCATENATE(INDEX('Risk assessment'!$B$12:$B$100,MATCH(CONCATENATE(Feuil1!$C109,"-",Feuil1!$B109,"-",Feuil1!K$1),'Risk assessment'!$R$12:$R$100,FALSE),1)," ;"),""))</f>
        <v/>
      </c>
      <c r="L109" s="9" t="str">
        <f>IF($G109=0,"",IFERROR(CONCATENATE(INDEX('Risk assessment'!$B$12:$B$100,MATCH(CONCATENATE(Feuil1!$C109,"-",Feuil1!$B109,"-",Feuil1!L$1),'Risk assessment'!$R$12:$R$100,FALSE),1)," ;"),""))</f>
        <v/>
      </c>
      <c r="M109" s="9" t="str">
        <f>IF($G109=0,"",IFERROR(CONCATENATE(INDEX('Risk assessment'!$B$12:$B$100,MATCH(CONCATENATE(Feuil1!$C109,"-",Feuil1!$B109,"-",Feuil1!M$1),'Risk assessment'!$R$12:$R$100,FALSE),1)," ;"),""))</f>
        <v/>
      </c>
      <c r="N109" s="9" t="str">
        <f>IF($G109=0,"",IFERROR(CONCATENATE(INDEX('Risk assessment'!$B$12:$B$100,MATCH(CONCATENATE(Feuil1!$C109,"-",Feuil1!$B109,"-",Feuil1!N$1),'Risk assessment'!$R$12:$R$100,FALSE),1)," ;"),""))</f>
        <v/>
      </c>
      <c r="O109" s="9" t="str">
        <f>IF($G109=0,"",IFERROR(CONCATENATE(INDEX('Risk assessment'!$B$12:$B$100,MATCH(CONCATENATE(Feuil1!$C109,"-",Feuil1!$B109,"-",Feuil1!O$1),'Risk assessment'!$R$12:$R$100,FALSE),1)," ;"),""))</f>
        <v/>
      </c>
      <c r="P109" s="9" t="str">
        <f>IF($G109=0,"",IFERROR(CONCATENATE(INDEX('Risk assessment'!$B$12:$B$100,MATCH(CONCATENATE(Feuil1!$C109,"-",Feuil1!$B109,"-",Feuil1!P$1),'Risk assessment'!$R$12:$R$100,FALSE),1)," ;"),""))</f>
        <v/>
      </c>
      <c r="Q109" s="9" t="str">
        <f>IF($G109=0,"",IFERROR(CONCATENATE(INDEX('Risk assessment'!$B$12:$B$100,MATCH(CONCATENATE(Feuil1!$C109,"-",Feuil1!$B109,"-",Feuil1!Q$1),'Risk assessment'!$R$12:$R$100,FALSE),1)," ;"),""))</f>
        <v/>
      </c>
      <c r="R109" s="9" t="str">
        <f>IF($G109=0,"",IFERROR(CONCATENATE(INDEX('Risk assessment'!$B$12:$B$100,MATCH(CONCATENATE(Feuil1!$C109,"-",Feuil1!$B109,"-",Feuil1!R$1),'Risk assessment'!$R$12:$R$100,FALSE),1)," ;"),""))</f>
        <v/>
      </c>
      <c r="S109" s="9" t="str">
        <f>IF($G109=0,"",IFERROR(CONCATENATE(INDEX('Risk assessment'!$B$12:$B$100,MATCH(CONCATENATE(Feuil1!$C109,"-",Feuil1!$B109,"-",Feuil1!S$1),'Risk assessment'!$R$12:$R$100,FALSE),1)," ;"),""))</f>
        <v/>
      </c>
      <c r="T109" s="9" t="str">
        <f>IF($G109=0,"",IFERROR(CONCATENATE(INDEX('Risk assessment'!$B$12:$B$100,MATCH(CONCATENATE(Feuil1!$C109,"-",Feuil1!$B109,"-",Feuil1!T$1),'Risk assessment'!$R$12:$R$100,FALSE),1)," ;"),""))</f>
        <v/>
      </c>
      <c r="U109" s="9" t="str">
        <f>IF($G109=0,"",IFERROR(CONCATENATE(INDEX('Risk assessment'!$B$12:$B$100,MATCH(CONCATENATE(Feuil1!$C109,"-",Feuil1!$B109,"-",Feuil1!U$1),'Risk assessment'!$R$12:$R$100,FALSE),1)," ;"),""))</f>
        <v/>
      </c>
      <c r="V109" s="9" t="str">
        <f>IF($G109=0,"",IFERROR(CONCATENATE(INDEX('Risk assessment'!$B$12:$B$100,MATCH(CONCATENATE(Feuil1!$C109,"-",Feuil1!$B109,"-",Feuil1!V$1),'Risk assessment'!$R$12:$R$100,FALSE),1)," ;"),""))</f>
        <v/>
      </c>
      <c r="W109" s="9" t="str">
        <f>IF($G109=0,"",IFERROR(CONCATENATE(INDEX('Risk assessment'!$B$12:$B$100,MATCH(CONCATENATE(Feuil1!$C109,"-",Feuil1!$B109,"-",Feuil1!W$1),'Risk assessment'!$R$12:$R$100,FALSE),1)," ;"),""))</f>
        <v/>
      </c>
      <c r="X109" s="9" t="str">
        <f>IF($G109=0,"",IFERROR(CONCATENATE(INDEX('Risk assessment'!$B$12:$B$100,MATCH(CONCATENATE(Feuil1!$C109,"-",Feuil1!$B109,"-",Feuil1!X$1),'Risk assessment'!$R$12:$R$100,FALSE),1)," ;"),""))</f>
        <v/>
      </c>
      <c r="Y109" s="9" t="str">
        <f>IF($G109=0,"",IFERROR(CONCATENATE(INDEX('Risk assessment'!$B$12:$B$100,MATCH(CONCATENATE(Feuil1!$C109,"-",Feuil1!$B109,"-",Feuil1!Y$1),'Risk assessment'!$R$12:$R$100,FALSE),1)," ;"),""))</f>
        <v/>
      </c>
      <c r="Z109" s="9" t="str">
        <f>IF($G109=0,"",IFERROR(CONCATENATE(INDEX('Risk assessment'!$B$12:$B$100,MATCH(CONCATENATE(Feuil1!$C109,"-",Feuil1!$B109,"-",Feuil1!Z$1),'Risk assessment'!$R$12:$R$100,FALSE),1)," ;"),""))</f>
        <v/>
      </c>
      <c r="AA109" s="9" t="str">
        <f>IF($G109=0,"",IFERROR(CONCATENATE(INDEX('Risk assessment'!$B$12:$B$100,MATCH(CONCATENATE(Feuil1!$C109,"-",Feuil1!$B109,"-",Feuil1!AA$1),'Risk assessment'!$R$12:$R$100,FALSE),1)," ;"),""))</f>
        <v/>
      </c>
      <c r="AB109" s="9" t="str">
        <f>IF($G109=0,"",IFERROR(CONCATENATE(INDEX('Risk assessment'!$B$12:$B$100,MATCH(CONCATENATE(Feuil1!$C109,"-",Feuil1!$B109,"-",Feuil1!AB$1),'Risk assessment'!$R$12:$R$100,FALSE),1)," ;"),""))</f>
        <v/>
      </c>
      <c r="AC109" s="9" t="str">
        <f>IF($G109=0,"",IFERROR(CONCATENATE(INDEX('Risk assessment'!$B$12:$B$100,MATCH(CONCATENATE(Feuil1!$C109,"-",Feuil1!$B109,"-",Feuil1!AC$1),'Risk assessment'!$R$12:$R$100,FALSE),1)," ;"),""))</f>
        <v/>
      </c>
      <c r="AD109" s="9" t="str">
        <f>IF($G109=0,"",IFERROR(CONCATENATE(INDEX('Risk assessment'!$B$12:$B$100,MATCH(CONCATENATE(Feuil1!$C109,"-",Feuil1!$B109,"-",Feuil1!AD$1),'Risk assessment'!$R$12:$R$100,FALSE),1)," ;"),""))</f>
        <v/>
      </c>
      <c r="AE109" s="9" t="str">
        <f>IF($G109=0,"",IFERROR(CONCATENATE(INDEX('Risk assessment'!$B$12:$B$100,MATCH(CONCATENATE(Feuil1!$C109,"-",Feuil1!$B109,"-",Feuil1!AE$1),'Risk assessment'!$R$12:$R$100,FALSE),1)," ;"),""))</f>
        <v/>
      </c>
      <c r="AF109" s="9" t="str">
        <f>IF($G109=0,"",IFERROR(CONCATENATE(INDEX('Risk assessment'!$B$12:$B$100,MATCH(CONCATENATE(Feuil1!$C109,"-",Feuil1!$B109,"-",Feuil1!AF$1),'Risk assessment'!$R$12:$R$100,FALSE),1)," ;"),""))</f>
        <v/>
      </c>
      <c r="AG109" s="9" t="str">
        <f>IF($G109=0,"",IFERROR(CONCATENATE(INDEX('Risk assessment'!$B$12:$B$100,MATCH(CONCATENATE(Feuil1!$C109,"-",Feuil1!$B109,"-",Feuil1!AG$1),'Risk assessment'!$R$12:$R$100,FALSE),1)," ;"),""))</f>
        <v/>
      </c>
      <c r="AH109" s="9" t="str">
        <f>IF($G109=0,"",IFERROR(CONCATENATE(INDEX('Risk assessment'!$B$12:$B$100,MATCH(CONCATENATE(Feuil1!$C109,"-",Feuil1!$B109,"-",Feuil1!AH$1),'Risk assessment'!$R$12:$R$100,FALSE),1)," ;"),""))</f>
        <v/>
      </c>
      <c r="AI109" s="9" t="str">
        <f>IF($G109=0,"",IFERROR(CONCATENATE(INDEX('Risk assessment'!$B$12:$B$100,MATCH(CONCATENATE(Feuil1!$C109,"-",Feuil1!$B109,"-",Feuil1!AI$1),'Risk assessment'!$R$12:$R$100,FALSE),1)," ;"),""))</f>
        <v/>
      </c>
      <c r="AJ109" s="9" t="str">
        <f>IF($G109=0,"",IFERROR(CONCATENATE(INDEX('Risk assessment'!$B$12:$B$100,MATCH(CONCATENATE(Feuil1!$C109,"-",Feuil1!$B109,"-",Feuil1!AJ$1),'Risk assessment'!$R$12:$R$100,FALSE),1)," ;"),""))</f>
        <v/>
      </c>
      <c r="AK109" s="9" t="str">
        <f>IF($G109=0,"",IFERROR(CONCATENATE(INDEX('Risk assessment'!$B$12:$B$100,MATCH(CONCATENATE(Feuil1!$C109,"-",Feuil1!$B109,"-",Feuil1!AK$1),'Risk assessment'!$R$12:$R$100,FALSE),1)," ;"),""))</f>
        <v/>
      </c>
      <c r="AL109" s="9" t="str">
        <f>IF($G109=0,"",IFERROR(CONCATENATE(INDEX('Risk assessment'!$B$12:$B$100,MATCH(CONCATENATE(Feuil1!$C109,"-",Feuil1!$B109,"-",Feuil1!AL$1),'Risk assessment'!$R$12:$R$100,FALSE),1)," ;"),""))</f>
        <v/>
      </c>
      <c r="AM109" s="9" t="str">
        <f>IF($G109=0,"",IFERROR(CONCATENATE(INDEX('Risk assessment'!$B$12:$B$100,MATCH(CONCATENATE(Feuil1!$C109,"-",Feuil1!$B109,"-",Feuil1!AM$1),'Risk assessment'!$R$12:$R$100,FALSE),1)," ;"),""))</f>
        <v/>
      </c>
      <c r="AN109" s="9" t="str">
        <f>IF($G109=0,"",IFERROR(CONCATENATE(INDEX('Risk assessment'!$B$12:$B$100,MATCH(CONCATENATE(Feuil1!$C109,"-",Feuil1!$B109,"-",Feuil1!AN$1),'Risk assessment'!$R$12:$R$100,FALSE),1)," ;"),""))</f>
        <v/>
      </c>
      <c r="AO109" s="9" t="str">
        <f>IF($G109=0,"",IFERROR(CONCATENATE(INDEX('Risk assessment'!$B$12:$B$100,MATCH(CONCATENATE(Feuil1!$C109,"-",Feuil1!$B109,"-",Feuil1!AO$1),'Risk assessment'!$R$12:$R$100,FALSE),1)," ;"),""))</f>
        <v/>
      </c>
      <c r="AP109" s="9" t="str">
        <f>IF($G109=0,"",IFERROR(CONCATENATE(INDEX('Risk assessment'!$B$12:$B$100,MATCH(CONCATENATE(Feuil1!$C109,"-",Feuil1!$B109,"-",Feuil1!AP$1),'Risk assessment'!$R$12:$R$100,FALSE),1)," ;"),""))</f>
        <v/>
      </c>
      <c r="AQ109" s="9" t="str">
        <f>IF($G109=0,"",IFERROR(CONCATENATE(INDEX('Risk assessment'!$B$12:$B$100,MATCH(CONCATENATE(Feuil1!$C109,"-",Feuil1!$B109,"-",Feuil1!AQ$1),'Risk assessment'!$R$12:$R$100,FALSE),1)," ;"),""))</f>
        <v/>
      </c>
      <c r="AR109" s="9" t="str">
        <f>IF($G109=0,"",IFERROR(CONCATENATE(INDEX('Risk assessment'!$B$12:$B$100,MATCH(CONCATENATE(Feuil1!$C109,"-",Feuil1!$B109,"-",Feuil1!AR$1),'Risk assessment'!$R$12:$R$100,FALSE),1)," ;"),""))</f>
        <v/>
      </c>
      <c r="AS109" s="9" t="str">
        <f>IF($G109=0,"",IFERROR(CONCATENATE(INDEX('Risk assessment'!$B$12:$B$100,MATCH(CONCATENATE(Feuil1!$C109,"-",Feuil1!$B109,"-",Feuil1!AS$1),'Risk assessment'!$R$12:$R$100,FALSE),1)," ;"),""))</f>
        <v/>
      </c>
      <c r="AT109" s="9" t="str">
        <f>IF($G109=0,"",IFERROR(CONCATENATE(INDEX('Risk assessment'!$B$12:$B$100,MATCH(CONCATENATE(Feuil1!$C109,"-",Feuil1!$B109,"-",Feuil1!AT$1),'Risk assessment'!$R$12:$R$100,FALSE),1)," ;"),""))</f>
        <v/>
      </c>
      <c r="AU109" s="9" t="str">
        <f>IF($G109=0,"",IFERROR(CONCATENATE(INDEX('Risk assessment'!$B$12:$B$100,MATCH(CONCATENATE(Feuil1!$C109,"-",Feuil1!$B109,"-",Feuil1!AU$1),'Risk assessment'!$R$12:$R$100,FALSE),1)," ;"),""))</f>
        <v/>
      </c>
      <c r="AV109" s="9" t="str">
        <f>IF($G109=0,"",IFERROR(CONCATENATE(INDEX('Risk assessment'!$B$12:$B$100,MATCH(CONCATENATE(Feuil1!$C109,"-",Feuil1!$B109,"-",Feuil1!AV$1),'Risk assessment'!$R$12:$R$100,FALSE),1)," ;"),""))</f>
        <v/>
      </c>
      <c r="AW109" s="9" t="str">
        <f>IF($G109=0,"",IFERROR(CONCATENATE(INDEX('Risk assessment'!$B$12:$B$100,MATCH(CONCATENATE(Feuil1!$C109,"-",Feuil1!$B109,"-",Feuil1!AW$1),'Risk assessment'!$R$12:$R$100,FALSE),1)," ;"),""))</f>
        <v/>
      </c>
      <c r="AX109" s="9" t="str">
        <f>IF($G109=0,"",IFERROR(CONCATENATE(INDEX('Risk assessment'!$B$12:$B$100,MATCH(CONCATENATE(Feuil1!$C109,"-",Feuil1!$B109,"-",Feuil1!AX$1),'Risk assessment'!$R$12:$R$100,FALSE),1)," ;"),""))</f>
        <v/>
      </c>
      <c r="AY109" s="9" t="str">
        <f>IF($G109=0,"",IFERROR(CONCATENATE(INDEX('Risk assessment'!$B$12:$B$100,MATCH(CONCATENATE(Feuil1!$C109,"-",Feuil1!$B109,"-",Feuil1!AY$1),'Risk assessment'!$R$12:$R$100,FALSE),1)," ;"),""))</f>
        <v/>
      </c>
      <c r="AZ109" s="9" t="str">
        <f>IF($G109=0,"",IFERROR(CONCATENATE(INDEX('Risk assessment'!$B$12:$B$100,MATCH(CONCATENATE(Feuil1!$C109,"-",Feuil1!$B109,"-",Feuil1!AZ$1),'Risk assessment'!$R$12:$R$100,FALSE),1)," ;"),""))</f>
        <v/>
      </c>
      <c r="BA109" s="9" t="str">
        <f>IF($G109=0,"",IFERROR(CONCATENATE(INDEX('Risk assessment'!$B$12:$B$100,MATCH(CONCATENATE(Feuil1!$C109,"-",Feuil1!$B109,"-",Feuil1!BA$1),'Risk assessment'!$R$12:$R$100,FALSE),1)," ;"),""))</f>
        <v/>
      </c>
      <c r="BB109" s="9" t="str">
        <f>IF($G109=0,"",IFERROR(CONCATENATE(INDEX('Risk assessment'!$B$12:$B$100,MATCH(CONCATENATE(Feuil1!$C109,"-",Feuil1!$B109,"-",Feuil1!BB$1),'Risk assessment'!$R$12:$R$100,FALSE),1)," ;"),""))</f>
        <v/>
      </c>
      <c r="BC109" s="9" t="str">
        <f>IF($G109=0,"",IFERROR(CONCATENATE(INDEX('Risk assessment'!$B$12:$B$100,MATCH(CONCATENATE(Feuil1!$C109,"-",Feuil1!$B109,"-",Feuil1!BC$1),'Risk assessment'!$R$12:$R$100,FALSE),1)," ;"),""))</f>
        <v/>
      </c>
      <c r="BD109" s="9" t="str">
        <f>IF($G109=0,"",IFERROR(CONCATENATE(INDEX('Risk assessment'!$B$12:$B$100,MATCH(CONCATENATE(Feuil1!$C109,"-",Feuil1!$B109,"-",Feuil1!BD$1),'Risk assessment'!$R$12:$R$100,FALSE),1)," ;"),""))</f>
        <v/>
      </c>
      <c r="BE109" s="9" t="str">
        <f>IF($G109=0,"",IFERROR(CONCATENATE(INDEX('Risk assessment'!$B$12:$B$100,MATCH(CONCATENATE(Feuil1!$C109,"-",Feuil1!$B109,"-",Feuil1!BE$1),'Risk assessment'!$R$12:$R$100,FALSE),1)," ;"),""))</f>
        <v/>
      </c>
      <c r="BF109" s="9" t="str">
        <f>IF($G109=0,"",IFERROR(CONCATENATE(INDEX('Risk assessment'!$B$12:$B$100,MATCH(CONCATENATE(Feuil1!$C109,"-",Feuil1!$B109,"-",Feuil1!BF$1),'Risk assessment'!$R$12:$R$100,FALSE),1)," ;"),""))</f>
        <v/>
      </c>
      <c r="BG109" s="9" t="str">
        <f>IF($G109=0,"",IFERROR(CONCATENATE(INDEX('Risk assessment'!$B$12:$B$100,MATCH(CONCATENATE(Feuil1!$C109,"-",Feuil1!$B109,"-",Feuil1!BG$1),'Risk assessment'!$R$12:$R$100,FALSE),1)," ;"),""))</f>
        <v/>
      </c>
      <c r="BH109" s="9" t="str">
        <f>IF($G109=0,"",IFERROR(CONCATENATE(INDEX('Risk assessment'!$B$12:$B$100,MATCH(CONCATENATE(Feuil1!$C109,"-",Feuil1!$B109,"-",Feuil1!BH$1),'Risk assessment'!$R$12:$R$100,FALSE),1)," ;"),""))</f>
        <v/>
      </c>
      <c r="BI109" s="9" t="str">
        <f>IF($G109=0,"",IFERROR(CONCATENATE(INDEX('Risk assessment'!$B$12:$B$100,MATCH(CONCATENATE(Feuil1!$C109,"-",Feuil1!$B109,"-",Feuil1!BI$1),'Risk assessment'!$R$12:$R$100,FALSE),1)," ;"),""))</f>
        <v/>
      </c>
      <c r="BJ109" s="9" t="str">
        <f>IF($G109=0,"",IFERROR(CONCATENATE(INDEX('Risk assessment'!$B$12:$B$100,MATCH(CONCATENATE(Feuil1!$C109,"-",Feuil1!$B109,"-",Feuil1!BJ$1),'Risk assessment'!$R$12:$R$100,FALSE),1)," ;"),""))</f>
        <v/>
      </c>
      <c r="BK109" s="9" t="str">
        <f>IF($G109=0,"",IFERROR(CONCATENATE(INDEX('Risk assessment'!$B$12:$B$100,MATCH(CONCATENATE(Feuil1!$C109,"-",Feuil1!$B109,"-",Feuil1!BK$1),'Risk assessment'!$R$12:$R$100,FALSE),1)," ;"),""))</f>
        <v/>
      </c>
      <c r="BL109" s="9" t="str">
        <f>IF($G109=0,"",IFERROR(CONCATENATE(INDEX('Risk assessment'!$B$12:$B$100,MATCH(CONCATENATE(Feuil1!$C109,"-",Feuil1!$B109,"-",Feuil1!BL$1),'Risk assessment'!$R$12:$R$100,FALSE),1)," ;"),""))</f>
        <v/>
      </c>
      <c r="BM109" s="9" t="str">
        <f>IF($G109=0,"",IFERROR(CONCATENATE(INDEX('Risk assessment'!$B$12:$B$100,MATCH(CONCATENATE(Feuil1!$C109,"-",Feuil1!$B109,"-",Feuil1!BM$1),'Risk assessment'!$R$12:$R$100,FALSE),1)," ;"),""))</f>
        <v/>
      </c>
      <c r="BN109" s="9" t="str">
        <f>IF($G109=0,"",IFERROR(CONCATENATE(INDEX('Risk assessment'!$B$12:$B$100,MATCH(CONCATENATE(Feuil1!$C109,"-",Feuil1!$B109,"-",Feuil1!BN$1),'Risk assessment'!$R$12:$R$100,FALSE),1)," ;"),""))</f>
        <v/>
      </c>
      <c r="BO109" s="9" t="str">
        <f>IF($G109=0,"",IFERROR(CONCATENATE(INDEX('Risk assessment'!$B$12:$B$100,MATCH(CONCATENATE(Feuil1!$C109,"-",Feuil1!$B109,"-",Feuil1!BO$1),'Risk assessment'!$R$12:$R$100,FALSE),1)," ;"),""))</f>
        <v/>
      </c>
      <c r="BP109" s="9" t="str">
        <f>IF($G109=0,"",IFERROR(CONCATENATE(INDEX('Risk assessment'!$B$12:$B$100,MATCH(CONCATENATE(Feuil1!$C109,"-",Feuil1!$B109,"-",Feuil1!BP$1),'Risk assessment'!$R$12:$R$100,FALSE),1)," ;"),""))</f>
        <v/>
      </c>
      <c r="BQ109" s="9" t="str">
        <f>IF($G109=0,"",IFERROR(CONCATENATE(INDEX('Risk assessment'!$B$12:$B$100,MATCH(CONCATENATE(Feuil1!$C109,"-",Feuil1!$B109,"-",Feuil1!BQ$1),'Risk assessment'!$R$12:$R$100,FALSE),1)," ;"),""))</f>
        <v/>
      </c>
    </row>
    <row r="110" spans="2:115" x14ac:dyDescent="0.25">
      <c r="E110" s="9" t="str">
        <f t="shared" si="4"/>
        <v/>
      </c>
      <c r="F110" s="9" t="str">
        <f t="shared" si="5"/>
        <v/>
      </c>
      <c r="H110" s="9" t="str">
        <f>IF($G110=0,"",IFERROR(CONCATENATE(INDEX('Risk assessment'!$B$12:$B$100,MATCH(CONCATENATE(Feuil1!$C110,"-",Feuil1!$B110,"-",Feuil1!H$1),'Risk assessment'!$R$12:$R$100,FALSE),1)," ;"),""))</f>
        <v/>
      </c>
      <c r="I110" s="9" t="str">
        <f>IF($G110=0,"",IFERROR(CONCATENATE(INDEX('Risk assessment'!$B$12:$B$100,MATCH(CONCATENATE(Feuil1!$C110,"-",Feuil1!$B110,"-",Feuil1!I$1),'Risk assessment'!$R$12:$R$100,FALSE),1)," ;"),""))</f>
        <v/>
      </c>
      <c r="J110" s="9" t="str">
        <f>IF($G110=0,"",IFERROR(CONCATENATE(INDEX('Risk assessment'!$B$12:$B$100,MATCH(CONCATENATE(Feuil1!$C110,"-",Feuil1!$B110,"-",Feuil1!J$1),'Risk assessment'!$R$12:$R$100,FALSE),1)," ;"),""))</f>
        <v/>
      </c>
      <c r="K110" s="9" t="str">
        <f>IF($G110=0,"",IFERROR(CONCATENATE(INDEX('Risk assessment'!$B$12:$B$100,MATCH(CONCATENATE(Feuil1!$C110,"-",Feuil1!$B110,"-",Feuil1!K$1),'Risk assessment'!$R$12:$R$100,FALSE),1)," ;"),""))</f>
        <v/>
      </c>
      <c r="L110" s="9" t="str">
        <f>IF($G110=0,"",IFERROR(CONCATENATE(INDEX('Risk assessment'!$B$12:$B$100,MATCH(CONCATENATE(Feuil1!$C110,"-",Feuil1!$B110,"-",Feuil1!L$1),'Risk assessment'!$R$12:$R$100,FALSE),1)," ;"),""))</f>
        <v/>
      </c>
      <c r="M110" s="9" t="str">
        <f>IF($G110=0,"",IFERROR(CONCATENATE(INDEX('Risk assessment'!$B$12:$B$100,MATCH(CONCATENATE(Feuil1!$C110,"-",Feuil1!$B110,"-",Feuil1!M$1),'Risk assessment'!$R$12:$R$100,FALSE),1)," ;"),""))</f>
        <v/>
      </c>
      <c r="N110" s="9" t="str">
        <f>IF($G110=0,"",IFERROR(CONCATENATE(INDEX('Risk assessment'!$B$12:$B$100,MATCH(CONCATENATE(Feuil1!$C110,"-",Feuil1!$B110,"-",Feuil1!N$1),'Risk assessment'!$R$12:$R$100,FALSE),1)," ;"),""))</f>
        <v/>
      </c>
      <c r="O110" s="9" t="str">
        <f>IF($G110=0,"",IFERROR(CONCATENATE(INDEX('Risk assessment'!$B$12:$B$100,MATCH(CONCATENATE(Feuil1!$C110,"-",Feuil1!$B110,"-",Feuil1!O$1),'Risk assessment'!$R$12:$R$100,FALSE),1)," ;"),""))</f>
        <v/>
      </c>
      <c r="P110" s="9" t="str">
        <f>IF($G110=0,"",IFERROR(CONCATENATE(INDEX('Risk assessment'!$B$12:$B$100,MATCH(CONCATENATE(Feuil1!$C110,"-",Feuil1!$B110,"-",Feuil1!P$1),'Risk assessment'!$R$12:$R$100,FALSE),1)," ;"),""))</f>
        <v/>
      </c>
      <c r="Q110" s="9" t="str">
        <f>IF($G110=0,"",IFERROR(CONCATENATE(INDEX('Risk assessment'!$B$12:$B$100,MATCH(CONCATENATE(Feuil1!$C110,"-",Feuil1!$B110,"-",Feuil1!Q$1),'Risk assessment'!$R$12:$R$100,FALSE),1)," ;"),""))</f>
        <v/>
      </c>
      <c r="R110" s="9" t="str">
        <f>IF($G110=0,"",IFERROR(CONCATENATE(INDEX('Risk assessment'!$B$12:$B$100,MATCH(CONCATENATE(Feuil1!$C110,"-",Feuil1!$B110,"-",Feuil1!R$1),'Risk assessment'!$R$12:$R$100,FALSE),1)," ;"),""))</f>
        <v/>
      </c>
      <c r="S110" s="9" t="str">
        <f>IF($G110=0,"",IFERROR(CONCATENATE(INDEX('Risk assessment'!$B$12:$B$100,MATCH(CONCATENATE(Feuil1!$C110,"-",Feuil1!$B110,"-",Feuil1!S$1),'Risk assessment'!$R$12:$R$100,FALSE),1)," ;"),""))</f>
        <v/>
      </c>
      <c r="T110" s="9" t="str">
        <f>IF($G110=0,"",IFERROR(CONCATENATE(INDEX('Risk assessment'!$B$12:$B$100,MATCH(CONCATENATE(Feuil1!$C110,"-",Feuil1!$B110,"-",Feuil1!T$1),'Risk assessment'!$R$12:$R$100,FALSE),1)," ;"),""))</f>
        <v/>
      </c>
      <c r="U110" s="9" t="str">
        <f>IF($G110=0,"",IFERROR(CONCATENATE(INDEX('Risk assessment'!$B$12:$B$100,MATCH(CONCATENATE(Feuil1!$C110,"-",Feuil1!$B110,"-",Feuil1!U$1),'Risk assessment'!$R$12:$R$100,FALSE),1)," ;"),""))</f>
        <v/>
      </c>
      <c r="V110" s="9" t="str">
        <f>IF($G110=0,"",IFERROR(CONCATENATE(INDEX('Risk assessment'!$B$12:$B$100,MATCH(CONCATENATE(Feuil1!$C110,"-",Feuil1!$B110,"-",Feuil1!V$1),'Risk assessment'!$R$12:$R$100,FALSE),1)," ;"),""))</f>
        <v/>
      </c>
      <c r="W110" s="9" t="str">
        <f>IF($G110=0,"",IFERROR(CONCATENATE(INDEX('Risk assessment'!$B$12:$B$100,MATCH(CONCATENATE(Feuil1!$C110,"-",Feuil1!$B110,"-",Feuil1!W$1),'Risk assessment'!$R$12:$R$100,FALSE),1)," ;"),""))</f>
        <v/>
      </c>
      <c r="X110" s="9" t="str">
        <f>IF($G110=0,"",IFERROR(CONCATENATE(INDEX('Risk assessment'!$B$12:$B$100,MATCH(CONCATENATE(Feuil1!$C110,"-",Feuil1!$B110,"-",Feuil1!X$1),'Risk assessment'!$R$12:$R$100,FALSE),1)," ;"),""))</f>
        <v/>
      </c>
      <c r="Y110" s="9" t="str">
        <f>IF($G110=0,"",IFERROR(CONCATENATE(INDEX('Risk assessment'!$B$12:$B$100,MATCH(CONCATENATE(Feuil1!$C110,"-",Feuil1!$B110,"-",Feuil1!Y$1),'Risk assessment'!$R$12:$R$100,FALSE),1)," ;"),""))</f>
        <v/>
      </c>
      <c r="Z110" s="9" t="str">
        <f>IF($G110=0,"",IFERROR(CONCATENATE(INDEX('Risk assessment'!$B$12:$B$100,MATCH(CONCATENATE(Feuil1!$C110,"-",Feuil1!$B110,"-",Feuil1!Z$1),'Risk assessment'!$R$12:$R$100,FALSE),1)," ;"),""))</f>
        <v/>
      </c>
      <c r="AA110" s="9" t="str">
        <f>IF($G110=0,"",IFERROR(CONCATENATE(INDEX('Risk assessment'!$B$12:$B$100,MATCH(CONCATENATE(Feuil1!$C110,"-",Feuil1!$B110,"-",Feuil1!AA$1),'Risk assessment'!$R$12:$R$100,FALSE),1)," ;"),""))</f>
        <v/>
      </c>
      <c r="AB110" s="9" t="str">
        <f>IF($G110=0,"",IFERROR(CONCATENATE(INDEX('Risk assessment'!$B$12:$B$100,MATCH(CONCATENATE(Feuil1!$C110,"-",Feuil1!$B110,"-",Feuil1!AB$1),'Risk assessment'!$R$12:$R$100,FALSE),1)," ;"),""))</f>
        <v/>
      </c>
      <c r="AC110" s="9" t="str">
        <f>IF($G110=0,"",IFERROR(CONCATENATE(INDEX('Risk assessment'!$B$12:$B$100,MATCH(CONCATENATE(Feuil1!$C110,"-",Feuil1!$B110,"-",Feuil1!AC$1),'Risk assessment'!$R$12:$R$100,FALSE),1)," ;"),""))</f>
        <v/>
      </c>
      <c r="AD110" s="9" t="str">
        <f>IF($G110=0,"",IFERROR(CONCATENATE(INDEX('Risk assessment'!$B$12:$B$100,MATCH(CONCATENATE(Feuil1!$C110,"-",Feuil1!$B110,"-",Feuil1!AD$1),'Risk assessment'!$R$12:$R$100,FALSE),1)," ;"),""))</f>
        <v/>
      </c>
      <c r="AE110" s="9" t="str">
        <f>IF($G110=0,"",IFERROR(CONCATENATE(INDEX('Risk assessment'!$B$12:$B$100,MATCH(CONCATENATE(Feuil1!$C110,"-",Feuil1!$B110,"-",Feuil1!AE$1),'Risk assessment'!$R$12:$R$100,FALSE),1)," ;"),""))</f>
        <v/>
      </c>
      <c r="AF110" s="9" t="str">
        <f>IF($G110=0,"",IFERROR(CONCATENATE(INDEX('Risk assessment'!$B$12:$B$100,MATCH(CONCATENATE(Feuil1!$C110,"-",Feuil1!$B110,"-",Feuil1!AF$1),'Risk assessment'!$R$12:$R$100,FALSE),1)," ;"),""))</f>
        <v/>
      </c>
      <c r="AG110" s="9" t="str">
        <f>IF($G110=0,"",IFERROR(CONCATENATE(INDEX('Risk assessment'!$B$12:$B$100,MATCH(CONCATENATE(Feuil1!$C110,"-",Feuil1!$B110,"-",Feuil1!AG$1),'Risk assessment'!$R$12:$R$100,FALSE),1)," ;"),""))</f>
        <v/>
      </c>
      <c r="AH110" s="9" t="str">
        <f>IF($G110=0,"",IFERROR(CONCATENATE(INDEX('Risk assessment'!$B$12:$B$100,MATCH(CONCATENATE(Feuil1!$C110,"-",Feuil1!$B110,"-",Feuil1!AH$1),'Risk assessment'!$R$12:$R$100,FALSE),1)," ;"),""))</f>
        <v/>
      </c>
      <c r="AI110" s="9" t="str">
        <f>IF($G110=0,"",IFERROR(CONCATENATE(INDEX('Risk assessment'!$B$12:$B$100,MATCH(CONCATENATE(Feuil1!$C110,"-",Feuil1!$B110,"-",Feuil1!AI$1),'Risk assessment'!$R$12:$R$100,FALSE),1)," ;"),""))</f>
        <v/>
      </c>
      <c r="AJ110" s="9" t="str">
        <f>IF($G110=0,"",IFERROR(CONCATENATE(INDEX('Risk assessment'!$B$12:$B$100,MATCH(CONCATENATE(Feuil1!$C110,"-",Feuil1!$B110,"-",Feuil1!AJ$1),'Risk assessment'!$R$12:$R$100,FALSE),1)," ;"),""))</f>
        <v/>
      </c>
      <c r="AK110" s="9" t="str">
        <f>IF($G110=0,"",IFERROR(CONCATENATE(INDEX('Risk assessment'!$B$12:$B$100,MATCH(CONCATENATE(Feuil1!$C110,"-",Feuil1!$B110,"-",Feuil1!AK$1),'Risk assessment'!$R$12:$R$100,FALSE),1)," ;"),""))</f>
        <v/>
      </c>
      <c r="AL110" s="9" t="str">
        <f>IF($G110=0,"",IFERROR(CONCATENATE(INDEX('Risk assessment'!$B$12:$B$100,MATCH(CONCATENATE(Feuil1!$C110,"-",Feuil1!$B110,"-",Feuil1!AL$1),'Risk assessment'!$R$12:$R$100,FALSE),1)," ;"),""))</f>
        <v/>
      </c>
      <c r="AM110" s="9" t="str">
        <f>IF($G110=0,"",IFERROR(CONCATENATE(INDEX('Risk assessment'!$B$12:$B$100,MATCH(CONCATENATE(Feuil1!$C110,"-",Feuil1!$B110,"-",Feuil1!AM$1),'Risk assessment'!$R$12:$R$100,FALSE),1)," ;"),""))</f>
        <v/>
      </c>
      <c r="AN110" s="9" t="str">
        <f>IF($G110=0,"",IFERROR(CONCATENATE(INDEX('Risk assessment'!$B$12:$B$100,MATCH(CONCATENATE(Feuil1!$C110,"-",Feuil1!$B110,"-",Feuil1!AN$1),'Risk assessment'!$R$12:$R$100,FALSE),1)," ;"),""))</f>
        <v/>
      </c>
      <c r="AO110" s="9" t="str">
        <f>IF($G110=0,"",IFERROR(CONCATENATE(INDEX('Risk assessment'!$B$12:$B$100,MATCH(CONCATENATE(Feuil1!$C110,"-",Feuil1!$B110,"-",Feuil1!AO$1),'Risk assessment'!$R$12:$R$100,FALSE),1)," ;"),""))</f>
        <v/>
      </c>
      <c r="AP110" s="9" t="str">
        <f>IF($G110=0,"",IFERROR(CONCATENATE(INDEX('Risk assessment'!$B$12:$B$100,MATCH(CONCATENATE(Feuil1!$C110,"-",Feuil1!$B110,"-",Feuil1!AP$1),'Risk assessment'!$R$12:$R$100,FALSE),1)," ;"),""))</f>
        <v/>
      </c>
      <c r="AQ110" s="9" t="str">
        <f>IF($G110=0,"",IFERROR(CONCATENATE(INDEX('Risk assessment'!$B$12:$B$100,MATCH(CONCATENATE(Feuil1!$C110,"-",Feuil1!$B110,"-",Feuil1!AQ$1),'Risk assessment'!$R$12:$R$100,FALSE),1)," ;"),""))</f>
        <v/>
      </c>
      <c r="AR110" s="9" t="str">
        <f>IF($G110=0,"",IFERROR(CONCATENATE(INDEX('Risk assessment'!$B$12:$B$100,MATCH(CONCATENATE(Feuil1!$C110,"-",Feuil1!$B110,"-",Feuil1!AR$1),'Risk assessment'!$R$12:$R$100,FALSE),1)," ;"),""))</f>
        <v/>
      </c>
      <c r="AS110" s="9" t="str">
        <f>IF($G110=0,"",IFERROR(CONCATENATE(INDEX('Risk assessment'!$B$12:$B$100,MATCH(CONCATENATE(Feuil1!$C110,"-",Feuil1!$B110,"-",Feuil1!AS$1),'Risk assessment'!$R$12:$R$100,FALSE),1)," ;"),""))</f>
        <v/>
      </c>
      <c r="AT110" s="9" t="str">
        <f>IF($G110=0,"",IFERROR(CONCATENATE(INDEX('Risk assessment'!$B$12:$B$100,MATCH(CONCATENATE(Feuil1!$C110,"-",Feuil1!$B110,"-",Feuil1!AT$1),'Risk assessment'!$R$12:$R$100,FALSE),1)," ;"),""))</f>
        <v/>
      </c>
      <c r="AU110" s="9" t="str">
        <f>IF($G110=0,"",IFERROR(CONCATENATE(INDEX('Risk assessment'!$B$12:$B$100,MATCH(CONCATENATE(Feuil1!$C110,"-",Feuil1!$B110,"-",Feuil1!AU$1),'Risk assessment'!$R$12:$R$100,FALSE),1)," ;"),""))</f>
        <v/>
      </c>
      <c r="AV110" s="9" t="str">
        <f>IF($G110=0,"",IFERROR(CONCATENATE(INDEX('Risk assessment'!$B$12:$B$100,MATCH(CONCATENATE(Feuil1!$C110,"-",Feuil1!$B110,"-",Feuil1!AV$1),'Risk assessment'!$R$12:$R$100,FALSE),1)," ;"),""))</f>
        <v/>
      </c>
      <c r="AW110" s="9" t="str">
        <f>IF($G110=0,"",IFERROR(CONCATENATE(INDEX('Risk assessment'!$B$12:$B$100,MATCH(CONCATENATE(Feuil1!$C110,"-",Feuil1!$B110,"-",Feuil1!AW$1),'Risk assessment'!$R$12:$R$100,FALSE),1)," ;"),""))</f>
        <v/>
      </c>
      <c r="AX110" s="9" t="str">
        <f>IF($G110=0,"",IFERROR(CONCATENATE(INDEX('Risk assessment'!$B$12:$B$100,MATCH(CONCATENATE(Feuil1!$C110,"-",Feuil1!$B110,"-",Feuil1!AX$1),'Risk assessment'!$R$12:$R$100,FALSE),1)," ;"),""))</f>
        <v/>
      </c>
      <c r="AY110" s="9" t="str">
        <f>IF($G110=0,"",IFERROR(CONCATENATE(INDEX('Risk assessment'!$B$12:$B$100,MATCH(CONCATENATE(Feuil1!$C110,"-",Feuil1!$B110,"-",Feuil1!AY$1),'Risk assessment'!$R$12:$R$100,FALSE),1)," ;"),""))</f>
        <v/>
      </c>
      <c r="AZ110" s="9" t="str">
        <f>IF($G110=0,"",IFERROR(CONCATENATE(INDEX('Risk assessment'!$B$12:$B$100,MATCH(CONCATENATE(Feuil1!$C110,"-",Feuil1!$B110,"-",Feuil1!AZ$1),'Risk assessment'!$R$12:$R$100,FALSE),1)," ;"),""))</f>
        <v/>
      </c>
      <c r="BA110" s="9" t="str">
        <f>IF($G110=0,"",IFERROR(CONCATENATE(INDEX('Risk assessment'!$B$12:$B$100,MATCH(CONCATENATE(Feuil1!$C110,"-",Feuil1!$B110,"-",Feuil1!BA$1),'Risk assessment'!$R$12:$R$100,FALSE),1)," ;"),""))</f>
        <v/>
      </c>
      <c r="BB110" s="9" t="str">
        <f>IF($G110=0,"",IFERROR(CONCATENATE(INDEX('Risk assessment'!$B$12:$B$100,MATCH(CONCATENATE(Feuil1!$C110,"-",Feuil1!$B110,"-",Feuil1!BB$1),'Risk assessment'!$R$12:$R$100,FALSE),1)," ;"),""))</f>
        <v/>
      </c>
      <c r="BC110" s="9" t="str">
        <f>IF($G110=0,"",IFERROR(CONCATENATE(INDEX('Risk assessment'!$B$12:$B$100,MATCH(CONCATENATE(Feuil1!$C110,"-",Feuil1!$B110,"-",Feuil1!BC$1),'Risk assessment'!$R$12:$R$100,FALSE),1)," ;"),""))</f>
        <v/>
      </c>
      <c r="BD110" s="9" t="str">
        <f>IF($G110=0,"",IFERROR(CONCATENATE(INDEX('Risk assessment'!$B$12:$B$100,MATCH(CONCATENATE(Feuil1!$C110,"-",Feuil1!$B110,"-",Feuil1!BD$1),'Risk assessment'!$R$12:$R$100,FALSE),1)," ;"),""))</f>
        <v/>
      </c>
      <c r="BE110" s="9" t="str">
        <f>IF($G110=0,"",IFERROR(CONCATENATE(INDEX('Risk assessment'!$B$12:$B$100,MATCH(CONCATENATE(Feuil1!$C110,"-",Feuil1!$B110,"-",Feuil1!BE$1),'Risk assessment'!$R$12:$R$100,FALSE),1)," ;"),""))</f>
        <v/>
      </c>
      <c r="BF110" s="9" t="str">
        <f>IF($G110=0,"",IFERROR(CONCATENATE(INDEX('Risk assessment'!$B$12:$B$100,MATCH(CONCATENATE(Feuil1!$C110,"-",Feuil1!$B110,"-",Feuil1!BF$1),'Risk assessment'!$R$12:$R$100,FALSE),1)," ;"),""))</f>
        <v/>
      </c>
      <c r="BG110" s="9" t="str">
        <f>IF($G110=0,"",IFERROR(CONCATENATE(INDEX('Risk assessment'!$B$12:$B$100,MATCH(CONCATENATE(Feuil1!$C110,"-",Feuil1!$B110,"-",Feuil1!BG$1),'Risk assessment'!$R$12:$R$100,FALSE),1)," ;"),""))</f>
        <v/>
      </c>
      <c r="BH110" s="9" t="str">
        <f>IF($G110=0,"",IFERROR(CONCATENATE(INDEX('Risk assessment'!$B$12:$B$100,MATCH(CONCATENATE(Feuil1!$C110,"-",Feuil1!$B110,"-",Feuil1!BH$1),'Risk assessment'!$R$12:$R$100,FALSE),1)," ;"),""))</f>
        <v/>
      </c>
      <c r="BI110" s="9" t="str">
        <f>IF($G110=0,"",IFERROR(CONCATENATE(INDEX('Risk assessment'!$B$12:$B$100,MATCH(CONCATENATE(Feuil1!$C110,"-",Feuil1!$B110,"-",Feuil1!BI$1),'Risk assessment'!$R$12:$R$100,FALSE),1)," ;"),""))</f>
        <v/>
      </c>
      <c r="BJ110" s="9" t="str">
        <f>IF($G110=0,"",IFERROR(CONCATENATE(INDEX('Risk assessment'!$B$12:$B$100,MATCH(CONCATENATE(Feuil1!$C110,"-",Feuil1!$B110,"-",Feuil1!BJ$1),'Risk assessment'!$R$12:$R$100,FALSE),1)," ;"),""))</f>
        <v/>
      </c>
      <c r="BK110" s="9" t="str">
        <f>IF($G110=0,"",IFERROR(CONCATENATE(INDEX('Risk assessment'!$B$12:$B$100,MATCH(CONCATENATE(Feuil1!$C110,"-",Feuil1!$B110,"-",Feuil1!BK$1),'Risk assessment'!$R$12:$R$100,FALSE),1)," ;"),""))</f>
        <v/>
      </c>
      <c r="BL110" s="9" t="str">
        <f>IF($G110=0,"",IFERROR(CONCATENATE(INDEX('Risk assessment'!$B$12:$B$100,MATCH(CONCATENATE(Feuil1!$C110,"-",Feuil1!$B110,"-",Feuil1!BL$1),'Risk assessment'!$R$12:$R$100,FALSE),1)," ;"),""))</f>
        <v/>
      </c>
      <c r="BM110" s="9" t="str">
        <f>IF($G110=0,"",IFERROR(CONCATENATE(INDEX('Risk assessment'!$B$12:$B$100,MATCH(CONCATENATE(Feuil1!$C110,"-",Feuil1!$B110,"-",Feuil1!BM$1),'Risk assessment'!$R$12:$R$100,FALSE),1)," ;"),""))</f>
        <v/>
      </c>
      <c r="BN110" s="9" t="str">
        <f>IF($G110=0,"",IFERROR(CONCATENATE(INDEX('Risk assessment'!$B$12:$B$100,MATCH(CONCATENATE(Feuil1!$C110,"-",Feuil1!$B110,"-",Feuil1!BN$1),'Risk assessment'!$R$12:$R$100,FALSE),1)," ;"),""))</f>
        <v/>
      </c>
      <c r="BO110" s="9" t="str">
        <f>IF($G110=0,"",IFERROR(CONCATENATE(INDEX('Risk assessment'!$B$12:$B$100,MATCH(CONCATENATE(Feuil1!$C110,"-",Feuil1!$B110,"-",Feuil1!BO$1),'Risk assessment'!$R$12:$R$100,FALSE),1)," ;"),""))</f>
        <v/>
      </c>
      <c r="BP110" s="9" t="str">
        <f>IF($G110=0,"",IFERROR(CONCATENATE(INDEX('Risk assessment'!$B$12:$B$100,MATCH(CONCATENATE(Feuil1!$C110,"-",Feuil1!$B110,"-",Feuil1!BP$1),'Risk assessment'!$R$12:$R$100,FALSE),1)," ;"),""))</f>
        <v/>
      </c>
      <c r="BQ110" s="9" t="str">
        <f>IF($G110=0,"",IFERROR(CONCATENATE(INDEX('Risk assessment'!$B$12:$B$100,MATCH(CONCATENATE(Feuil1!$C110,"-",Feuil1!$B110,"-",Feuil1!BQ$1),'Risk assessment'!$R$12:$R$100,FALSE),1)," ;"),""))</f>
        <v/>
      </c>
    </row>
    <row r="111" spans="2:115" x14ac:dyDescent="0.25">
      <c r="E111" s="9" t="str">
        <f t="shared" si="4"/>
        <v/>
      </c>
      <c r="F111" s="9" t="str">
        <f t="shared" si="5"/>
        <v/>
      </c>
      <c r="H111" s="9" t="str">
        <f>IF($G111=0,"",IFERROR(CONCATENATE(INDEX('Risk assessment'!$B$12:$B$100,MATCH(CONCATENATE(Feuil1!$C111,"-",Feuil1!$B111,"-",Feuil1!H$1),'Risk assessment'!$R$12:$R$100,FALSE),1)," ;"),""))</f>
        <v/>
      </c>
      <c r="I111" s="9" t="str">
        <f>IF($G111=0,"",IFERROR(CONCATENATE(INDEX('Risk assessment'!$B$12:$B$100,MATCH(CONCATENATE(Feuil1!$C111,"-",Feuil1!$B111,"-",Feuil1!I$1),'Risk assessment'!$R$12:$R$100,FALSE),1)," ;"),""))</f>
        <v/>
      </c>
      <c r="J111" s="9" t="str">
        <f>IF($G111=0,"",IFERROR(CONCATENATE(INDEX('Risk assessment'!$B$12:$B$100,MATCH(CONCATENATE(Feuil1!$C111,"-",Feuil1!$B111,"-",Feuil1!J$1),'Risk assessment'!$R$12:$R$100,FALSE),1)," ;"),""))</f>
        <v/>
      </c>
      <c r="K111" s="9" t="str">
        <f>IF($G111=0,"",IFERROR(CONCATENATE(INDEX('Risk assessment'!$B$12:$B$100,MATCH(CONCATENATE(Feuil1!$C111,"-",Feuil1!$B111,"-",Feuil1!K$1),'Risk assessment'!$R$12:$R$100,FALSE),1)," ;"),""))</f>
        <v/>
      </c>
      <c r="L111" s="9" t="str">
        <f>IF($G111=0,"",IFERROR(CONCATENATE(INDEX('Risk assessment'!$B$12:$B$100,MATCH(CONCATENATE(Feuil1!$C111,"-",Feuil1!$B111,"-",Feuil1!L$1),'Risk assessment'!$R$12:$R$100,FALSE),1)," ;"),""))</f>
        <v/>
      </c>
      <c r="M111" s="9" t="str">
        <f>IF($G111=0,"",IFERROR(CONCATENATE(INDEX('Risk assessment'!$B$12:$B$100,MATCH(CONCATENATE(Feuil1!$C111,"-",Feuil1!$B111,"-",Feuil1!M$1),'Risk assessment'!$R$12:$R$100,FALSE),1)," ;"),""))</f>
        <v/>
      </c>
      <c r="N111" s="9" t="str">
        <f>IF($G111=0,"",IFERROR(CONCATENATE(INDEX('Risk assessment'!$B$12:$B$100,MATCH(CONCATENATE(Feuil1!$C111,"-",Feuil1!$B111,"-",Feuil1!N$1),'Risk assessment'!$R$12:$R$100,FALSE),1)," ;"),""))</f>
        <v/>
      </c>
      <c r="O111" s="9" t="str">
        <f>IF($G111=0,"",IFERROR(CONCATENATE(INDEX('Risk assessment'!$B$12:$B$100,MATCH(CONCATENATE(Feuil1!$C111,"-",Feuil1!$B111,"-",Feuil1!O$1),'Risk assessment'!$R$12:$R$100,FALSE),1)," ;"),""))</f>
        <v/>
      </c>
      <c r="P111" s="9" t="str">
        <f>IF($G111=0,"",IFERROR(CONCATENATE(INDEX('Risk assessment'!$B$12:$B$100,MATCH(CONCATENATE(Feuil1!$C111,"-",Feuil1!$B111,"-",Feuil1!P$1),'Risk assessment'!$R$12:$R$100,FALSE),1)," ;"),""))</f>
        <v/>
      </c>
      <c r="Q111" s="9" t="str">
        <f>IF($G111=0,"",IFERROR(CONCATENATE(INDEX('Risk assessment'!$B$12:$B$100,MATCH(CONCATENATE(Feuil1!$C111,"-",Feuil1!$B111,"-",Feuil1!Q$1),'Risk assessment'!$R$12:$R$100,FALSE),1)," ;"),""))</f>
        <v/>
      </c>
      <c r="R111" s="9" t="str">
        <f>IF($G111=0,"",IFERROR(CONCATENATE(INDEX('Risk assessment'!$B$12:$B$100,MATCH(CONCATENATE(Feuil1!$C111,"-",Feuil1!$B111,"-",Feuil1!R$1),'Risk assessment'!$R$12:$R$100,FALSE),1)," ;"),""))</f>
        <v/>
      </c>
      <c r="S111" s="9" t="str">
        <f>IF($G111=0,"",IFERROR(CONCATENATE(INDEX('Risk assessment'!$B$12:$B$100,MATCH(CONCATENATE(Feuil1!$C111,"-",Feuil1!$B111,"-",Feuil1!S$1),'Risk assessment'!$R$12:$R$100,FALSE),1)," ;"),""))</f>
        <v/>
      </c>
      <c r="T111" s="9" t="str">
        <f>IF($G111=0,"",IFERROR(CONCATENATE(INDEX('Risk assessment'!$B$12:$B$100,MATCH(CONCATENATE(Feuil1!$C111,"-",Feuil1!$B111,"-",Feuil1!T$1),'Risk assessment'!$R$12:$R$100,FALSE),1)," ;"),""))</f>
        <v/>
      </c>
      <c r="U111" s="9" t="str">
        <f>IF($G111=0,"",IFERROR(CONCATENATE(INDEX('Risk assessment'!$B$12:$B$100,MATCH(CONCATENATE(Feuil1!$C111,"-",Feuil1!$B111,"-",Feuil1!U$1),'Risk assessment'!$R$12:$R$100,FALSE),1)," ;"),""))</f>
        <v/>
      </c>
      <c r="V111" s="9" t="str">
        <f>IF($G111=0,"",IFERROR(CONCATENATE(INDEX('Risk assessment'!$B$12:$B$100,MATCH(CONCATENATE(Feuil1!$C111,"-",Feuil1!$B111,"-",Feuil1!V$1),'Risk assessment'!$R$12:$R$100,FALSE),1)," ;"),""))</f>
        <v/>
      </c>
      <c r="W111" s="9" t="str">
        <f>IF($G111=0,"",IFERROR(CONCATENATE(INDEX('Risk assessment'!$B$12:$B$100,MATCH(CONCATENATE(Feuil1!$C111,"-",Feuil1!$B111,"-",Feuil1!W$1),'Risk assessment'!$R$12:$R$100,FALSE),1)," ;"),""))</f>
        <v/>
      </c>
      <c r="X111" s="9" t="str">
        <f>IF($G111=0,"",IFERROR(CONCATENATE(INDEX('Risk assessment'!$B$12:$B$100,MATCH(CONCATENATE(Feuil1!$C111,"-",Feuil1!$B111,"-",Feuil1!X$1),'Risk assessment'!$R$12:$R$100,FALSE),1)," ;"),""))</f>
        <v/>
      </c>
      <c r="Y111" s="9" t="str">
        <f>IF($G111=0,"",IFERROR(CONCATENATE(INDEX('Risk assessment'!$B$12:$B$100,MATCH(CONCATENATE(Feuil1!$C111,"-",Feuil1!$B111,"-",Feuil1!Y$1),'Risk assessment'!$R$12:$R$100,FALSE),1)," ;"),""))</f>
        <v/>
      </c>
      <c r="Z111" s="9" t="str">
        <f>IF($G111=0,"",IFERROR(CONCATENATE(INDEX('Risk assessment'!$B$12:$B$100,MATCH(CONCATENATE(Feuil1!$C111,"-",Feuil1!$B111,"-",Feuil1!Z$1),'Risk assessment'!$R$12:$R$100,FALSE),1)," ;"),""))</f>
        <v/>
      </c>
      <c r="AA111" s="9" t="str">
        <f>IF($G111=0,"",IFERROR(CONCATENATE(INDEX('Risk assessment'!$B$12:$B$100,MATCH(CONCATENATE(Feuil1!$C111,"-",Feuil1!$B111,"-",Feuil1!AA$1),'Risk assessment'!$R$12:$R$100,FALSE),1)," ;"),""))</f>
        <v/>
      </c>
      <c r="AB111" s="9" t="str">
        <f>IF($G111=0,"",IFERROR(CONCATENATE(INDEX('Risk assessment'!$B$12:$B$100,MATCH(CONCATENATE(Feuil1!$C111,"-",Feuil1!$B111,"-",Feuil1!AB$1),'Risk assessment'!$R$12:$R$100,FALSE),1)," ;"),""))</f>
        <v/>
      </c>
      <c r="AC111" s="9" t="str">
        <f>IF($G111=0,"",IFERROR(CONCATENATE(INDEX('Risk assessment'!$B$12:$B$100,MATCH(CONCATENATE(Feuil1!$C111,"-",Feuil1!$B111,"-",Feuil1!AC$1),'Risk assessment'!$R$12:$R$100,FALSE),1)," ;"),""))</f>
        <v/>
      </c>
      <c r="AD111" s="9" t="str">
        <f>IF($G111=0,"",IFERROR(CONCATENATE(INDEX('Risk assessment'!$B$12:$B$100,MATCH(CONCATENATE(Feuil1!$C111,"-",Feuil1!$B111,"-",Feuil1!AD$1),'Risk assessment'!$R$12:$R$100,FALSE),1)," ;"),""))</f>
        <v/>
      </c>
      <c r="AE111" s="9" t="str">
        <f>IF($G111=0,"",IFERROR(CONCATENATE(INDEX('Risk assessment'!$B$12:$B$100,MATCH(CONCATENATE(Feuil1!$C111,"-",Feuil1!$B111,"-",Feuil1!AE$1),'Risk assessment'!$R$12:$R$100,FALSE),1)," ;"),""))</f>
        <v/>
      </c>
      <c r="AF111" s="9" t="str">
        <f>IF($G111=0,"",IFERROR(CONCATENATE(INDEX('Risk assessment'!$B$12:$B$100,MATCH(CONCATENATE(Feuil1!$C111,"-",Feuil1!$B111,"-",Feuil1!AF$1),'Risk assessment'!$R$12:$R$100,FALSE),1)," ;"),""))</f>
        <v/>
      </c>
      <c r="AG111" s="9" t="str">
        <f>IF($G111=0,"",IFERROR(CONCATENATE(INDEX('Risk assessment'!$B$12:$B$100,MATCH(CONCATENATE(Feuil1!$C111,"-",Feuil1!$B111,"-",Feuil1!AG$1),'Risk assessment'!$R$12:$R$100,FALSE),1)," ;"),""))</f>
        <v/>
      </c>
      <c r="AH111" s="9" t="str">
        <f>IF($G111=0,"",IFERROR(CONCATENATE(INDEX('Risk assessment'!$B$12:$B$100,MATCH(CONCATENATE(Feuil1!$C111,"-",Feuil1!$B111,"-",Feuil1!AH$1),'Risk assessment'!$R$12:$R$100,FALSE),1)," ;"),""))</f>
        <v/>
      </c>
      <c r="AI111" s="9" t="str">
        <f>IF($G111=0,"",IFERROR(CONCATENATE(INDEX('Risk assessment'!$B$12:$B$100,MATCH(CONCATENATE(Feuil1!$C111,"-",Feuil1!$B111,"-",Feuil1!AI$1),'Risk assessment'!$R$12:$R$100,FALSE),1)," ;"),""))</f>
        <v/>
      </c>
      <c r="AJ111" s="9" t="str">
        <f>IF($G111=0,"",IFERROR(CONCATENATE(INDEX('Risk assessment'!$B$12:$B$100,MATCH(CONCATENATE(Feuil1!$C111,"-",Feuil1!$B111,"-",Feuil1!AJ$1),'Risk assessment'!$R$12:$R$100,FALSE),1)," ;"),""))</f>
        <v/>
      </c>
      <c r="AK111" s="9" t="str">
        <f>IF($G111=0,"",IFERROR(CONCATENATE(INDEX('Risk assessment'!$B$12:$B$100,MATCH(CONCATENATE(Feuil1!$C111,"-",Feuil1!$B111,"-",Feuil1!AK$1),'Risk assessment'!$R$12:$R$100,FALSE),1)," ;"),""))</f>
        <v/>
      </c>
      <c r="AL111" s="9" t="str">
        <f>IF($G111=0,"",IFERROR(CONCATENATE(INDEX('Risk assessment'!$B$12:$B$100,MATCH(CONCATENATE(Feuil1!$C111,"-",Feuil1!$B111,"-",Feuil1!AL$1),'Risk assessment'!$R$12:$R$100,FALSE),1)," ;"),""))</f>
        <v/>
      </c>
      <c r="AM111" s="9" t="str">
        <f>IF($G111=0,"",IFERROR(CONCATENATE(INDEX('Risk assessment'!$B$12:$B$100,MATCH(CONCATENATE(Feuil1!$C111,"-",Feuil1!$B111,"-",Feuil1!AM$1),'Risk assessment'!$R$12:$R$100,FALSE),1)," ;"),""))</f>
        <v/>
      </c>
      <c r="AN111" s="9" t="str">
        <f>IF($G111=0,"",IFERROR(CONCATENATE(INDEX('Risk assessment'!$B$12:$B$100,MATCH(CONCATENATE(Feuil1!$C111,"-",Feuil1!$B111,"-",Feuil1!AN$1),'Risk assessment'!$R$12:$R$100,FALSE),1)," ;"),""))</f>
        <v/>
      </c>
      <c r="AO111" s="9" t="str">
        <f>IF($G111=0,"",IFERROR(CONCATENATE(INDEX('Risk assessment'!$B$12:$B$100,MATCH(CONCATENATE(Feuil1!$C111,"-",Feuil1!$B111,"-",Feuil1!AO$1),'Risk assessment'!$R$12:$R$100,FALSE),1)," ;"),""))</f>
        <v/>
      </c>
      <c r="AP111" s="9" t="str">
        <f>IF($G111=0,"",IFERROR(CONCATENATE(INDEX('Risk assessment'!$B$12:$B$100,MATCH(CONCATENATE(Feuil1!$C111,"-",Feuil1!$B111,"-",Feuil1!AP$1),'Risk assessment'!$R$12:$R$100,FALSE),1)," ;"),""))</f>
        <v/>
      </c>
      <c r="AQ111" s="9" t="str">
        <f>IF($G111=0,"",IFERROR(CONCATENATE(INDEX('Risk assessment'!$B$12:$B$100,MATCH(CONCATENATE(Feuil1!$C111,"-",Feuil1!$B111,"-",Feuil1!AQ$1),'Risk assessment'!$R$12:$R$100,FALSE),1)," ;"),""))</f>
        <v/>
      </c>
      <c r="AR111" s="9" t="str">
        <f>IF($G111=0,"",IFERROR(CONCATENATE(INDEX('Risk assessment'!$B$12:$B$100,MATCH(CONCATENATE(Feuil1!$C111,"-",Feuil1!$B111,"-",Feuil1!AR$1),'Risk assessment'!$R$12:$R$100,FALSE),1)," ;"),""))</f>
        <v/>
      </c>
      <c r="AS111" s="9" t="str">
        <f>IF($G111=0,"",IFERROR(CONCATENATE(INDEX('Risk assessment'!$B$12:$B$100,MATCH(CONCATENATE(Feuil1!$C111,"-",Feuil1!$B111,"-",Feuil1!AS$1),'Risk assessment'!$R$12:$R$100,FALSE),1)," ;"),""))</f>
        <v/>
      </c>
      <c r="AT111" s="9" t="str">
        <f>IF($G111=0,"",IFERROR(CONCATENATE(INDEX('Risk assessment'!$B$12:$B$100,MATCH(CONCATENATE(Feuil1!$C111,"-",Feuil1!$B111,"-",Feuil1!AT$1),'Risk assessment'!$R$12:$R$100,FALSE),1)," ;"),""))</f>
        <v/>
      </c>
      <c r="AU111" s="9" t="str">
        <f>IF($G111=0,"",IFERROR(CONCATENATE(INDEX('Risk assessment'!$B$12:$B$100,MATCH(CONCATENATE(Feuil1!$C111,"-",Feuil1!$B111,"-",Feuil1!AU$1),'Risk assessment'!$R$12:$R$100,FALSE),1)," ;"),""))</f>
        <v/>
      </c>
      <c r="AV111" s="9" t="str">
        <f>IF($G111=0,"",IFERROR(CONCATENATE(INDEX('Risk assessment'!$B$12:$B$100,MATCH(CONCATENATE(Feuil1!$C111,"-",Feuil1!$B111,"-",Feuil1!AV$1),'Risk assessment'!$R$12:$R$100,FALSE),1)," ;"),""))</f>
        <v/>
      </c>
      <c r="AW111" s="9" t="str">
        <f>IF($G111=0,"",IFERROR(CONCATENATE(INDEX('Risk assessment'!$B$12:$B$100,MATCH(CONCATENATE(Feuil1!$C111,"-",Feuil1!$B111,"-",Feuil1!AW$1),'Risk assessment'!$R$12:$R$100,FALSE),1)," ;"),""))</f>
        <v/>
      </c>
      <c r="AX111" s="9" t="str">
        <f>IF($G111=0,"",IFERROR(CONCATENATE(INDEX('Risk assessment'!$B$12:$B$100,MATCH(CONCATENATE(Feuil1!$C111,"-",Feuil1!$B111,"-",Feuil1!AX$1),'Risk assessment'!$R$12:$R$100,FALSE),1)," ;"),""))</f>
        <v/>
      </c>
      <c r="AY111" s="9" t="str">
        <f>IF($G111=0,"",IFERROR(CONCATENATE(INDEX('Risk assessment'!$B$12:$B$100,MATCH(CONCATENATE(Feuil1!$C111,"-",Feuil1!$B111,"-",Feuil1!AY$1),'Risk assessment'!$R$12:$R$100,FALSE),1)," ;"),""))</f>
        <v/>
      </c>
      <c r="AZ111" s="9" t="str">
        <f>IF($G111=0,"",IFERROR(CONCATENATE(INDEX('Risk assessment'!$B$12:$B$100,MATCH(CONCATENATE(Feuil1!$C111,"-",Feuil1!$B111,"-",Feuil1!AZ$1),'Risk assessment'!$R$12:$R$100,FALSE),1)," ;"),""))</f>
        <v/>
      </c>
      <c r="BA111" s="9" t="str">
        <f>IF($G111=0,"",IFERROR(CONCATENATE(INDEX('Risk assessment'!$B$12:$B$100,MATCH(CONCATENATE(Feuil1!$C111,"-",Feuil1!$B111,"-",Feuil1!BA$1),'Risk assessment'!$R$12:$R$100,FALSE),1)," ;"),""))</f>
        <v/>
      </c>
      <c r="BB111" s="9" t="str">
        <f>IF($G111=0,"",IFERROR(CONCATENATE(INDEX('Risk assessment'!$B$12:$B$100,MATCH(CONCATENATE(Feuil1!$C111,"-",Feuil1!$B111,"-",Feuil1!BB$1),'Risk assessment'!$R$12:$R$100,FALSE),1)," ;"),""))</f>
        <v/>
      </c>
      <c r="BC111" s="9" t="str">
        <f>IF($G111=0,"",IFERROR(CONCATENATE(INDEX('Risk assessment'!$B$12:$B$100,MATCH(CONCATENATE(Feuil1!$C111,"-",Feuil1!$B111,"-",Feuil1!BC$1),'Risk assessment'!$R$12:$R$100,FALSE),1)," ;"),""))</f>
        <v/>
      </c>
      <c r="BD111" s="9" t="str">
        <f>IF($G111=0,"",IFERROR(CONCATENATE(INDEX('Risk assessment'!$B$12:$B$100,MATCH(CONCATENATE(Feuil1!$C111,"-",Feuil1!$B111,"-",Feuil1!BD$1),'Risk assessment'!$R$12:$R$100,FALSE),1)," ;"),""))</f>
        <v/>
      </c>
      <c r="BE111" s="9" t="str">
        <f>IF($G111=0,"",IFERROR(CONCATENATE(INDEX('Risk assessment'!$B$12:$B$100,MATCH(CONCATENATE(Feuil1!$C111,"-",Feuil1!$B111,"-",Feuil1!BE$1),'Risk assessment'!$R$12:$R$100,FALSE),1)," ;"),""))</f>
        <v/>
      </c>
      <c r="BF111" s="9" t="str">
        <f>IF($G111=0,"",IFERROR(CONCATENATE(INDEX('Risk assessment'!$B$12:$B$100,MATCH(CONCATENATE(Feuil1!$C111,"-",Feuil1!$B111,"-",Feuil1!BF$1),'Risk assessment'!$R$12:$R$100,FALSE),1)," ;"),""))</f>
        <v/>
      </c>
      <c r="BG111" s="9" t="str">
        <f>IF($G111=0,"",IFERROR(CONCATENATE(INDEX('Risk assessment'!$B$12:$B$100,MATCH(CONCATENATE(Feuil1!$C111,"-",Feuil1!$B111,"-",Feuil1!BG$1),'Risk assessment'!$R$12:$R$100,FALSE),1)," ;"),""))</f>
        <v/>
      </c>
      <c r="BH111" s="9" t="str">
        <f>IF($G111=0,"",IFERROR(CONCATENATE(INDEX('Risk assessment'!$B$12:$B$100,MATCH(CONCATENATE(Feuil1!$C111,"-",Feuil1!$B111,"-",Feuil1!BH$1),'Risk assessment'!$R$12:$R$100,FALSE),1)," ;"),""))</f>
        <v/>
      </c>
      <c r="BI111" s="9" t="str">
        <f>IF($G111=0,"",IFERROR(CONCATENATE(INDEX('Risk assessment'!$B$12:$B$100,MATCH(CONCATENATE(Feuil1!$C111,"-",Feuil1!$B111,"-",Feuil1!BI$1),'Risk assessment'!$R$12:$R$100,FALSE),1)," ;"),""))</f>
        <v/>
      </c>
      <c r="BJ111" s="9" t="str">
        <f>IF($G111=0,"",IFERROR(CONCATENATE(INDEX('Risk assessment'!$B$12:$B$100,MATCH(CONCATENATE(Feuil1!$C111,"-",Feuil1!$B111,"-",Feuil1!BJ$1),'Risk assessment'!$R$12:$R$100,FALSE),1)," ;"),""))</f>
        <v/>
      </c>
      <c r="BK111" s="9" t="str">
        <f>IF($G111=0,"",IFERROR(CONCATENATE(INDEX('Risk assessment'!$B$12:$B$100,MATCH(CONCATENATE(Feuil1!$C111,"-",Feuil1!$B111,"-",Feuil1!BK$1),'Risk assessment'!$R$12:$R$100,FALSE),1)," ;"),""))</f>
        <v/>
      </c>
      <c r="BL111" s="9" t="str">
        <f>IF($G111=0,"",IFERROR(CONCATENATE(INDEX('Risk assessment'!$B$12:$B$100,MATCH(CONCATENATE(Feuil1!$C111,"-",Feuil1!$B111,"-",Feuil1!BL$1),'Risk assessment'!$R$12:$R$100,FALSE),1)," ;"),""))</f>
        <v/>
      </c>
      <c r="BM111" s="9" t="str">
        <f>IF($G111=0,"",IFERROR(CONCATENATE(INDEX('Risk assessment'!$B$12:$B$100,MATCH(CONCATENATE(Feuil1!$C111,"-",Feuil1!$B111,"-",Feuil1!BM$1),'Risk assessment'!$R$12:$R$100,FALSE),1)," ;"),""))</f>
        <v/>
      </c>
      <c r="BN111" s="9" t="str">
        <f>IF($G111=0,"",IFERROR(CONCATENATE(INDEX('Risk assessment'!$B$12:$B$100,MATCH(CONCATENATE(Feuil1!$C111,"-",Feuil1!$B111,"-",Feuil1!BN$1),'Risk assessment'!$R$12:$R$100,FALSE),1)," ;"),""))</f>
        <v/>
      </c>
      <c r="BO111" s="9" t="str">
        <f>IF($G111=0,"",IFERROR(CONCATENATE(INDEX('Risk assessment'!$B$12:$B$100,MATCH(CONCATENATE(Feuil1!$C111,"-",Feuil1!$B111,"-",Feuil1!BO$1),'Risk assessment'!$R$12:$R$100,FALSE),1)," ;"),""))</f>
        <v/>
      </c>
      <c r="BP111" s="9" t="str">
        <f>IF($G111=0,"",IFERROR(CONCATENATE(INDEX('Risk assessment'!$B$12:$B$100,MATCH(CONCATENATE(Feuil1!$C111,"-",Feuil1!$B111,"-",Feuil1!BP$1),'Risk assessment'!$R$12:$R$100,FALSE),1)," ;"),""))</f>
        <v/>
      </c>
      <c r="BQ111" s="9" t="str">
        <f>IF($G111=0,"",IFERROR(CONCATENATE(INDEX('Risk assessment'!$B$12:$B$100,MATCH(CONCATENATE(Feuil1!$C111,"-",Feuil1!$B111,"-",Feuil1!BQ$1),'Risk assessment'!$R$12:$R$100,FALSE),1)," ;"),""))</f>
        <v/>
      </c>
    </row>
    <row r="112" spans="2:115" x14ac:dyDescent="0.25">
      <c r="E112" s="9" t="str">
        <f t="shared" si="4"/>
        <v/>
      </c>
      <c r="F112" s="9" t="str">
        <f t="shared" si="5"/>
        <v/>
      </c>
      <c r="H112" s="9" t="str">
        <f>IF($G112=0,"",IFERROR(CONCATENATE(INDEX('Risk assessment'!$B$12:$B$100,MATCH(CONCATENATE(Feuil1!$C112,"-",Feuil1!$B112,"-",Feuil1!H$1),'Risk assessment'!$R$12:$R$100,FALSE),1)," ;"),""))</f>
        <v/>
      </c>
      <c r="I112" s="9" t="str">
        <f>IF($G112=0,"",IFERROR(CONCATENATE(INDEX('Risk assessment'!$B$12:$B$100,MATCH(CONCATENATE(Feuil1!$C112,"-",Feuil1!$B112,"-",Feuil1!I$1),'Risk assessment'!$R$12:$R$100,FALSE),1)," ;"),""))</f>
        <v/>
      </c>
      <c r="J112" s="9" t="str">
        <f>IF($G112=0,"",IFERROR(CONCATENATE(INDEX('Risk assessment'!$B$12:$B$100,MATCH(CONCATENATE(Feuil1!$C112,"-",Feuil1!$B112,"-",Feuil1!J$1),'Risk assessment'!$R$12:$R$100,FALSE),1)," ;"),""))</f>
        <v/>
      </c>
      <c r="K112" s="9" t="str">
        <f>IF($G112=0,"",IFERROR(CONCATENATE(INDEX('Risk assessment'!$B$12:$B$100,MATCH(CONCATENATE(Feuil1!$C112,"-",Feuil1!$B112,"-",Feuil1!K$1),'Risk assessment'!$R$12:$R$100,FALSE),1)," ;"),""))</f>
        <v/>
      </c>
      <c r="L112" s="9" t="str">
        <f>IF($G112=0,"",IFERROR(CONCATENATE(INDEX('Risk assessment'!$B$12:$B$100,MATCH(CONCATENATE(Feuil1!$C112,"-",Feuil1!$B112,"-",Feuil1!L$1),'Risk assessment'!$R$12:$R$100,FALSE),1)," ;"),""))</f>
        <v/>
      </c>
      <c r="M112" s="9" t="str">
        <f>IF($G112=0,"",IFERROR(CONCATENATE(INDEX('Risk assessment'!$B$12:$B$100,MATCH(CONCATENATE(Feuil1!$C112,"-",Feuil1!$B112,"-",Feuil1!M$1),'Risk assessment'!$R$12:$R$100,FALSE),1)," ;"),""))</f>
        <v/>
      </c>
      <c r="N112" s="9" t="str">
        <f>IF($G112=0,"",IFERROR(CONCATENATE(INDEX('Risk assessment'!$B$12:$B$100,MATCH(CONCATENATE(Feuil1!$C112,"-",Feuil1!$B112,"-",Feuil1!N$1),'Risk assessment'!$R$12:$R$100,FALSE),1)," ;"),""))</f>
        <v/>
      </c>
      <c r="O112" s="9" t="str">
        <f>IF($G112=0,"",IFERROR(CONCATENATE(INDEX('Risk assessment'!$B$12:$B$100,MATCH(CONCATENATE(Feuil1!$C112,"-",Feuil1!$B112,"-",Feuil1!O$1),'Risk assessment'!$R$12:$R$100,FALSE),1)," ;"),""))</f>
        <v/>
      </c>
      <c r="P112" s="9" t="str">
        <f>IF($G112=0,"",IFERROR(CONCATENATE(INDEX('Risk assessment'!$B$12:$B$100,MATCH(CONCATENATE(Feuil1!$C112,"-",Feuil1!$B112,"-",Feuil1!P$1),'Risk assessment'!$R$12:$R$100,FALSE),1)," ;"),""))</f>
        <v/>
      </c>
      <c r="Q112" s="9" t="str">
        <f>IF($G112=0,"",IFERROR(CONCATENATE(INDEX('Risk assessment'!$B$12:$B$100,MATCH(CONCATENATE(Feuil1!$C112,"-",Feuil1!$B112,"-",Feuil1!Q$1),'Risk assessment'!$R$12:$R$100,FALSE),1)," ;"),""))</f>
        <v/>
      </c>
      <c r="R112" s="9" t="str">
        <f>IF($G112=0,"",IFERROR(CONCATENATE(INDEX('Risk assessment'!$B$12:$B$100,MATCH(CONCATENATE(Feuil1!$C112,"-",Feuil1!$B112,"-",Feuil1!R$1),'Risk assessment'!$R$12:$R$100,FALSE),1)," ;"),""))</f>
        <v/>
      </c>
      <c r="S112" s="9" t="str">
        <f>IF($G112=0,"",IFERROR(CONCATENATE(INDEX('Risk assessment'!$B$12:$B$100,MATCH(CONCATENATE(Feuil1!$C112,"-",Feuil1!$B112,"-",Feuil1!S$1),'Risk assessment'!$R$12:$R$100,FALSE),1)," ;"),""))</f>
        <v/>
      </c>
      <c r="T112" s="9" t="str">
        <f>IF($G112=0,"",IFERROR(CONCATENATE(INDEX('Risk assessment'!$B$12:$B$100,MATCH(CONCATENATE(Feuil1!$C112,"-",Feuil1!$B112,"-",Feuil1!T$1),'Risk assessment'!$R$12:$R$100,FALSE),1)," ;"),""))</f>
        <v/>
      </c>
      <c r="U112" s="9" t="str">
        <f>IF($G112=0,"",IFERROR(CONCATENATE(INDEX('Risk assessment'!$B$12:$B$100,MATCH(CONCATENATE(Feuil1!$C112,"-",Feuil1!$B112,"-",Feuil1!U$1),'Risk assessment'!$R$12:$R$100,FALSE),1)," ;"),""))</f>
        <v/>
      </c>
      <c r="V112" s="9" t="str">
        <f>IF($G112=0,"",IFERROR(CONCATENATE(INDEX('Risk assessment'!$B$12:$B$100,MATCH(CONCATENATE(Feuil1!$C112,"-",Feuil1!$B112,"-",Feuil1!V$1),'Risk assessment'!$R$12:$R$100,FALSE),1)," ;"),""))</f>
        <v/>
      </c>
      <c r="W112" s="9" t="str">
        <f>IF($G112=0,"",IFERROR(CONCATENATE(INDEX('Risk assessment'!$B$12:$B$100,MATCH(CONCATENATE(Feuil1!$C112,"-",Feuil1!$B112,"-",Feuil1!W$1),'Risk assessment'!$R$12:$R$100,FALSE),1)," ;"),""))</f>
        <v/>
      </c>
      <c r="X112" s="9" t="str">
        <f>IF($G112=0,"",IFERROR(CONCATENATE(INDEX('Risk assessment'!$B$12:$B$100,MATCH(CONCATENATE(Feuil1!$C112,"-",Feuil1!$B112,"-",Feuil1!X$1),'Risk assessment'!$R$12:$R$100,FALSE),1)," ;"),""))</f>
        <v/>
      </c>
      <c r="Y112" s="9" t="str">
        <f>IF($G112=0,"",IFERROR(CONCATENATE(INDEX('Risk assessment'!$B$12:$B$100,MATCH(CONCATENATE(Feuil1!$C112,"-",Feuil1!$B112,"-",Feuil1!Y$1),'Risk assessment'!$R$12:$R$100,FALSE),1)," ;"),""))</f>
        <v/>
      </c>
      <c r="Z112" s="9" t="str">
        <f>IF($G112=0,"",IFERROR(CONCATENATE(INDEX('Risk assessment'!$B$12:$B$100,MATCH(CONCATENATE(Feuil1!$C112,"-",Feuil1!$B112,"-",Feuil1!Z$1),'Risk assessment'!$R$12:$R$100,FALSE),1)," ;"),""))</f>
        <v/>
      </c>
      <c r="AA112" s="9" t="str">
        <f>IF($G112=0,"",IFERROR(CONCATENATE(INDEX('Risk assessment'!$B$12:$B$100,MATCH(CONCATENATE(Feuil1!$C112,"-",Feuil1!$B112,"-",Feuil1!AA$1),'Risk assessment'!$R$12:$R$100,FALSE),1)," ;"),""))</f>
        <v/>
      </c>
      <c r="AB112" s="9" t="str">
        <f>IF($G112=0,"",IFERROR(CONCATENATE(INDEX('Risk assessment'!$B$12:$B$100,MATCH(CONCATENATE(Feuil1!$C112,"-",Feuil1!$B112,"-",Feuil1!AB$1),'Risk assessment'!$R$12:$R$100,FALSE),1)," ;"),""))</f>
        <v/>
      </c>
      <c r="AC112" s="9" t="str">
        <f>IF($G112=0,"",IFERROR(CONCATENATE(INDEX('Risk assessment'!$B$12:$B$100,MATCH(CONCATENATE(Feuil1!$C112,"-",Feuil1!$B112,"-",Feuil1!AC$1),'Risk assessment'!$R$12:$R$100,FALSE),1)," ;"),""))</f>
        <v/>
      </c>
      <c r="AD112" s="9" t="str">
        <f>IF($G112=0,"",IFERROR(CONCATENATE(INDEX('Risk assessment'!$B$12:$B$100,MATCH(CONCATENATE(Feuil1!$C112,"-",Feuil1!$B112,"-",Feuil1!AD$1),'Risk assessment'!$R$12:$R$100,FALSE),1)," ;"),""))</f>
        <v/>
      </c>
      <c r="AE112" s="9" t="str">
        <f>IF($G112=0,"",IFERROR(CONCATENATE(INDEX('Risk assessment'!$B$12:$B$100,MATCH(CONCATENATE(Feuil1!$C112,"-",Feuil1!$B112,"-",Feuil1!AE$1),'Risk assessment'!$R$12:$R$100,FALSE),1)," ;"),""))</f>
        <v/>
      </c>
      <c r="AF112" s="9" t="str">
        <f>IF($G112=0,"",IFERROR(CONCATENATE(INDEX('Risk assessment'!$B$12:$B$100,MATCH(CONCATENATE(Feuil1!$C112,"-",Feuil1!$B112,"-",Feuil1!AF$1),'Risk assessment'!$R$12:$R$100,FALSE),1)," ;"),""))</f>
        <v/>
      </c>
      <c r="AG112" s="9" t="str">
        <f>IF($G112=0,"",IFERROR(CONCATENATE(INDEX('Risk assessment'!$B$12:$B$100,MATCH(CONCATENATE(Feuil1!$C112,"-",Feuil1!$B112,"-",Feuil1!AG$1),'Risk assessment'!$R$12:$R$100,FALSE),1)," ;"),""))</f>
        <v/>
      </c>
      <c r="AH112" s="9" t="str">
        <f>IF($G112=0,"",IFERROR(CONCATENATE(INDEX('Risk assessment'!$B$12:$B$100,MATCH(CONCATENATE(Feuil1!$C112,"-",Feuil1!$B112,"-",Feuil1!AH$1),'Risk assessment'!$R$12:$R$100,FALSE),1)," ;"),""))</f>
        <v/>
      </c>
      <c r="AI112" s="9" t="str">
        <f>IF($G112=0,"",IFERROR(CONCATENATE(INDEX('Risk assessment'!$B$12:$B$100,MATCH(CONCATENATE(Feuil1!$C112,"-",Feuil1!$B112,"-",Feuil1!AI$1),'Risk assessment'!$R$12:$R$100,FALSE),1)," ;"),""))</f>
        <v/>
      </c>
      <c r="AJ112" s="9" t="str">
        <f>IF($G112=0,"",IFERROR(CONCATENATE(INDEX('Risk assessment'!$B$12:$B$100,MATCH(CONCATENATE(Feuil1!$C112,"-",Feuil1!$B112,"-",Feuil1!AJ$1),'Risk assessment'!$R$12:$R$100,FALSE),1)," ;"),""))</f>
        <v/>
      </c>
      <c r="AK112" s="9" t="str">
        <f>IF($G112=0,"",IFERROR(CONCATENATE(INDEX('Risk assessment'!$B$12:$B$100,MATCH(CONCATENATE(Feuil1!$C112,"-",Feuil1!$B112,"-",Feuil1!AK$1),'Risk assessment'!$R$12:$R$100,FALSE),1)," ;"),""))</f>
        <v/>
      </c>
      <c r="AL112" s="9" t="str">
        <f>IF($G112=0,"",IFERROR(CONCATENATE(INDEX('Risk assessment'!$B$12:$B$100,MATCH(CONCATENATE(Feuil1!$C112,"-",Feuil1!$B112,"-",Feuil1!AL$1),'Risk assessment'!$R$12:$R$100,FALSE),1)," ;"),""))</f>
        <v/>
      </c>
      <c r="AM112" s="9" t="str">
        <f>IF($G112=0,"",IFERROR(CONCATENATE(INDEX('Risk assessment'!$B$12:$B$100,MATCH(CONCATENATE(Feuil1!$C112,"-",Feuil1!$B112,"-",Feuil1!AM$1),'Risk assessment'!$R$12:$R$100,FALSE),1)," ;"),""))</f>
        <v/>
      </c>
      <c r="AN112" s="9" t="str">
        <f>IF($G112=0,"",IFERROR(CONCATENATE(INDEX('Risk assessment'!$B$12:$B$100,MATCH(CONCATENATE(Feuil1!$C112,"-",Feuil1!$B112,"-",Feuil1!AN$1),'Risk assessment'!$R$12:$R$100,FALSE),1)," ;"),""))</f>
        <v/>
      </c>
      <c r="AO112" s="9" t="str">
        <f>IF($G112=0,"",IFERROR(CONCATENATE(INDEX('Risk assessment'!$B$12:$B$100,MATCH(CONCATENATE(Feuil1!$C112,"-",Feuil1!$B112,"-",Feuil1!AO$1),'Risk assessment'!$R$12:$R$100,FALSE),1)," ;"),""))</f>
        <v/>
      </c>
      <c r="AP112" s="9" t="str">
        <f>IF($G112=0,"",IFERROR(CONCATENATE(INDEX('Risk assessment'!$B$12:$B$100,MATCH(CONCATENATE(Feuil1!$C112,"-",Feuil1!$B112,"-",Feuil1!AP$1),'Risk assessment'!$R$12:$R$100,FALSE),1)," ;"),""))</f>
        <v/>
      </c>
      <c r="AQ112" s="9" t="str">
        <f>IF($G112=0,"",IFERROR(CONCATENATE(INDEX('Risk assessment'!$B$12:$B$100,MATCH(CONCATENATE(Feuil1!$C112,"-",Feuil1!$B112,"-",Feuil1!AQ$1),'Risk assessment'!$R$12:$R$100,FALSE),1)," ;"),""))</f>
        <v/>
      </c>
      <c r="AR112" s="9" t="str">
        <f>IF($G112=0,"",IFERROR(CONCATENATE(INDEX('Risk assessment'!$B$12:$B$100,MATCH(CONCATENATE(Feuil1!$C112,"-",Feuil1!$B112,"-",Feuil1!AR$1),'Risk assessment'!$R$12:$R$100,FALSE),1)," ;"),""))</f>
        <v/>
      </c>
      <c r="AS112" s="9" t="str">
        <f>IF($G112=0,"",IFERROR(CONCATENATE(INDEX('Risk assessment'!$B$12:$B$100,MATCH(CONCATENATE(Feuil1!$C112,"-",Feuil1!$B112,"-",Feuil1!AS$1),'Risk assessment'!$R$12:$R$100,FALSE),1)," ;"),""))</f>
        <v/>
      </c>
      <c r="AT112" s="9" t="str">
        <f>IF($G112=0,"",IFERROR(CONCATENATE(INDEX('Risk assessment'!$B$12:$B$100,MATCH(CONCATENATE(Feuil1!$C112,"-",Feuil1!$B112,"-",Feuil1!AT$1),'Risk assessment'!$R$12:$R$100,FALSE),1)," ;"),""))</f>
        <v/>
      </c>
      <c r="AU112" s="9" t="str">
        <f>IF($G112=0,"",IFERROR(CONCATENATE(INDEX('Risk assessment'!$B$12:$B$100,MATCH(CONCATENATE(Feuil1!$C112,"-",Feuil1!$B112,"-",Feuil1!AU$1),'Risk assessment'!$R$12:$R$100,FALSE),1)," ;"),""))</f>
        <v/>
      </c>
      <c r="AV112" s="9" t="str">
        <f>IF($G112=0,"",IFERROR(CONCATENATE(INDEX('Risk assessment'!$B$12:$B$100,MATCH(CONCATENATE(Feuil1!$C112,"-",Feuil1!$B112,"-",Feuil1!AV$1),'Risk assessment'!$R$12:$R$100,FALSE),1)," ;"),""))</f>
        <v/>
      </c>
      <c r="AW112" s="9" t="str">
        <f>IF($G112=0,"",IFERROR(CONCATENATE(INDEX('Risk assessment'!$B$12:$B$100,MATCH(CONCATENATE(Feuil1!$C112,"-",Feuil1!$B112,"-",Feuil1!AW$1),'Risk assessment'!$R$12:$R$100,FALSE),1)," ;"),""))</f>
        <v/>
      </c>
      <c r="AX112" s="9" t="str">
        <f>IF($G112=0,"",IFERROR(CONCATENATE(INDEX('Risk assessment'!$B$12:$B$100,MATCH(CONCATENATE(Feuil1!$C112,"-",Feuil1!$B112,"-",Feuil1!AX$1),'Risk assessment'!$R$12:$R$100,FALSE),1)," ;"),""))</f>
        <v/>
      </c>
      <c r="AY112" s="9" t="str">
        <f>IF($G112=0,"",IFERROR(CONCATENATE(INDEX('Risk assessment'!$B$12:$B$100,MATCH(CONCATENATE(Feuil1!$C112,"-",Feuil1!$B112,"-",Feuil1!AY$1),'Risk assessment'!$R$12:$R$100,FALSE),1)," ;"),""))</f>
        <v/>
      </c>
      <c r="AZ112" s="9" t="str">
        <f>IF($G112=0,"",IFERROR(CONCATENATE(INDEX('Risk assessment'!$B$12:$B$100,MATCH(CONCATENATE(Feuil1!$C112,"-",Feuil1!$B112,"-",Feuil1!AZ$1),'Risk assessment'!$R$12:$R$100,FALSE),1)," ;"),""))</f>
        <v/>
      </c>
      <c r="BA112" s="9" t="str">
        <f>IF($G112=0,"",IFERROR(CONCATENATE(INDEX('Risk assessment'!$B$12:$B$100,MATCH(CONCATENATE(Feuil1!$C112,"-",Feuil1!$B112,"-",Feuil1!BA$1),'Risk assessment'!$R$12:$R$100,FALSE),1)," ;"),""))</f>
        <v/>
      </c>
      <c r="BB112" s="9" t="str">
        <f>IF($G112=0,"",IFERROR(CONCATENATE(INDEX('Risk assessment'!$B$12:$B$100,MATCH(CONCATENATE(Feuil1!$C112,"-",Feuil1!$B112,"-",Feuil1!BB$1),'Risk assessment'!$R$12:$R$100,FALSE),1)," ;"),""))</f>
        <v/>
      </c>
      <c r="BC112" s="9" t="str">
        <f>IF($G112=0,"",IFERROR(CONCATENATE(INDEX('Risk assessment'!$B$12:$B$100,MATCH(CONCATENATE(Feuil1!$C112,"-",Feuil1!$B112,"-",Feuil1!BC$1),'Risk assessment'!$R$12:$R$100,FALSE),1)," ;"),""))</f>
        <v/>
      </c>
      <c r="BD112" s="9" t="str">
        <f>IF($G112=0,"",IFERROR(CONCATENATE(INDEX('Risk assessment'!$B$12:$B$100,MATCH(CONCATENATE(Feuil1!$C112,"-",Feuil1!$B112,"-",Feuil1!BD$1),'Risk assessment'!$R$12:$R$100,FALSE),1)," ;"),""))</f>
        <v/>
      </c>
      <c r="BE112" s="9" t="str">
        <f>IF($G112=0,"",IFERROR(CONCATENATE(INDEX('Risk assessment'!$B$12:$B$100,MATCH(CONCATENATE(Feuil1!$C112,"-",Feuil1!$B112,"-",Feuil1!BE$1),'Risk assessment'!$R$12:$R$100,FALSE),1)," ;"),""))</f>
        <v/>
      </c>
      <c r="BF112" s="9" t="str">
        <f>IF($G112=0,"",IFERROR(CONCATENATE(INDEX('Risk assessment'!$B$12:$B$100,MATCH(CONCATENATE(Feuil1!$C112,"-",Feuil1!$B112,"-",Feuil1!BF$1),'Risk assessment'!$R$12:$R$100,FALSE),1)," ;"),""))</f>
        <v/>
      </c>
      <c r="BG112" s="9" t="str">
        <f>IF($G112=0,"",IFERROR(CONCATENATE(INDEX('Risk assessment'!$B$12:$B$100,MATCH(CONCATENATE(Feuil1!$C112,"-",Feuil1!$B112,"-",Feuil1!BG$1),'Risk assessment'!$R$12:$R$100,FALSE),1)," ;"),""))</f>
        <v/>
      </c>
      <c r="BH112" s="9" t="str">
        <f>IF($G112=0,"",IFERROR(CONCATENATE(INDEX('Risk assessment'!$B$12:$B$100,MATCH(CONCATENATE(Feuil1!$C112,"-",Feuil1!$B112,"-",Feuil1!BH$1),'Risk assessment'!$R$12:$R$100,FALSE),1)," ;"),""))</f>
        <v/>
      </c>
      <c r="BI112" s="9" t="str">
        <f>IF($G112=0,"",IFERROR(CONCATENATE(INDEX('Risk assessment'!$B$12:$B$100,MATCH(CONCATENATE(Feuil1!$C112,"-",Feuil1!$B112,"-",Feuil1!BI$1),'Risk assessment'!$R$12:$R$100,FALSE),1)," ;"),""))</f>
        <v/>
      </c>
      <c r="BJ112" s="9" t="str">
        <f>IF($G112=0,"",IFERROR(CONCATENATE(INDEX('Risk assessment'!$B$12:$B$100,MATCH(CONCATENATE(Feuil1!$C112,"-",Feuil1!$B112,"-",Feuil1!BJ$1),'Risk assessment'!$R$12:$R$100,FALSE),1)," ;"),""))</f>
        <v/>
      </c>
      <c r="BK112" s="9" t="str">
        <f>IF($G112=0,"",IFERROR(CONCATENATE(INDEX('Risk assessment'!$B$12:$B$100,MATCH(CONCATENATE(Feuil1!$C112,"-",Feuil1!$B112,"-",Feuil1!BK$1),'Risk assessment'!$R$12:$R$100,FALSE),1)," ;"),""))</f>
        <v/>
      </c>
      <c r="BL112" s="9" t="str">
        <f>IF($G112=0,"",IFERROR(CONCATENATE(INDEX('Risk assessment'!$B$12:$B$100,MATCH(CONCATENATE(Feuil1!$C112,"-",Feuil1!$B112,"-",Feuil1!BL$1),'Risk assessment'!$R$12:$R$100,FALSE),1)," ;"),""))</f>
        <v/>
      </c>
      <c r="BM112" s="9" t="str">
        <f>IF($G112=0,"",IFERROR(CONCATENATE(INDEX('Risk assessment'!$B$12:$B$100,MATCH(CONCATENATE(Feuil1!$C112,"-",Feuil1!$B112,"-",Feuil1!BM$1),'Risk assessment'!$R$12:$R$100,FALSE),1)," ;"),""))</f>
        <v/>
      </c>
      <c r="BN112" s="9" t="str">
        <f>IF($G112=0,"",IFERROR(CONCATENATE(INDEX('Risk assessment'!$B$12:$B$100,MATCH(CONCATENATE(Feuil1!$C112,"-",Feuil1!$B112,"-",Feuil1!BN$1),'Risk assessment'!$R$12:$R$100,FALSE),1)," ;"),""))</f>
        <v/>
      </c>
      <c r="BO112" s="9" t="str">
        <f>IF($G112=0,"",IFERROR(CONCATENATE(INDEX('Risk assessment'!$B$12:$B$100,MATCH(CONCATENATE(Feuil1!$C112,"-",Feuil1!$B112,"-",Feuil1!BO$1),'Risk assessment'!$R$12:$R$100,FALSE),1)," ;"),""))</f>
        <v/>
      </c>
      <c r="BP112" s="9" t="str">
        <f>IF($G112=0,"",IFERROR(CONCATENATE(INDEX('Risk assessment'!$B$12:$B$100,MATCH(CONCATENATE(Feuil1!$C112,"-",Feuil1!$B112,"-",Feuil1!BP$1),'Risk assessment'!$R$12:$R$100,FALSE),1)," ;"),""))</f>
        <v/>
      </c>
      <c r="BQ112" s="9" t="str">
        <f>IF($G112=0,"",IFERROR(CONCATENATE(INDEX('Risk assessment'!$B$12:$B$100,MATCH(CONCATENATE(Feuil1!$C112,"-",Feuil1!$B112,"-",Feuil1!BQ$1),'Risk assessment'!$R$12:$R$100,FALSE),1)," ;"),""))</f>
        <v/>
      </c>
    </row>
    <row r="113" spans="5:69" x14ac:dyDescent="0.25">
      <c r="E113" s="9" t="str">
        <f t="shared" si="4"/>
        <v/>
      </c>
      <c r="F113" s="9" t="str">
        <f t="shared" si="5"/>
        <v/>
      </c>
      <c r="H113" s="9" t="str">
        <f>IF($G113=0,"",IFERROR(CONCATENATE(INDEX('Risk assessment'!$B$12:$B$100,MATCH(CONCATENATE(Feuil1!$C113,"-",Feuil1!$B113,"-",Feuil1!H$1),'Risk assessment'!$R$12:$R$100,FALSE),1)," ;"),""))</f>
        <v/>
      </c>
      <c r="I113" s="9" t="str">
        <f>IF($G113=0,"",IFERROR(CONCATENATE(INDEX('Risk assessment'!$B$12:$B$100,MATCH(CONCATENATE(Feuil1!$C113,"-",Feuil1!$B113,"-",Feuil1!I$1),'Risk assessment'!$R$12:$R$100,FALSE),1)," ;"),""))</f>
        <v/>
      </c>
      <c r="J113" s="9" t="str">
        <f>IF($G113=0,"",IFERROR(CONCATENATE(INDEX('Risk assessment'!$B$12:$B$100,MATCH(CONCATENATE(Feuil1!$C113,"-",Feuil1!$B113,"-",Feuil1!J$1),'Risk assessment'!$R$12:$R$100,FALSE),1)," ;"),""))</f>
        <v/>
      </c>
      <c r="K113" s="9" t="str">
        <f>IF($G113=0,"",IFERROR(CONCATENATE(INDEX('Risk assessment'!$B$12:$B$100,MATCH(CONCATENATE(Feuil1!$C113,"-",Feuil1!$B113,"-",Feuil1!K$1),'Risk assessment'!$R$12:$R$100,FALSE),1)," ;"),""))</f>
        <v/>
      </c>
      <c r="L113" s="9" t="str">
        <f>IF($G113=0,"",IFERROR(CONCATENATE(INDEX('Risk assessment'!$B$12:$B$100,MATCH(CONCATENATE(Feuil1!$C113,"-",Feuil1!$B113,"-",Feuil1!L$1),'Risk assessment'!$R$12:$R$100,FALSE),1)," ;"),""))</f>
        <v/>
      </c>
      <c r="M113" s="9" t="str">
        <f>IF($G113=0,"",IFERROR(CONCATENATE(INDEX('Risk assessment'!$B$12:$B$100,MATCH(CONCATENATE(Feuil1!$C113,"-",Feuil1!$B113,"-",Feuil1!M$1),'Risk assessment'!$R$12:$R$100,FALSE),1)," ;"),""))</f>
        <v/>
      </c>
      <c r="N113" s="9" t="str">
        <f>IF($G113=0,"",IFERROR(CONCATENATE(INDEX('Risk assessment'!$B$12:$B$100,MATCH(CONCATENATE(Feuil1!$C113,"-",Feuil1!$B113,"-",Feuil1!N$1),'Risk assessment'!$R$12:$R$100,FALSE),1)," ;"),""))</f>
        <v/>
      </c>
      <c r="O113" s="9" t="str">
        <f>IF($G113=0,"",IFERROR(CONCATENATE(INDEX('Risk assessment'!$B$12:$B$100,MATCH(CONCATENATE(Feuil1!$C113,"-",Feuil1!$B113,"-",Feuil1!O$1),'Risk assessment'!$R$12:$R$100,FALSE),1)," ;"),""))</f>
        <v/>
      </c>
      <c r="P113" s="9" t="str">
        <f>IF($G113=0,"",IFERROR(CONCATENATE(INDEX('Risk assessment'!$B$12:$B$100,MATCH(CONCATENATE(Feuil1!$C113,"-",Feuil1!$B113,"-",Feuil1!P$1),'Risk assessment'!$R$12:$R$100,FALSE),1)," ;"),""))</f>
        <v/>
      </c>
      <c r="Q113" s="9" t="str">
        <f>IF($G113=0,"",IFERROR(CONCATENATE(INDEX('Risk assessment'!$B$12:$B$100,MATCH(CONCATENATE(Feuil1!$C113,"-",Feuil1!$B113,"-",Feuil1!Q$1),'Risk assessment'!$R$12:$R$100,FALSE),1)," ;"),""))</f>
        <v/>
      </c>
      <c r="R113" s="9" t="str">
        <f>IF($G113=0,"",IFERROR(CONCATENATE(INDEX('Risk assessment'!$B$12:$B$100,MATCH(CONCATENATE(Feuil1!$C113,"-",Feuil1!$B113,"-",Feuil1!R$1),'Risk assessment'!$R$12:$R$100,FALSE),1)," ;"),""))</f>
        <v/>
      </c>
      <c r="S113" s="9" t="str">
        <f>IF($G113=0,"",IFERROR(CONCATENATE(INDEX('Risk assessment'!$B$12:$B$100,MATCH(CONCATENATE(Feuil1!$C113,"-",Feuil1!$B113,"-",Feuil1!S$1),'Risk assessment'!$R$12:$R$100,FALSE),1)," ;"),""))</f>
        <v/>
      </c>
      <c r="T113" s="9" t="str">
        <f>IF($G113=0,"",IFERROR(CONCATENATE(INDEX('Risk assessment'!$B$12:$B$100,MATCH(CONCATENATE(Feuil1!$C113,"-",Feuil1!$B113,"-",Feuil1!T$1),'Risk assessment'!$R$12:$R$100,FALSE),1)," ;"),""))</f>
        <v/>
      </c>
      <c r="U113" s="9" t="str">
        <f>IF($G113=0,"",IFERROR(CONCATENATE(INDEX('Risk assessment'!$B$12:$B$100,MATCH(CONCATENATE(Feuil1!$C113,"-",Feuil1!$B113,"-",Feuil1!U$1),'Risk assessment'!$R$12:$R$100,FALSE),1)," ;"),""))</f>
        <v/>
      </c>
      <c r="V113" s="9" t="str">
        <f>IF($G113=0,"",IFERROR(CONCATENATE(INDEX('Risk assessment'!$B$12:$B$100,MATCH(CONCATENATE(Feuil1!$C113,"-",Feuil1!$B113,"-",Feuil1!V$1),'Risk assessment'!$R$12:$R$100,FALSE),1)," ;"),""))</f>
        <v/>
      </c>
      <c r="W113" s="9" t="str">
        <f>IF($G113=0,"",IFERROR(CONCATENATE(INDEX('Risk assessment'!$B$12:$B$100,MATCH(CONCATENATE(Feuil1!$C113,"-",Feuil1!$B113,"-",Feuil1!W$1),'Risk assessment'!$R$12:$R$100,FALSE),1)," ;"),""))</f>
        <v/>
      </c>
      <c r="X113" s="9" t="str">
        <f>IF($G113=0,"",IFERROR(CONCATENATE(INDEX('Risk assessment'!$B$12:$B$100,MATCH(CONCATENATE(Feuil1!$C113,"-",Feuil1!$B113,"-",Feuil1!X$1),'Risk assessment'!$R$12:$R$100,FALSE),1)," ;"),""))</f>
        <v/>
      </c>
      <c r="Y113" s="9" t="str">
        <f>IF($G113=0,"",IFERROR(CONCATENATE(INDEX('Risk assessment'!$B$12:$B$100,MATCH(CONCATENATE(Feuil1!$C113,"-",Feuil1!$B113,"-",Feuil1!Y$1),'Risk assessment'!$R$12:$R$100,FALSE),1)," ;"),""))</f>
        <v/>
      </c>
      <c r="Z113" s="9" t="str">
        <f>IF($G113=0,"",IFERROR(CONCATENATE(INDEX('Risk assessment'!$B$12:$B$100,MATCH(CONCATENATE(Feuil1!$C113,"-",Feuil1!$B113,"-",Feuil1!Z$1),'Risk assessment'!$R$12:$R$100,FALSE),1)," ;"),""))</f>
        <v/>
      </c>
      <c r="AA113" s="9" t="str">
        <f>IF($G113=0,"",IFERROR(CONCATENATE(INDEX('Risk assessment'!$B$12:$B$100,MATCH(CONCATENATE(Feuil1!$C113,"-",Feuil1!$B113,"-",Feuil1!AA$1),'Risk assessment'!$R$12:$R$100,FALSE),1)," ;"),""))</f>
        <v/>
      </c>
      <c r="AB113" s="9" t="str">
        <f>IF($G113=0,"",IFERROR(CONCATENATE(INDEX('Risk assessment'!$B$12:$B$100,MATCH(CONCATENATE(Feuil1!$C113,"-",Feuil1!$B113,"-",Feuil1!AB$1),'Risk assessment'!$R$12:$R$100,FALSE),1)," ;"),""))</f>
        <v/>
      </c>
      <c r="AC113" s="9" t="str">
        <f>IF($G113=0,"",IFERROR(CONCATENATE(INDEX('Risk assessment'!$B$12:$B$100,MATCH(CONCATENATE(Feuil1!$C113,"-",Feuil1!$B113,"-",Feuil1!AC$1),'Risk assessment'!$R$12:$R$100,FALSE),1)," ;"),""))</f>
        <v/>
      </c>
      <c r="AD113" s="9" t="str">
        <f>IF($G113=0,"",IFERROR(CONCATENATE(INDEX('Risk assessment'!$B$12:$B$100,MATCH(CONCATENATE(Feuil1!$C113,"-",Feuil1!$B113,"-",Feuil1!AD$1),'Risk assessment'!$R$12:$R$100,FALSE),1)," ;"),""))</f>
        <v/>
      </c>
      <c r="AE113" s="9" t="str">
        <f>IF($G113=0,"",IFERROR(CONCATENATE(INDEX('Risk assessment'!$B$12:$B$100,MATCH(CONCATENATE(Feuil1!$C113,"-",Feuil1!$B113,"-",Feuil1!AE$1),'Risk assessment'!$R$12:$R$100,FALSE),1)," ;"),""))</f>
        <v/>
      </c>
      <c r="AF113" s="9" t="str">
        <f>IF($G113=0,"",IFERROR(CONCATENATE(INDEX('Risk assessment'!$B$12:$B$100,MATCH(CONCATENATE(Feuil1!$C113,"-",Feuil1!$B113,"-",Feuil1!AF$1),'Risk assessment'!$R$12:$R$100,FALSE),1)," ;"),""))</f>
        <v/>
      </c>
      <c r="AG113" s="9" t="str">
        <f>IF($G113=0,"",IFERROR(CONCATENATE(INDEX('Risk assessment'!$B$12:$B$100,MATCH(CONCATENATE(Feuil1!$C113,"-",Feuil1!$B113,"-",Feuil1!AG$1),'Risk assessment'!$R$12:$R$100,FALSE),1)," ;"),""))</f>
        <v/>
      </c>
      <c r="AH113" s="9" t="str">
        <f>IF($G113=0,"",IFERROR(CONCATENATE(INDEX('Risk assessment'!$B$12:$B$100,MATCH(CONCATENATE(Feuil1!$C113,"-",Feuil1!$B113,"-",Feuil1!AH$1),'Risk assessment'!$R$12:$R$100,FALSE),1)," ;"),""))</f>
        <v/>
      </c>
      <c r="AI113" s="9" t="str">
        <f>IF($G113=0,"",IFERROR(CONCATENATE(INDEX('Risk assessment'!$B$12:$B$100,MATCH(CONCATENATE(Feuil1!$C113,"-",Feuil1!$B113,"-",Feuil1!AI$1),'Risk assessment'!$R$12:$R$100,FALSE),1)," ;"),""))</f>
        <v/>
      </c>
      <c r="AJ113" s="9" t="str">
        <f>IF($G113=0,"",IFERROR(CONCATENATE(INDEX('Risk assessment'!$B$12:$B$100,MATCH(CONCATENATE(Feuil1!$C113,"-",Feuil1!$B113,"-",Feuil1!AJ$1),'Risk assessment'!$R$12:$R$100,FALSE),1)," ;"),""))</f>
        <v/>
      </c>
      <c r="AK113" s="9" t="str">
        <f>IF($G113=0,"",IFERROR(CONCATENATE(INDEX('Risk assessment'!$B$12:$B$100,MATCH(CONCATENATE(Feuil1!$C113,"-",Feuil1!$B113,"-",Feuil1!AK$1),'Risk assessment'!$R$12:$R$100,FALSE),1)," ;"),""))</f>
        <v/>
      </c>
      <c r="AL113" s="9" t="str">
        <f>IF($G113=0,"",IFERROR(CONCATENATE(INDEX('Risk assessment'!$B$12:$B$100,MATCH(CONCATENATE(Feuil1!$C113,"-",Feuil1!$B113,"-",Feuil1!AL$1),'Risk assessment'!$R$12:$R$100,FALSE),1)," ;"),""))</f>
        <v/>
      </c>
      <c r="AM113" s="9" t="str">
        <f>IF($G113=0,"",IFERROR(CONCATENATE(INDEX('Risk assessment'!$B$12:$B$100,MATCH(CONCATENATE(Feuil1!$C113,"-",Feuil1!$B113,"-",Feuil1!AM$1),'Risk assessment'!$R$12:$R$100,FALSE),1)," ;"),""))</f>
        <v/>
      </c>
      <c r="AN113" s="9" t="str">
        <f>IF($G113=0,"",IFERROR(CONCATENATE(INDEX('Risk assessment'!$B$12:$B$100,MATCH(CONCATENATE(Feuil1!$C113,"-",Feuil1!$B113,"-",Feuil1!AN$1),'Risk assessment'!$R$12:$R$100,FALSE),1)," ;"),""))</f>
        <v/>
      </c>
      <c r="AO113" s="9" t="str">
        <f>IF($G113=0,"",IFERROR(CONCATENATE(INDEX('Risk assessment'!$B$12:$B$100,MATCH(CONCATENATE(Feuil1!$C113,"-",Feuil1!$B113,"-",Feuil1!AO$1),'Risk assessment'!$R$12:$R$100,FALSE),1)," ;"),""))</f>
        <v/>
      </c>
      <c r="AP113" s="9" t="str">
        <f>IF($G113=0,"",IFERROR(CONCATENATE(INDEX('Risk assessment'!$B$12:$B$100,MATCH(CONCATENATE(Feuil1!$C113,"-",Feuil1!$B113,"-",Feuil1!AP$1),'Risk assessment'!$R$12:$R$100,FALSE),1)," ;"),""))</f>
        <v/>
      </c>
      <c r="AQ113" s="9" t="str">
        <f>IF($G113=0,"",IFERROR(CONCATENATE(INDEX('Risk assessment'!$B$12:$B$100,MATCH(CONCATENATE(Feuil1!$C113,"-",Feuil1!$B113,"-",Feuil1!AQ$1),'Risk assessment'!$R$12:$R$100,FALSE),1)," ;"),""))</f>
        <v/>
      </c>
      <c r="AR113" s="9" t="str">
        <f>IF($G113=0,"",IFERROR(CONCATENATE(INDEX('Risk assessment'!$B$12:$B$100,MATCH(CONCATENATE(Feuil1!$C113,"-",Feuil1!$B113,"-",Feuil1!AR$1),'Risk assessment'!$R$12:$R$100,FALSE),1)," ;"),""))</f>
        <v/>
      </c>
      <c r="AS113" s="9" t="str">
        <f>IF($G113=0,"",IFERROR(CONCATENATE(INDEX('Risk assessment'!$B$12:$B$100,MATCH(CONCATENATE(Feuil1!$C113,"-",Feuil1!$B113,"-",Feuil1!AS$1),'Risk assessment'!$R$12:$R$100,FALSE),1)," ;"),""))</f>
        <v/>
      </c>
      <c r="AT113" s="9" t="str">
        <f>IF($G113=0,"",IFERROR(CONCATENATE(INDEX('Risk assessment'!$B$12:$B$100,MATCH(CONCATENATE(Feuil1!$C113,"-",Feuil1!$B113,"-",Feuil1!AT$1),'Risk assessment'!$R$12:$R$100,FALSE),1)," ;"),""))</f>
        <v/>
      </c>
      <c r="AU113" s="9" t="str">
        <f>IF($G113=0,"",IFERROR(CONCATENATE(INDEX('Risk assessment'!$B$12:$B$100,MATCH(CONCATENATE(Feuil1!$C113,"-",Feuil1!$B113,"-",Feuil1!AU$1),'Risk assessment'!$R$12:$R$100,FALSE),1)," ;"),""))</f>
        <v/>
      </c>
      <c r="AV113" s="9" t="str">
        <f>IF($G113=0,"",IFERROR(CONCATENATE(INDEX('Risk assessment'!$B$12:$B$100,MATCH(CONCATENATE(Feuil1!$C113,"-",Feuil1!$B113,"-",Feuil1!AV$1),'Risk assessment'!$R$12:$R$100,FALSE),1)," ;"),""))</f>
        <v/>
      </c>
      <c r="AW113" s="9" t="str">
        <f>IF($G113=0,"",IFERROR(CONCATENATE(INDEX('Risk assessment'!$B$12:$B$100,MATCH(CONCATENATE(Feuil1!$C113,"-",Feuil1!$B113,"-",Feuil1!AW$1),'Risk assessment'!$R$12:$R$100,FALSE),1)," ;"),""))</f>
        <v/>
      </c>
      <c r="AX113" s="9" t="str">
        <f>IF($G113=0,"",IFERROR(CONCATENATE(INDEX('Risk assessment'!$B$12:$B$100,MATCH(CONCATENATE(Feuil1!$C113,"-",Feuil1!$B113,"-",Feuil1!AX$1),'Risk assessment'!$R$12:$R$100,FALSE),1)," ;"),""))</f>
        <v/>
      </c>
      <c r="AY113" s="9" t="str">
        <f>IF($G113=0,"",IFERROR(CONCATENATE(INDEX('Risk assessment'!$B$12:$B$100,MATCH(CONCATENATE(Feuil1!$C113,"-",Feuil1!$B113,"-",Feuil1!AY$1),'Risk assessment'!$R$12:$R$100,FALSE),1)," ;"),""))</f>
        <v/>
      </c>
      <c r="AZ113" s="9" t="str">
        <f>IF($G113=0,"",IFERROR(CONCATENATE(INDEX('Risk assessment'!$B$12:$B$100,MATCH(CONCATENATE(Feuil1!$C113,"-",Feuil1!$B113,"-",Feuil1!AZ$1),'Risk assessment'!$R$12:$R$100,FALSE),1)," ;"),""))</f>
        <v/>
      </c>
      <c r="BA113" s="9" t="str">
        <f>IF($G113=0,"",IFERROR(CONCATENATE(INDEX('Risk assessment'!$B$12:$B$100,MATCH(CONCATENATE(Feuil1!$C113,"-",Feuil1!$B113,"-",Feuil1!BA$1),'Risk assessment'!$R$12:$R$100,FALSE),1)," ;"),""))</f>
        <v/>
      </c>
      <c r="BB113" s="9" t="str">
        <f>IF($G113=0,"",IFERROR(CONCATENATE(INDEX('Risk assessment'!$B$12:$B$100,MATCH(CONCATENATE(Feuil1!$C113,"-",Feuil1!$B113,"-",Feuil1!BB$1),'Risk assessment'!$R$12:$R$100,FALSE),1)," ;"),""))</f>
        <v/>
      </c>
      <c r="BC113" s="9" t="str">
        <f>IF($G113=0,"",IFERROR(CONCATENATE(INDEX('Risk assessment'!$B$12:$B$100,MATCH(CONCATENATE(Feuil1!$C113,"-",Feuil1!$B113,"-",Feuil1!BC$1),'Risk assessment'!$R$12:$R$100,FALSE),1)," ;"),""))</f>
        <v/>
      </c>
      <c r="BD113" s="9" t="str">
        <f>IF($G113=0,"",IFERROR(CONCATENATE(INDEX('Risk assessment'!$B$12:$B$100,MATCH(CONCATENATE(Feuil1!$C113,"-",Feuil1!$B113,"-",Feuil1!BD$1),'Risk assessment'!$R$12:$R$100,FALSE),1)," ;"),""))</f>
        <v/>
      </c>
      <c r="BE113" s="9" t="str">
        <f>IF($G113=0,"",IFERROR(CONCATENATE(INDEX('Risk assessment'!$B$12:$B$100,MATCH(CONCATENATE(Feuil1!$C113,"-",Feuil1!$B113,"-",Feuil1!BE$1),'Risk assessment'!$R$12:$R$100,FALSE),1)," ;"),""))</f>
        <v/>
      </c>
      <c r="BF113" s="9" t="str">
        <f>IF($G113=0,"",IFERROR(CONCATENATE(INDEX('Risk assessment'!$B$12:$B$100,MATCH(CONCATENATE(Feuil1!$C113,"-",Feuil1!$B113,"-",Feuil1!BF$1),'Risk assessment'!$R$12:$R$100,FALSE),1)," ;"),""))</f>
        <v/>
      </c>
      <c r="BG113" s="9" t="str">
        <f>IF($G113=0,"",IFERROR(CONCATENATE(INDEX('Risk assessment'!$B$12:$B$100,MATCH(CONCATENATE(Feuil1!$C113,"-",Feuil1!$B113,"-",Feuil1!BG$1),'Risk assessment'!$R$12:$R$100,FALSE),1)," ;"),""))</f>
        <v/>
      </c>
      <c r="BH113" s="9" t="str">
        <f>IF($G113=0,"",IFERROR(CONCATENATE(INDEX('Risk assessment'!$B$12:$B$100,MATCH(CONCATENATE(Feuil1!$C113,"-",Feuil1!$B113,"-",Feuil1!BH$1),'Risk assessment'!$R$12:$R$100,FALSE),1)," ;"),""))</f>
        <v/>
      </c>
      <c r="BI113" s="9" t="str">
        <f>IF($G113=0,"",IFERROR(CONCATENATE(INDEX('Risk assessment'!$B$12:$B$100,MATCH(CONCATENATE(Feuil1!$C113,"-",Feuil1!$B113,"-",Feuil1!BI$1),'Risk assessment'!$R$12:$R$100,FALSE),1)," ;"),""))</f>
        <v/>
      </c>
      <c r="BJ113" s="9" t="str">
        <f>IF($G113=0,"",IFERROR(CONCATENATE(INDEX('Risk assessment'!$B$12:$B$100,MATCH(CONCATENATE(Feuil1!$C113,"-",Feuil1!$B113,"-",Feuil1!BJ$1),'Risk assessment'!$R$12:$R$100,FALSE),1)," ;"),""))</f>
        <v/>
      </c>
      <c r="BK113" s="9" t="str">
        <f>IF($G113=0,"",IFERROR(CONCATENATE(INDEX('Risk assessment'!$B$12:$B$100,MATCH(CONCATENATE(Feuil1!$C113,"-",Feuil1!$B113,"-",Feuil1!BK$1),'Risk assessment'!$R$12:$R$100,FALSE),1)," ;"),""))</f>
        <v/>
      </c>
      <c r="BL113" s="9" t="str">
        <f>IF($G113=0,"",IFERROR(CONCATENATE(INDEX('Risk assessment'!$B$12:$B$100,MATCH(CONCATENATE(Feuil1!$C113,"-",Feuil1!$B113,"-",Feuil1!BL$1),'Risk assessment'!$R$12:$R$100,FALSE),1)," ;"),""))</f>
        <v/>
      </c>
      <c r="BM113" s="9" t="str">
        <f>IF($G113=0,"",IFERROR(CONCATENATE(INDEX('Risk assessment'!$B$12:$B$100,MATCH(CONCATENATE(Feuil1!$C113,"-",Feuil1!$B113,"-",Feuil1!BM$1),'Risk assessment'!$R$12:$R$100,FALSE),1)," ;"),""))</f>
        <v/>
      </c>
      <c r="BN113" s="9" t="str">
        <f>IF($G113=0,"",IFERROR(CONCATENATE(INDEX('Risk assessment'!$B$12:$B$100,MATCH(CONCATENATE(Feuil1!$C113,"-",Feuil1!$B113,"-",Feuil1!BN$1),'Risk assessment'!$R$12:$R$100,FALSE),1)," ;"),""))</f>
        <v/>
      </c>
      <c r="BO113" s="9" t="str">
        <f>IF($G113=0,"",IFERROR(CONCATENATE(INDEX('Risk assessment'!$B$12:$B$100,MATCH(CONCATENATE(Feuil1!$C113,"-",Feuil1!$B113,"-",Feuil1!BO$1),'Risk assessment'!$R$12:$R$100,FALSE),1)," ;"),""))</f>
        <v/>
      </c>
      <c r="BP113" s="9" t="str">
        <f>IF($G113=0,"",IFERROR(CONCATENATE(INDEX('Risk assessment'!$B$12:$B$100,MATCH(CONCATENATE(Feuil1!$C113,"-",Feuil1!$B113,"-",Feuil1!BP$1),'Risk assessment'!$R$12:$R$100,FALSE),1)," ;"),""))</f>
        <v/>
      </c>
      <c r="BQ113" s="9" t="str">
        <f>IF($G113=0,"",IFERROR(CONCATENATE(INDEX('Risk assessment'!$B$12:$B$100,MATCH(CONCATENATE(Feuil1!$C113,"-",Feuil1!$B113,"-",Feuil1!BQ$1),'Risk assessment'!$R$12:$R$100,FALSE),1)," ;"),""))</f>
        <v/>
      </c>
    </row>
    <row r="114" spans="5:69" x14ac:dyDescent="0.25">
      <c r="E114" s="9" t="str">
        <f t="shared" si="4"/>
        <v/>
      </c>
      <c r="F114" s="9" t="str">
        <f t="shared" si="5"/>
        <v/>
      </c>
      <c r="H114" s="9" t="str">
        <f>IF($G114=0,"",IFERROR(CONCATENATE(INDEX('Risk assessment'!$B$12:$B$100,MATCH(CONCATENATE(Feuil1!$C114,"-",Feuil1!$B114,"-",Feuil1!H$1),'Risk assessment'!$R$12:$R$100,FALSE),1)," ;"),""))</f>
        <v/>
      </c>
      <c r="I114" s="9" t="str">
        <f>IF($G114=0,"",IFERROR(CONCATENATE(INDEX('Risk assessment'!$B$12:$B$100,MATCH(CONCATENATE(Feuil1!$C114,"-",Feuil1!$B114,"-",Feuil1!I$1),'Risk assessment'!$R$12:$R$100,FALSE),1)," ;"),""))</f>
        <v/>
      </c>
      <c r="J114" s="9" t="str">
        <f>IF($G114=0,"",IFERROR(CONCATENATE(INDEX('Risk assessment'!$B$12:$B$100,MATCH(CONCATENATE(Feuil1!$C114,"-",Feuil1!$B114,"-",Feuil1!J$1),'Risk assessment'!$R$12:$R$100,FALSE),1)," ;"),""))</f>
        <v/>
      </c>
      <c r="K114" s="9" t="str">
        <f>IF($G114=0,"",IFERROR(CONCATENATE(INDEX('Risk assessment'!$B$12:$B$100,MATCH(CONCATENATE(Feuil1!$C114,"-",Feuil1!$B114,"-",Feuil1!K$1),'Risk assessment'!$R$12:$R$100,FALSE),1)," ;"),""))</f>
        <v/>
      </c>
      <c r="L114" s="9" t="str">
        <f>IF($G114=0,"",IFERROR(CONCATENATE(INDEX('Risk assessment'!$B$12:$B$100,MATCH(CONCATENATE(Feuil1!$C114,"-",Feuil1!$B114,"-",Feuil1!L$1),'Risk assessment'!$R$12:$R$100,FALSE),1)," ;"),""))</f>
        <v/>
      </c>
      <c r="M114" s="9" t="str">
        <f>IF($G114=0,"",IFERROR(CONCATENATE(INDEX('Risk assessment'!$B$12:$B$100,MATCH(CONCATENATE(Feuil1!$C114,"-",Feuil1!$B114,"-",Feuil1!M$1),'Risk assessment'!$R$12:$R$100,FALSE),1)," ;"),""))</f>
        <v/>
      </c>
      <c r="N114" s="9" t="str">
        <f>IF($G114=0,"",IFERROR(CONCATENATE(INDEX('Risk assessment'!$B$12:$B$100,MATCH(CONCATENATE(Feuil1!$C114,"-",Feuil1!$B114,"-",Feuil1!N$1),'Risk assessment'!$R$12:$R$100,FALSE),1)," ;"),""))</f>
        <v/>
      </c>
      <c r="O114" s="9" t="str">
        <f>IF($G114=0,"",IFERROR(CONCATENATE(INDEX('Risk assessment'!$B$12:$B$100,MATCH(CONCATENATE(Feuil1!$C114,"-",Feuil1!$B114,"-",Feuil1!O$1),'Risk assessment'!$R$12:$R$100,FALSE),1)," ;"),""))</f>
        <v/>
      </c>
      <c r="P114" s="9" t="str">
        <f>IF($G114=0,"",IFERROR(CONCATENATE(INDEX('Risk assessment'!$B$12:$B$100,MATCH(CONCATENATE(Feuil1!$C114,"-",Feuil1!$B114,"-",Feuil1!P$1),'Risk assessment'!$R$12:$R$100,FALSE),1)," ;"),""))</f>
        <v/>
      </c>
      <c r="Q114" s="9" t="str">
        <f>IF($G114=0,"",IFERROR(CONCATENATE(INDEX('Risk assessment'!$B$12:$B$100,MATCH(CONCATENATE(Feuil1!$C114,"-",Feuil1!$B114,"-",Feuil1!Q$1),'Risk assessment'!$R$12:$R$100,FALSE),1)," ;"),""))</f>
        <v/>
      </c>
      <c r="R114" s="9" t="str">
        <f>IF($G114=0,"",IFERROR(CONCATENATE(INDEX('Risk assessment'!$B$12:$B$100,MATCH(CONCATENATE(Feuil1!$C114,"-",Feuil1!$B114,"-",Feuil1!R$1),'Risk assessment'!$R$12:$R$100,FALSE),1)," ;"),""))</f>
        <v/>
      </c>
      <c r="S114" s="9" t="str">
        <f>IF($G114=0,"",IFERROR(CONCATENATE(INDEX('Risk assessment'!$B$12:$B$100,MATCH(CONCATENATE(Feuil1!$C114,"-",Feuil1!$B114,"-",Feuil1!S$1),'Risk assessment'!$R$12:$R$100,FALSE),1)," ;"),""))</f>
        <v/>
      </c>
      <c r="T114" s="9" t="str">
        <f>IF($G114=0,"",IFERROR(CONCATENATE(INDEX('Risk assessment'!$B$12:$B$100,MATCH(CONCATENATE(Feuil1!$C114,"-",Feuil1!$B114,"-",Feuil1!T$1),'Risk assessment'!$R$12:$R$100,FALSE),1)," ;"),""))</f>
        <v/>
      </c>
      <c r="U114" s="9" t="str">
        <f>IF($G114=0,"",IFERROR(CONCATENATE(INDEX('Risk assessment'!$B$12:$B$100,MATCH(CONCATENATE(Feuil1!$C114,"-",Feuil1!$B114,"-",Feuil1!U$1),'Risk assessment'!$R$12:$R$100,FALSE),1)," ;"),""))</f>
        <v/>
      </c>
      <c r="V114" s="9" t="str">
        <f>IF($G114=0,"",IFERROR(CONCATENATE(INDEX('Risk assessment'!$B$12:$B$100,MATCH(CONCATENATE(Feuil1!$C114,"-",Feuil1!$B114,"-",Feuil1!V$1),'Risk assessment'!$R$12:$R$100,FALSE),1)," ;"),""))</f>
        <v/>
      </c>
      <c r="W114" s="9" t="str">
        <f>IF($G114=0,"",IFERROR(CONCATENATE(INDEX('Risk assessment'!$B$12:$B$100,MATCH(CONCATENATE(Feuil1!$C114,"-",Feuil1!$B114,"-",Feuil1!W$1),'Risk assessment'!$R$12:$R$100,FALSE),1)," ;"),""))</f>
        <v/>
      </c>
      <c r="X114" s="9" t="str">
        <f>IF($G114=0,"",IFERROR(CONCATENATE(INDEX('Risk assessment'!$B$12:$B$100,MATCH(CONCATENATE(Feuil1!$C114,"-",Feuil1!$B114,"-",Feuil1!X$1),'Risk assessment'!$R$12:$R$100,FALSE),1)," ;"),""))</f>
        <v/>
      </c>
      <c r="Y114" s="9" t="str">
        <f>IF($G114=0,"",IFERROR(CONCATENATE(INDEX('Risk assessment'!$B$12:$B$100,MATCH(CONCATENATE(Feuil1!$C114,"-",Feuil1!$B114,"-",Feuil1!Y$1),'Risk assessment'!$R$12:$R$100,FALSE),1)," ;"),""))</f>
        <v/>
      </c>
      <c r="Z114" s="9" t="str">
        <f>IF($G114=0,"",IFERROR(CONCATENATE(INDEX('Risk assessment'!$B$12:$B$100,MATCH(CONCATENATE(Feuil1!$C114,"-",Feuil1!$B114,"-",Feuil1!Z$1),'Risk assessment'!$R$12:$R$100,FALSE),1)," ;"),""))</f>
        <v/>
      </c>
      <c r="AA114" s="9" t="str">
        <f>IF($G114=0,"",IFERROR(CONCATENATE(INDEX('Risk assessment'!$B$12:$B$100,MATCH(CONCATENATE(Feuil1!$C114,"-",Feuil1!$B114,"-",Feuil1!AA$1),'Risk assessment'!$R$12:$R$100,FALSE),1)," ;"),""))</f>
        <v/>
      </c>
      <c r="AB114" s="9" t="str">
        <f>IF($G114=0,"",IFERROR(CONCATENATE(INDEX('Risk assessment'!$B$12:$B$100,MATCH(CONCATENATE(Feuil1!$C114,"-",Feuil1!$B114,"-",Feuil1!AB$1),'Risk assessment'!$R$12:$R$100,FALSE),1)," ;"),""))</f>
        <v/>
      </c>
      <c r="AC114" s="9" t="str">
        <f>IF($G114=0,"",IFERROR(CONCATENATE(INDEX('Risk assessment'!$B$12:$B$100,MATCH(CONCATENATE(Feuil1!$C114,"-",Feuil1!$B114,"-",Feuil1!AC$1),'Risk assessment'!$R$12:$R$100,FALSE),1)," ;"),""))</f>
        <v/>
      </c>
      <c r="AD114" s="9" t="str">
        <f>IF($G114=0,"",IFERROR(CONCATENATE(INDEX('Risk assessment'!$B$12:$B$100,MATCH(CONCATENATE(Feuil1!$C114,"-",Feuil1!$B114,"-",Feuil1!AD$1),'Risk assessment'!$R$12:$R$100,FALSE),1)," ;"),""))</f>
        <v/>
      </c>
      <c r="AE114" s="9" t="str">
        <f>IF($G114=0,"",IFERROR(CONCATENATE(INDEX('Risk assessment'!$B$12:$B$100,MATCH(CONCATENATE(Feuil1!$C114,"-",Feuil1!$B114,"-",Feuil1!AE$1),'Risk assessment'!$R$12:$R$100,FALSE),1)," ;"),""))</f>
        <v/>
      </c>
      <c r="AF114" s="9" t="str">
        <f>IF($G114=0,"",IFERROR(CONCATENATE(INDEX('Risk assessment'!$B$12:$B$100,MATCH(CONCATENATE(Feuil1!$C114,"-",Feuil1!$B114,"-",Feuil1!AF$1),'Risk assessment'!$R$12:$R$100,FALSE),1)," ;"),""))</f>
        <v/>
      </c>
      <c r="AG114" s="9" t="str">
        <f>IF($G114=0,"",IFERROR(CONCATENATE(INDEX('Risk assessment'!$B$12:$B$100,MATCH(CONCATENATE(Feuil1!$C114,"-",Feuil1!$B114,"-",Feuil1!AG$1),'Risk assessment'!$R$12:$R$100,FALSE),1)," ;"),""))</f>
        <v/>
      </c>
      <c r="AH114" s="9" t="str">
        <f>IF($G114=0,"",IFERROR(CONCATENATE(INDEX('Risk assessment'!$B$12:$B$100,MATCH(CONCATENATE(Feuil1!$C114,"-",Feuil1!$B114,"-",Feuil1!AH$1),'Risk assessment'!$R$12:$R$100,FALSE),1)," ;"),""))</f>
        <v/>
      </c>
      <c r="AI114" s="9" t="str">
        <f>IF($G114=0,"",IFERROR(CONCATENATE(INDEX('Risk assessment'!$B$12:$B$100,MATCH(CONCATENATE(Feuil1!$C114,"-",Feuil1!$B114,"-",Feuil1!AI$1),'Risk assessment'!$R$12:$R$100,FALSE),1)," ;"),""))</f>
        <v/>
      </c>
      <c r="AJ114" s="9" t="str">
        <f>IF($G114=0,"",IFERROR(CONCATENATE(INDEX('Risk assessment'!$B$12:$B$100,MATCH(CONCATENATE(Feuil1!$C114,"-",Feuil1!$B114,"-",Feuil1!AJ$1),'Risk assessment'!$R$12:$R$100,FALSE),1)," ;"),""))</f>
        <v/>
      </c>
      <c r="AK114" s="9" t="str">
        <f>IF($G114=0,"",IFERROR(CONCATENATE(INDEX('Risk assessment'!$B$12:$B$100,MATCH(CONCATENATE(Feuil1!$C114,"-",Feuil1!$B114,"-",Feuil1!AK$1),'Risk assessment'!$R$12:$R$100,FALSE),1)," ;"),""))</f>
        <v/>
      </c>
      <c r="AL114" s="9" t="str">
        <f>IF($G114=0,"",IFERROR(CONCATENATE(INDEX('Risk assessment'!$B$12:$B$100,MATCH(CONCATENATE(Feuil1!$C114,"-",Feuil1!$B114,"-",Feuil1!AL$1),'Risk assessment'!$R$12:$R$100,FALSE),1)," ;"),""))</f>
        <v/>
      </c>
      <c r="AM114" s="9" t="str">
        <f>IF($G114=0,"",IFERROR(CONCATENATE(INDEX('Risk assessment'!$B$12:$B$100,MATCH(CONCATENATE(Feuil1!$C114,"-",Feuil1!$B114,"-",Feuil1!AM$1),'Risk assessment'!$R$12:$R$100,FALSE),1)," ;"),""))</f>
        <v/>
      </c>
      <c r="AN114" s="9" t="str">
        <f>IF($G114=0,"",IFERROR(CONCATENATE(INDEX('Risk assessment'!$B$12:$B$100,MATCH(CONCATENATE(Feuil1!$C114,"-",Feuil1!$B114,"-",Feuil1!AN$1),'Risk assessment'!$R$12:$R$100,FALSE),1)," ;"),""))</f>
        <v/>
      </c>
      <c r="AO114" s="9" t="str">
        <f>IF($G114=0,"",IFERROR(CONCATENATE(INDEX('Risk assessment'!$B$12:$B$100,MATCH(CONCATENATE(Feuil1!$C114,"-",Feuil1!$B114,"-",Feuil1!AO$1),'Risk assessment'!$R$12:$R$100,FALSE),1)," ;"),""))</f>
        <v/>
      </c>
      <c r="AP114" s="9" t="str">
        <f>IF($G114=0,"",IFERROR(CONCATENATE(INDEX('Risk assessment'!$B$12:$B$100,MATCH(CONCATENATE(Feuil1!$C114,"-",Feuil1!$B114,"-",Feuil1!AP$1),'Risk assessment'!$R$12:$R$100,FALSE),1)," ;"),""))</f>
        <v/>
      </c>
      <c r="AQ114" s="9" t="str">
        <f>IF($G114=0,"",IFERROR(CONCATENATE(INDEX('Risk assessment'!$B$12:$B$100,MATCH(CONCATENATE(Feuil1!$C114,"-",Feuil1!$B114,"-",Feuil1!AQ$1),'Risk assessment'!$R$12:$R$100,FALSE),1)," ;"),""))</f>
        <v/>
      </c>
      <c r="AR114" s="9" t="str">
        <f>IF($G114=0,"",IFERROR(CONCATENATE(INDEX('Risk assessment'!$B$12:$B$100,MATCH(CONCATENATE(Feuil1!$C114,"-",Feuil1!$B114,"-",Feuil1!AR$1),'Risk assessment'!$R$12:$R$100,FALSE),1)," ;"),""))</f>
        <v/>
      </c>
      <c r="AS114" s="9" t="str">
        <f>IF($G114=0,"",IFERROR(CONCATENATE(INDEX('Risk assessment'!$B$12:$B$100,MATCH(CONCATENATE(Feuil1!$C114,"-",Feuil1!$B114,"-",Feuil1!AS$1),'Risk assessment'!$R$12:$R$100,FALSE),1)," ;"),""))</f>
        <v/>
      </c>
      <c r="AT114" s="9" t="str">
        <f>IF($G114=0,"",IFERROR(CONCATENATE(INDEX('Risk assessment'!$B$12:$B$100,MATCH(CONCATENATE(Feuil1!$C114,"-",Feuil1!$B114,"-",Feuil1!AT$1),'Risk assessment'!$R$12:$R$100,FALSE),1)," ;"),""))</f>
        <v/>
      </c>
      <c r="AU114" s="9" t="str">
        <f>IF($G114=0,"",IFERROR(CONCATENATE(INDEX('Risk assessment'!$B$12:$B$100,MATCH(CONCATENATE(Feuil1!$C114,"-",Feuil1!$B114,"-",Feuil1!AU$1),'Risk assessment'!$R$12:$R$100,FALSE),1)," ;"),""))</f>
        <v/>
      </c>
      <c r="AV114" s="9" t="str">
        <f>IF($G114=0,"",IFERROR(CONCATENATE(INDEX('Risk assessment'!$B$12:$B$100,MATCH(CONCATENATE(Feuil1!$C114,"-",Feuil1!$B114,"-",Feuil1!AV$1),'Risk assessment'!$R$12:$R$100,FALSE),1)," ;"),""))</f>
        <v/>
      </c>
      <c r="AW114" s="9" t="str">
        <f>IF($G114=0,"",IFERROR(CONCATENATE(INDEX('Risk assessment'!$B$12:$B$100,MATCH(CONCATENATE(Feuil1!$C114,"-",Feuil1!$B114,"-",Feuil1!AW$1),'Risk assessment'!$R$12:$R$100,FALSE),1)," ;"),""))</f>
        <v/>
      </c>
      <c r="AX114" s="9" t="str">
        <f>IF($G114=0,"",IFERROR(CONCATENATE(INDEX('Risk assessment'!$B$12:$B$100,MATCH(CONCATENATE(Feuil1!$C114,"-",Feuil1!$B114,"-",Feuil1!AX$1),'Risk assessment'!$R$12:$R$100,FALSE),1)," ;"),""))</f>
        <v/>
      </c>
      <c r="AY114" s="9" t="str">
        <f>IF($G114=0,"",IFERROR(CONCATENATE(INDEX('Risk assessment'!$B$12:$B$100,MATCH(CONCATENATE(Feuil1!$C114,"-",Feuil1!$B114,"-",Feuil1!AY$1),'Risk assessment'!$R$12:$R$100,FALSE),1)," ;"),""))</f>
        <v/>
      </c>
      <c r="AZ114" s="9" t="str">
        <f>IF($G114=0,"",IFERROR(CONCATENATE(INDEX('Risk assessment'!$B$12:$B$100,MATCH(CONCATENATE(Feuil1!$C114,"-",Feuil1!$B114,"-",Feuil1!AZ$1),'Risk assessment'!$R$12:$R$100,FALSE),1)," ;"),""))</f>
        <v/>
      </c>
      <c r="BA114" s="9" t="str">
        <f>IF($G114=0,"",IFERROR(CONCATENATE(INDEX('Risk assessment'!$B$12:$B$100,MATCH(CONCATENATE(Feuil1!$C114,"-",Feuil1!$B114,"-",Feuil1!BA$1),'Risk assessment'!$R$12:$R$100,FALSE),1)," ;"),""))</f>
        <v/>
      </c>
      <c r="BB114" s="9" t="str">
        <f>IF($G114=0,"",IFERROR(CONCATENATE(INDEX('Risk assessment'!$B$12:$B$100,MATCH(CONCATENATE(Feuil1!$C114,"-",Feuil1!$B114,"-",Feuil1!BB$1),'Risk assessment'!$R$12:$R$100,FALSE),1)," ;"),""))</f>
        <v/>
      </c>
      <c r="BC114" s="9" t="str">
        <f>IF($G114=0,"",IFERROR(CONCATENATE(INDEX('Risk assessment'!$B$12:$B$100,MATCH(CONCATENATE(Feuil1!$C114,"-",Feuil1!$B114,"-",Feuil1!BC$1),'Risk assessment'!$R$12:$R$100,FALSE),1)," ;"),""))</f>
        <v/>
      </c>
      <c r="BD114" s="9" t="str">
        <f>IF($G114=0,"",IFERROR(CONCATENATE(INDEX('Risk assessment'!$B$12:$B$100,MATCH(CONCATENATE(Feuil1!$C114,"-",Feuil1!$B114,"-",Feuil1!BD$1),'Risk assessment'!$R$12:$R$100,FALSE),1)," ;"),""))</f>
        <v/>
      </c>
      <c r="BE114" s="9" t="str">
        <f>IF($G114=0,"",IFERROR(CONCATENATE(INDEX('Risk assessment'!$B$12:$B$100,MATCH(CONCATENATE(Feuil1!$C114,"-",Feuil1!$B114,"-",Feuil1!BE$1),'Risk assessment'!$R$12:$R$100,FALSE),1)," ;"),""))</f>
        <v/>
      </c>
      <c r="BF114" s="9" t="str">
        <f>IF($G114=0,"",IFERROR(CONCATENATE(INDEX('Risk assessment'!$B$12:$B$100,MATCH(CONCATENATE(Feuil1!$C114,"-",Feuil1!$B114,"-",Feuil1!BF$1),'Risk assessment'!$R$12:$R$100,FALSE),1)," ;"),""))</f>
        <v/>
      </c>
      <c r="BG114" s="9" t="str">
        <f>IF($G114=0,"",IFERROR(CONCATENATE(INDEX('Risk assessment'!$B$12:$B$100,MATCH(CONCATENATE(Feuil1!$C114,"-",Feuil1!$B114,"-",Feuil1!BG$1),'Risk assessment'!$R$12:$R$100,FALSE),1)," ;"),""))</f>
        <v/>
      </c>
      <c r="BH114" s="9" t="str">
        <f>IF($G114=0,"",IFERROR(CONCATENATE(INDEX('Risk assessment'!$B$12:$B$100,MATCH(CONCATENATE(Feuil1!$C114,"-",Feuil1!$B114,"-",Feuil1!BH$1),'Risk assessment'!$R$12:$R$100,FALSE),1)," ;"),""))</f>
        <v/>
      </c>
      <c r="BI114" s="9" t="str">
        <f>IF($G114=0,"",IFERROR(CONCATENATE(INDEX('Risk assessment'!$B$12:$B$100,MATCH(CONCATENATE(Feuil1!$C114,"-",Feuil1!$B114,"-",Feuil1!BI$1),'Risk assessment'!$R$12:$R$100,FALSE),1)," ;"),""))</f>
        <v/>
      </c>
      <c r="BJ114" s="9" t="str">
        <f>IF($G114=0,"",IFERROR(CONCATENATE(INDEX('Risk assessment'!$B$12:$B$100,MATCH(CONCATENATE(Feuil1!$C114,"-",Feuil1!$B114,"-",Feuil1!BJ$1),'Risk assessment'!$R$12:$R$100,FALSE),1)," ;"),""))</f>
        <v/>
      </c>
      <c r="BK114" s="9" t="str">
        <f>IF($G114=0,"",IFERROR(CONCATENATE(INDEX('Risk assessment'!$B$12:$B$100,MATCH(CONCATENATE(Feuil1!$C114,"-",Feuil1!$B114,"-",Feuil1!BK$1),'Risk assessment'!$R$12:$R$100,FALSE),1)," ;"),""))</f>
        <v/>
      </c>
      <c r="BL114" s="9" t="str">
        <f>IF($G114=0,"",IFERROR(CONCATENATE(INDEX('Risk assessment'!$B$12:$B$100,MATCH(CONCATENATE(Feuil1!$C114,"-",Feuil1!$B114,"-",Feuil1!BL$1),'Risk assessment'!$R$12:$R$100,FALSE),1)," ;"),""))</f>
        <v/>
      </c>
      <c r="BM114" s="9" t="str">
        <f>IF($G114=0,"",IFERROR(CONCATENATE(INDEX('Risk assessment'!$B$12:$B$100,MATCH(CONCATENATE(Feuil1!$C114,"-",Feuil1!$B114,"-",Feuil1!BM$1),'Risk assessment'!$R$12:$R$100,FALSE),1)," ;"),""))</f>
        <v/>
      </c>
      <c r="BN114" s="9" t="str">
        <f>IF($G114=0,"",IFERROR(CONCATENATE(INDEX('Risk assessment'!$B$12:$B$100,MATCH(CONCATENATE(Feuil1!$C114,"-",Feuil1!$B114,"-",Feuil1!BN$1),'Risk assessment'!$R$12:$R$100,FALSE),1)," ;"),""))</f>
        <v/>
      </c>
      <c r="BO114" s="9" t="str">
        <f>IF($G114=0,"",IFERROR(CONCATENATE(INDEX('Risk assessment'!$B$12:$B$100,MATCH(CONCATENATE(Feuil1!$C114,"-",Feuil1!$B114,"-",Feuil1!BO$1),'Risk assessment'!$R$12:$R$100,FALSE),1)," ;"),""))</f>
        <v/>
      </c>
      <c r="BP114" s="9" t="str">
        <f>IF($G114=0,"",IFERROR(CONCATENATE(INDEX('Risk assessment'!$B$12:$B$100,MATCH(CONCATENATE(Feuil1!$C114,"-",Feuil1!$B114,"-",Feuil1!BP$1),'Risk assessment'!$R$12:$R$100,FALSE),1)," ;"),""))</f>
        <v/>
      </c>
      <c r="BQ114" s="9" t="str">
        <f>IF($G114=0,"",IFERROR(CONCATENATE(INDEX('Risk assessment'!$B$12:$B$100,MATCH(CONCATENATE(Feuil1!$C114,"-",Feuil1!$B114,"-",Feuil1!BQ$1),'Risk assessment'!$R$12:$R$100,FALSE),1)," ;"),""))</f>
        <v/>
      </c>
    </row>
    <row r="115" spans="5:69" x14ac:dyDescent="0.25">
      <c r="E115" s="9" t="str">
        <f t="shared" si="4"/>
        <v/>
      </c>
      <c r="F115" s="9" t="str">
        <f t="shared" si="5"/>
        <v/>
      </c>
      <c r="H115" s="9" t="str">
        <f>IF($G115=0,"",IFERROR(CONCATENATE(INDEX('Risk assessment'!$B$12:$B$100,MATCH(CONCATENATE(Feuil1!$C115,"-",Feuil1!$B115,"-",Feuil1!H$1),'Risk assessment'!$R$12:$R$100,FALSE),1)," ;"),""))</f>
        <v/>
      </c>
      <c r="I115" s="9" t="str">
        <f>IF($G115=0,"",IFERROR(CONCATENATE(INDEX('Risk assessment'!$B$12:$B$100,MATCH(CONCATENATE(Feuil1!$C115,"-",Feuil1!$B115,"-",Feuil1!I$1),'Risk assessment'!$R$12:$R$100,FALSE),1)," ;"),""))</f>
        <v/>
      </c>
      <c r="J115" s="9" t="str">
        <f>IF($G115=0,"",IFERROR(CONCATENATE(INDEX('Risk assessment'!$B$12:$B$100,MATCH(CONCATENATE(Feuil1!$C115,"-",Feuil1!$B115,"-",Feuil1!J$1),'Risk assessment'!$R$12:$R$100,FALSE),1)," ;"),""))</f>
        <v/>
      </c>
      <c r="K115" s="9" t="str">
        <f>IF($G115=0,"",IFERROR(CONCATENATE(INDEX('Risk assessment'!$B$12:$B$100,MATCH(CONCATENATE(Feuil1!$C115,"-",Feuil1!$B115,"-",Feuil1!K$1),'Risk assessment'!$R$12:$R$100,FALSE),1)," ;"),""))</f>
        <v/>
      </c>
      <c r="L115" s="9" t="str">
        <f>IF($G115=0,"",IFERROR(CONCATENATE(INDEX('Risk assessment'!$B$12:$B$100,MATCH(CONCATENATE(Feuil1!$C115,"-",Feuil1!$B115,"-",Feuil1!L$1),'Risk assessment'!$R$12:$R$100,FALSE),1)," ;"),""))</f>
        <v/>
      </c>
      <c r="M115" s="9" t="str">
        <f>IF($G115=0,"",IFERROR(CONCATENATE(INDEX('Risk assessment'!$B$12:$B$100,MATCH(CONCATENATE(Feuil1!$C115,"-",Feuil1!$B115,"-",Feuil1!M$1),'Risk assessment'!$R$12:$R$100,FALSE),1)," ;"),""))</f>
        <v/>
      </c>
      <c r="N115" s="9" t="str">
        <f>IF($G115=0,"",IFERROR(CONCATENATE(INDEX('Risk assessment'!$B$12:$B$100,MATCH(CONCATENATE(Feuil1!$C115,"-",Feuil1!$B115,"-",Feuil1!N$1),'Risk assessment'!$R$12:$R$100,FALSE),1)," ;"),""))</f>
        <v/>
      </c>
      <c r="O115" s="9" t="str">
        <f>IF($G115=0,"",IFERROR(CONCATENATE(INDEX('Risk assessment'!$B$12:$B$100,MATCH(CONCATENATE(Feuil1!$C115,"-",Feuil1!$B115,"-",Feuil1!O$1),'Risk assessment'!$R$12:$R$100,FALSE),1)," ;"),""))</f>
        <v/>
      </c>
      <c r="P115" s="9" t="str">
        <f>IF($G115=0,"",IFERROR(CONCATENATE(INDEX('Risk assessment'!$B$12:$B$100,MATCH(CONCATENATE(Feuil1!$C115,"-",Feuil1!$B115,"-",Feuil1!P$1),'Risk assessment'!$R$12:$R$100,FALSE),1)," ;"),""))</f>
        <v/>
      </c>
      <c r="Q115" s="9" t="str">
        <f>IF($G115=0,"",IFERROR(CONCATENATE(INDEX('Risk assessment'!$B$12:$B$100,MATCH(CONCATENATE(Feuil1!$C115,"-",Feuil1!$B115,"-",Feuil1!Q$1),'Risk assessment'!$R$12:$R$100,FALSE),1)," ;"),""))</f>
        <v/>
      </c>
      <c r="R115" s="9" t="str">
        <f>IF($G115=0,"",IFERROR(CONCATENATE(INDEX('Risk assessment'!$B$12:$B$100,MATCH(CONCATENATE(Feuil1!$C115,"-",Feuil1!$B115,"-",Feuil1!R$1),'Risk assessment'!$R$12:$R$100,FALSE),1)," ;"),""))</f>
        <v/>
      </c>
      <c r="S115" s="9" t="str">
        <f>IF($G115=0,"",IFERROR(CONCATENATE(INDEX('Risk assessment'!$B$12:$B$100,MATCH(CONCATENATE(Feuil1!$C115,"-",Feuil1!$B115,"-",Feuil1!S$1),'Risk assessment'!$R$12:$R$100,FALSE),1)," ;"),""))</f>
        <v/>
      </c>
      <c r="T115" s="9" t="str">
        <f>IF($G115=0,"",IFERROR(CONCATENATE(INDEX('Risk assessment'!$B$12:$B$100,MATCH(CONCATENATE(Feuil1!$C115,"-",Feuil1!$B115,"-",Feuil1!T$1),'Risk assessment'!$R$12:$R$100,FALSE),1)," ;"),""))</f>
        <v/>
      </c>
      <c r="U115" s="9" t="str">
        <f>IF($G115=0,"",IFERROR(CONCATENATE(INDEX('Risk assessment'!$B$12:$B$100,MATCH(CONCATENATE(Feuil1!$C115,"-",Feuil1!$B115,"-",Feuil1!U$1),'Risk assessment'!$R$12:$R$100,FALSE),1)," ;"),""))</f>
        <v/>
      </c>
      <c r="V115" s="9" t="str">
        <f>IF($G115=0,"",IFERROR(CONCATENATE(INDEX('Risk assessment'!$B$12:$B$100,MATCH(CONCATENATE(Feuil1!$C115,"-",Feuil1!$B115,"-",Feuil1!V$1),'Risk assessment'!$R$12:$R$100,FALSE),1)," ;"),""))</f>
        <v/>
      </c>
      <c r="W115" s="9" t="str">
        <f>IF($G115=0,"",IFERROR(CONCATENATE(INDEX('Risk assessment'!$B$12:$B$100,MATCH(CONCATENATE(Feuil1!$C115,"-",Feuil1!$B115,"-",Feuil1!W$1),'Risk assessment'!$R$12:$R$100,FALSE),1)," ;"),""))</f>
        <v/>
      </c>
      <c r="X115" s="9" t="str">
        <f>IF($G115=0,"",IFERROR(CONCATENATE(INDEX('Risk assessment'!$B$12:$B$100,MATCH(CONCATENATE(Feuil1!$C115,"-",Feuil1!$B115,"-",Feuil1!X$1),'Risk assessment'!$R$12:$R$100,FALSE),1)," ;"),""))</f>
        <v/>
      </c>
      <c r="Y115" s="9" t="str">
        <f>IF($G115=0,"",IFERROR(CONCATENATE(INDEX('Risk assessment'!$B$12:$B$100,MATCH(CONCATENATE(Feuil1!$C115,"-",Feuil1!$B115,"-",Feuil1!Y$1),'Risk assessment'!$R$12:$R$100,FALSE),1)," ;"),""))</f>
        <v/>
      </c>
      <c r="Z115" s="9" t="str">
        <f>IF($G115=0,"",IFERROR(CONCATENATE(INDEX('Risk assessment'!$B$12:$B$100,MATCH(CONCATENATE(Feuil1!$C115,"-",Feuil1!$B115,"-",Feuil1!Z$1),'Risk assessment'!$R$12:$R$100,FALSE),1)," ;"),""))</f>
        <v/>
      </c>
      <c r="AA115" s="9" t="str">
        <f>IF($G115=0,"",IFERROR(CONCATENATE(INDEX('Risk assessment'!$B$12:$B$100,MATCH(CONCATENATE(Feuil1!$C115,"-",Feuil1!$B115,"-",Feuil1!AA$1),'Risk assessment'!$R$12:$R$100,FALSE),1)," ;"),""))</f>
        <v/>
      </c>
      <c r="AB115" s="9" t="str">
        <f>IF($G115=0,"",IFERROR(CONCATENATE(INDEX('Risk assessment'!$B$12:$B$100,MATCH(CONCATENATE(Feuil1!$C115,"-",Feuil1!$B115,"-",Feuil1!AB$1),'Risk assessment'!$R$12:$R$100,FALSE),1)," ;"),""))</f>
        <v/>
      </c>
      <c r="AC115" s="9" t="str">
        <f>IF($G115=0,"",IFERROR(CONCATENATE(INDEX('Risk assessment'!$B$12:$B$100,MATCH(CONCATENATE(Feuil1!$C115,"-",Feuil1!$B115,"-",Feuil1!AC$1),'Risk assessment'!$R$12:$R$100,FALSE),1)," ;"),""))</f>
        <v/>
      </c>
      <c r="AD115" s="9" t="str">
        <f>IF($G115=0,"",IFERROR(CONCATENATE(INDEX('Risk assessment'!$B$12:$B$100,MATCH(CONCATENATE(Feuil1!$C115,"-",Feuil1!$B115,"-",Feuil1!AD$1),'Risk assessment'!$R$12:$R$100,FALSE),1)," ;"),""))</f>
        <v/>
      </c>
      <c r="AE115" s="9" t="str">
        <f>IF($G115=0,"",IFERROR(CONCATENATE(INDEX('Risk assessment'!$B$12:$B$100,MATCH(CONCATENATE(Feuil1!$C115,"-",Feuil1!$B115,"-",Feuil1!AE$1),'Risk assessment'!$R$12:$R$100,FALSE),1)," ;"),""))</f>
        <v/>
      </c>
      <c r="AF115" s="9" t="str">
        <f>IF($G115=0,"",IFERROR(CONCATENATE(INDEX('Risk assessment'!$B$12:$B$100,MATCH(CONCATENATE(Feuil1!$C115,"-",Feuil1!$B115,"-",Feuil1!AF$1),'Risk assessment'!$R$12:$R$100,FALSE),1)," ;"),""))</f>
        <v/>
      </c>
      <c r="AG115" s="9" t="str">
        <f>IF($G115=0,"",IFERROR(CONCATENATE(INDEX('Risk assessment'!$B$12:$B$100,MATCH(CONCATENATE(Feuil1!$C115,"-",Feuil1!$B115,"-",Feuil1!AG$1),'Risk assessment'!$R$12:$R$100,FALSE),1)," ;"),""))</f>
        <v/>
      </c>
      <c r="AH115" s="9" t="str">
        <f>IF($G115=0,"",IFERROR(CONCATENATE(INDEX('Risk assessment'!$B$12:$B$100,MATCH(CONCATENATE(Feuil1!$C115,"-",Feuil1!$B115,"-",Feuil1!AH$1),'Risk assessment'!$R$12:$R$100,FALSE),1)," ;"),""))</f>
        <v/>
      </c>
      <c r="AI115" s="9" t="str">
        <f>IF($G115=0,"",IFERROR(CONCATENATE(INDEX('Risk assessment'!$B$12:$B$100,MATCH(CONCATENATE(Feuil1!$C115,"-",Feuil1!$B115,"-",Feuil1!AI$1),'Risk assessment'!$R$12:$R$100,FALSE),1)," ;"),""))</f>
        <v/>
      </c>
      <c r="AJ115" s="9" t="str">
        <f>IF($G115=0,"",IFERROR(CONCATENATE(INDEX('Risk assessment'!$B$12:$B$100,MATCH(CONCATENATE(Feuil1!$C115,"-",Feuil1!$B115,"-",Feuil1!AJ$1),'Risk assessment'!$R$12:$R$100,FALSE),1)," ;"),""))</f>
        <v/>
      </c>
      <c r="AK115" s="9" t="str">
        <f>IF($G115=0,"",IFERROR(CONCATENATE(INDEX('Risk assessment'!$B$12:$B$100,MATCH(CONCATENATE(Feuil1!$C115,"-",Feuil1!$B115,"-",Feuil1!AK$1),'Risk assessment'!$R$12:$R$100,FALSE),1)," ;"),""))</f>
        <v/>
      </c>
      <c r="AL115" s="9" t="str">
        <f>IF($G115=0,"",IFERROR(CONCATENATE(INDEX('Risk assessment'!$B$12:$B$100,MATCH(CONCATENATE(Feuil1!$C115,"-",Feuil1!$B115,"-",Feuil1!AL$1),'Risk assessment'!$R$12:$R$100,FALSE),1)," ;"),""))</f>
        <v/>
      </c>
      <c r="AM115" s="9" t="str">
        <f>IF($G115=0,"",IFERROR(CONCATENATE(INDEX('Risk assessment'!$B$12:$B$100,MATCH(CONCATENATE(Feuil1!$C115,"-",Feuil1!$B115,"-",Feuil1!AM$1),'Risk assessment'!$R$12:$R$100,FALSE),1)," ;"),""))</f>
        <v/>
      </c>
      <c r="AN115" s="9" t="str">
        <f>IF($G115=0,"",IFERROR(CONCATENATE(INDEX('Risk assessment'!$B$12:$B$100,MATCH(CONCATENATE(Feuil1!$C115,"-",Feuil1!$B115,"-",Feuil1!AN$1),'Risk assessment'!$R$12:$R$100,FALSE),1)," ;"),""))</f>
        <v/>
      </c>
      <c r="AO115" s="9" t="str">
        <f>IF($G115=0,"",IFERROR(CONCATENATE(INDEX('Risk assessment'!$B$12:$B$100,MATCH(CONCATENATE(Feuil1!$C115,"-",Feuil1!$B115,"-",Feuil1!AO$1),'Risk assessment'!$R$12:$R$100,FALSE),1)," ;"),""))</f>
        <v/>
      </c>
      <c r="AP115" s="9" t="str">
        <f>IF($G115=0,"",IFERROR(CONCATENATE(INDEX('Risk assessment'!$B$12:$B$100,MATCH(CONCATENATE(Feuil1!$C115,"-",Feuil1!$B115,"-",Feuil1!AP$1),'Risk assessment'!$R$12:$R$100,FALSE),1)," ;"),""))</f>
        <v/>
      </c>
      <c r="AQ115" s="9" t="str">
        <f>IF($G115=0,"",IFERROR(CONCATENATE(INDEX('Risk assessment'!$B$12:$B$100,MATCH(CONCATENATE(Feuil1!$C115,"-",Feuil1!$B115,"-",Feuil1!AQ$1),'Risk assessment'!$R$12:$R$100,FALSE),1)," ;"),""))</f>
        <v/>
      </c>
      <c r="AR115" s="9" t="str">
        <f>IF($G115=0,"",IFERROR(CONCATENATE(INDEX('Risk assessment'!$B$12:$B$100,MATCH(CONCATENATE(Feuil1!$C115,"-",Feuil1!$B115,"-",Feuil1!AR$1),'Risk assessment'!$R$12:$R$100,FALSE),1)," ;"),""))</f>
        <v/>
      </c>
      <c r="AS115" s="9" t="str">
        <f>IF($G115=0,"",IFERROR(CONCATENATE(INDEX('Risk assessment'!$B$12:$B$100,MATCH(CONCATENATE(Feuil1!$C115,"-",Feuil1!$B115,"-",Feuil1!AS$1),'Risk assessment'!$R$12:$R$100,FALSE),1)," ;"),""))</f>
        <v/>
      </c>
      <c r="AT115" s="9" t="str">
        <f>IF($G115=0,"",IFERROR(CONCATENATE(INDEX('Risk assessment'!$B$12:$B$100,MATCH(CONCATENATE(Feuil1!$C115,"-",Feuil1!$B115,"-",Feuil1!AT$1),'Risk assessment'!$R$12:$R$100,FALSE),1)," ;"),""))</f>
        <v/>
      </c>
      <c r="AU115" s="9" t="str">
        <f>IF($G115=0,"",IFERROR(CONCATENATE(INDEX('Risk assessment'!$B$12:$B$100,MATCH(CONCATENATE(Feuil1!$C115,"-",Feuil1!$B115,"-",Feuil1!AU$1),'Risk assessment'!$R$12:$R$100,FALSE),1)," ;"),""))</f>
        <v/>
      </c>
      <c r="AV115" s="9" t="str">
        <f>IF($G115=0,"",IFERROR(CONCATENATE(INDEX('Risk assessment'!$B$12:$B$100,MATCH(CONCATENATE(Feuil1!$C115,"-",Feuil1!$B115,"-",Feuil1!AV$1),'Risk assessment'!$R$12:$R$100,FALSE),1)," ;"),""))</f>
        <v/>
      </c>
      <c r="AW115" s="9" t="str">
        <f>IF($G115=0,"",IFERROR(CONCATENATE(INDEX('Risk assessment'!$B$12:$B$100,MATCH(CONCATENATE(Feuil1!$C115,"-",Feuil1!$B115,"-",Feuil1!AW$1),'Risk assessment'!$R$12:$R$100,FALSE),1)," ;"),""))</f>
        <v/>
      </c>
      <c r="AX115" s="9" t="str">
        <f>IF($G115=0,"",IFERROR(CONCATENATE(INDEX('Risk assessment'!$B$12:$B$100,MATCH(CONCATENATE(Feuil1!$C115,"-",Feuil1!$B115,"-",Feuil1!AX$1),'Risk assessment'!$R$12:$R$100,FALSE),1)," ;"),""))</f>
        <v/>
      </c>
      <c r="AY115" s="9" t="str">
        <f>IF($G115=0,"",IFERROR(CONCATENATE(INDEX('Risk assessment'!$B$12:$B$100,MATCH(CONCATENATE(Feuil1!$C115,"-",Feuil1!$B115,"-",Feuil1!AY$1),'Risk assessment'!$R$12:$R$100,FALSE),1)," ;"),""))</f>
        <v/>
      </c>
      <c r="AZ115" s="9" t="str">
        <f>IF($G115=0,"",IFERROR(CONCATENATE(INDEX('Risk assessment'!$B$12:$B$100,MATCH(CONCATENATE(Feuil1!$C115,"-",Feuil1!$B115,"-",Feuil1!AZ$1),'Risk assessment'!$R$12:$R$100,FALSE),1)," ;"),""))</f>
        <v/>
      </c>
      <c r="BA115" s="9" t="str">
        <f>IF($G115=0,"",IFERROR(CONCATENATE(INDEX('Risk assessment'!$B$12:$B$100,MATCH(CONCATENATE(Feuil1!$C115,"-",Feuil1!$B115,"-",Feuil1!BA$1),'Risk assessment'!$R$12:$R$100,FALSE),1)," ;"),""))</f>
        <v/>
      </c>
      <c r="BB115" s="9" t="str">
        <f>IF($G115=0,"",IFERROR(CONCATENATE(INDEX('Risk assessment'!$B$12:$B$100,MATCH(CONCATENATE(Feuil1!$C115,"-",Feuil1!$B115,"-",Feuil1!BB$1),'Risk assessment'!$R$12:$R$100,FALSE),1)," ;"),""))</f>
        <v/>
      </c>
      <c r="BC115" s="9" t="str">
        <f>IF($G115=0,"",IFERROR(CONCATENATE(INDEX('Risk assessment'!$B$12:$B$100,MATCH(CONCATENATE(Feuil1!$C115,"-",Feuil1!$B115,"-",Feuil1!BC$1),'Risk assessment'!$R$12:$R$100,FALSE),1)," ;"),""))</f>
        <v/>
      </c>
      <c r="BD115" s="9" t="str">
        <f>IF($G115=0,"",IFERROR(CONCATENATE(INDEX('Risk assessment'!$B$12:$B$100,MATCH(CONCATENATE(Feuil1!$C115,"-",Feuil1!$B115,"-",Feuil1!BD$1),'Risk assessment'!$R$12:$R$100,FALSE),1)," ;"),""))</f>
        <v/>
      </c>
      <c r="BE115" s="9" t="str">
        <f>IF($G115=0,"",IFERROR(CONCATENATE(INDEX('Risk assessment'!$B$12:$B$100,MATCH(CONCATENATE(Feuil1!$C115,"-",Feuil1!$B115,"-",Feuil1!BE$1),'Risk assessment'!$R$12:$R$100,FALSE),1)," ;"),""))</f>
        <v/>
      </c>
      <c r="BF115" s="9" t="str">
        <f>IF($G115=0,"",IFERROR(CONCATENATE(INDEX('Risk assessment'!$B$12:$B$100,MATCH(CONCATENATE(Feuil1!$C115,"-",Feuil1!$B115,"-",Feuil1!BF$1),'Risk assessment'!$R$12:$R$100,FALSE),1)," ;"),""))</f>
        <v/>
      </c>
      <c r="BG115" s="9" t="str">
        <f>IF($G115=0,"",IFERROR(CONCATENATE(INDEX('Risk assessment'!$B$12:$B$100,MATCH(CONCATENATE(Feuil1!$C115,"-",Feuil1!$B115,"-",Feuil1!BG$1),'Risk assessment'!$R$12:$R$100,FALSE),1)," ;"),""))</f>
        <v/>
      </c>
      <c r="BH115" s="9" t="str">
        <f>IF($G115=0,"",IFERROR(CONCATENATE(INDEX('Risk assessment'!$B$12:$B$100,MATCH(CONCATENATE(Feuil1!$C115,"-",Feuil1!$B115,"-",Feuil1!BH$1),'Risk assessment'!$R$12:$R$100,FALSE),1)," ;"),""))</f>
        <v/>
      </c>
      <c r="BI115" s="9" t="str">
        <f>IF($G115=0,"",IFERROR(CONCATENATE(INDEX('Risk assessment'!$B$12:$B$100,MATCH(CONCATENATE(Feuil1!$C115,"-",Feuil1!$B115,"-",Feuil1!BI$1),'Risk assessment'!$R$12:$R$100,FALSE),1)," ;"),""))</f>
        <v/>
      </c>
      <c r="BJ115" s="9" t="str">
        <f>IF($G115=0,"",IFERROR(CONCATENATE(INDEX('Risk assessment'!$B$12:$B$100,MATCH(CONCATENATE(Feuil1!$C115,"-",Feuil1!$B115,"-",Feuil1!BJ$1),'Risk assessment'!$R$12:$R$100,FALSE),1)," ;"),""))</f>
        <v/>
      </c>
      <c r="BK115" s="9" t="str">
        <f>IF($G115=0,"",IFERROR(CONCATENATE(INDEX('Risk assessment'!$B$12:$B$100,MATCH(CONCATENATE(Feuil1!$C115,"-",Feuil1!$B115,"-",Feuil1!BK$1),'Risk assessment'!$R$12:$R$100,FALSE),1)," ;"),""))</f>
        <v/>
      </c>
      <c r="BL115" s="9" t="str">
        <f>IF($G115=0,"",IFERROR(CONCATENATE(INDEX('Risk assessment'!$B$12:$B$100,MATCH(CONCATENATE(Feuil1!$C115,"-",Feuil1!$B115,"-",Feuil1!BL$1),'Risk assessment'!$R$12:$R$100,FALSE),1)," ;"),""))</f>
        <v/>
      </c>
      <c r="BM115" s="9" t="str">
        <f>IF($G115=0,"",IFERROR(CONCATENATE(INDEX('Risk assessment'!$B$12:$B$100,MATCH(CONCATENATE(Feuil1!$C115,"-",Feuil1!$B115,"-",Feuil1!BM$1),'Risk assessment'!$R$12:$R$100,FALSE),1)," ;"),""))</f>
        <v/>
      </c>
      <c r="BN115" s="9" t="str">
        <f>IF($G115=0,"",IFERROR(CONCATENATE(INDEX('Risk assessment'!$B$12:$B$100,MATCH(CONCATENATE(Feuil1!$C115,"-",Feuil1!$B115,"-",Feuil1!BN$1),'Risk assessment'!$R$12:$R$100,FALSE),1)," ;"),""))</f>
        <v/>
      </c>
      <c r="BO115" s="9" t="str">
        <f>IF($G115=0,"",IFERROR(CONCATENATE(INDEX('Risk assessment'!$B$12:$B$100,MATCH(CONCATENATE(Feuil1!$C115,"-",Feuil1!$B115,"-",Feuil1!BO$1),'Risk assessment'!$R$12:$R$100,FALSE),1)," ;"),""))</f>
        <v/>
      </c>
      <c r="BP115" s="9" t="str">
        <f>IF($G115=0,"",IFERROR(CONCATENATE(INDEX('Risk assessment'!$B$12:$B$100,MATCH(CONCATENATE(Feuil1!$C115,"-",Feuil1!$B115,"-",Feuil1!BP$1),'Risk assessment'!$R$12:$R$100,FALSE),1)," ;"),""))</f>
        <v/>
      </c>
      <c r="BQ115" s="9" t="str">
        <f>IF($G115=0,"",IFERROR(CONCATENATE(INDEX('Risk assessment'!$B$12:$B$100,MATCH(CONCATENATE(Feuil1!$C115,"-",Feuil1!$B115,"-",Feuil1!BQ$1),'Risk assessment'!$R$12:$R$100,FALSE),1)," ;"),""))</f>
        <v/>
      </c>
    </row>
    <row r="116" spans="5:69" x14ac:dyDescent="0.25">
      <c r="E116" s="9" t="str">
        <f t="shared" si="4"/>
        <v/>
      </c>
      <c r="F116" s="9" t="str">
        <f t="shared" si="5"/>
        <v/>
      </c>
      <c r="H116" s="9" t="str">
        <f>IF($G116=0,"",IFERROR(CONCATENATE(INDEX('Risk assessment'!$B$12:$B$100,MATCH(CONCATENATE(Feuil1!$C116,"-",Feuil1!$B116,"-",Feuil1!H$1),'Risk assessment'!$R$12:$R$100,FALSE),1)," ;"),""))</f>
        <v/>
      </c>
      <c r="I116" s="9" t="str">
        <f>IF($G116=0,"",IFERROR(CONCATENATE(INDEX('Risk assessment'!$B$12:$B$100,MATCH(CONCATENATE(Feuil1!$C116,"-",Feuil1!$B116,"-",Feuil1!I$1),'Risk assessment'!$R$12:$R$100,FALSE),1)," ;"),""))</f>
        <v/>
      </c>
      <c r="J116" s="9" t="str">
        <f>IF($G116=0,"",IFERROR(CONCATENATE(INDEX('Risk assessment'!$B$12:$B$100,MATCH(CONCATENATE(Feuil1!$C116,"-",Feuil1!$B116,"-",Feuil1!J$1),'Risk assessment'!$R$12:$R$100,FALSE),1)," ;"),""))</f>
        <v/>
      </c>
      <c r="K116" s="9" t="str">
        <f>IF($G116=0,"",IFERROR(CONCATENATE(INDEX('Risk assessment'!$B$12:$B$100,MATCH(CONCATENATE(Feuil1!$C116,"-",Feuil1!$B116,"-",Feuil1!K$1),'Risk assessment'!$R$12:$R$100,FALSE),1)," ;"),""))</f>
        <v/>
      </c>
      <c r="L116" s="9" t="str">
        <f>IF($G116=0,"",IFERROR(CONCATENATE(INDEX('Risk assessment'!$B$12:$B$100,MATCH(CONCATENATE(Feuil1!$C116,"-",Feuil1!$B116,"-",Feuil1!L$1),'Risk assessment'!$R$12:$R$100,FALSE),1)," ;"),""))</f>
        <v/>
      </c>
      <c r="M116" s="9" t="str">
        <f>IF($G116=0,"",IFERROR(CONCATENATE(INDEX('Risk assessment'!$B$12:$B$100,MATCH(CONCATENATE(Feuil1!$C116,"-",Feuil1!$B116,"-",Feuil1!M$1),'Risk assessment'!$R$12:$R$100,FALSE),1)," ;"),""))</f>
        <v/>
      </c>
      <c r="N116" s="9" t="str">
        <f>IF($G116=0,"",IFERROR(CONCATENATE(INDEX('Risk assessment'!$B$12:$B$100,MATCH(CONCATENATE(Feuil1!$C116,"-",Feuil1!$B116,"-",Feuil1!N$1),'Risk assessment'!$R$12:$R$100,FALSE),1)," ;"),""))</f>
        <v/>
      </c>
      <c r="O116" s="9" t="str">
        <f>IF($G116=0,"",IFERROR(CONCATENATE(INDEX('Risk assessment'!$B$12:$B$100,MATCH(CONCATENATE(Feuil1!$C116,"-",Feuil1!$B116,"-",Feuil1!O$1),'Risk assessment'!$R$12:$R$100,FALSE),1)," ;"),""))</f>
        <v/>
      </c>
      <c r="P116" s="9" t="str">
        <f>IF($G116=0,"",IFERROR(CONCATENATE(INDEX('Risk assessment'!$B$12:$B$100,MATCH(CONCATENATE(Feuil1!$C116,"-",Feuil1!$B116,"-",Feuil1!P$1),'Risk assessment'!$R$12:$R$100,FALSE),1)," ;"),""))</f>
        <v/>
      </c>
      <c r="Q116" s="9" t="str">
        <f>IF($G116=0,"",IFERROR(CONCATENATE(INDEX('Risk assessment'!$B$12:$B$100,MATCH(CONCATENATE(Feuil1!$C116,"-",Feuil1!$B116,"-",Feuil1!Q$1),'Risk assessment'!$R$12:$R$100,FALSE),1)," ;"),""))</f>
        <v/>
      </c>
      <c r="R116" s="9" t="str">
        <f>IF($G116=0,"",IFERROR(CONCATENATE(INDEX('Risk assessment'!$B$12:$B$100,MATCH(CONCATENATE(Feuil1!$C116,"-",Feuil1!$B116,"-",Feuil1!R$1),'Risk assessment'!$R$12:$R$100,FALSE),1)," ;"),""))</f>
        <v/>
      </c>
      <c r="S116" s="9" t="str">
        <f>IF($G116=0,"",IFERROR(CONCATENATE(INDEX('Risk assessment'!$B$12:$B$100,MATCH(CONCATENATE(Feuil1!$C116,"-",Feuil1!$B116,"-",Feuil1!S$1),'Risk assessment'!$R$12:$R$100,FALSE),1)," ;"),""))</f>
        <v/>
      </c>
      <c r="T116" s="9" t="str">
        <f>IF($G116=0,"",IFERROR(CONCATENATE(INDEX('Risk assessment'!$B$12:$B$100,MATCH(CONCATENATE(Feuil1!$C116,"-",Feuil1!$B116,"-",Feuil1!T$1),'Risk assessment'!$R$12:$R$100,FALSE),1)," ;"),""))</f>
        <v/>
      </c>
      <c r="U116" s="9" t="str">
        <f>IF($G116=0,"",IFERROR(CONCATENATE(INDEX('Risk assessment'!$B$12:$B$100,MATCH(CONCATENATE(Feuil1!$C116,"-",Feuil1!$B116,"-",Feuil1!U$1),'Risk assessment'!$R$12:$R$100,FALSE),1)," ;"),""))</f>
        <v/>
      </c>
      <c r="V116" s="9" t="str">
        <f>IF($G116=0,"",IFERROR(CONCATENATE(INDEX('Risk assessment'!$B$12:$B$100,MATCH(CONCATENATE(Feuil1!$C116,"-",Feuil1!$B116,"-",Feuil1!V$1),'Risk assessment'!$R$12:$R$100,FALSE),1)," ;"),""))</f>
        <v/>
      </c>
      <c r="W116" s="9" t="str">
        <f>IF($G116=0,"",IFERROR(CONCATENATE(INDEX('Risk assessment'!$B$12:$B$100,MATCH(CONCATENATE(Feuil1!$C116,"-",Feuil1!$B116,"-",Feuil1!W$1),'Risk assessment'!$R$12:$R$100,FALSE),1)," ;"),""))</f>
        <v/>
      </c>
      <c r="X116" s="9" t="str">
        <f>IF($G116=0,"",IFERROR(CONCATENATE(INDEX('Risk assessment'!$B$12:$B$100,MATCH(CONCATENATE(Feuil1!$C116,"-",Feuil1!$B116,"-",Feuil1!X$1),'Risk assessment'!$R$12:$R$100,FALSE),1)," ;"),""))</f>
        <v/>
      </c>
      <c r="Y116" s="9" t="str">
        <f>IF($G116=0,"",IFERROR(CONCATENATE(INDEX('Risk assessment'!$B$12:$B$100,MATCH(CONCATENATE(Feuil1!$C116,"-",Feuil1!$B116,"-",Feuil1!Y$1),'Risk assessment'!$R$12:$R$100,FALSE),1)," ;"),""))</f>
        <v/>
      </c>
      <c r="Z116" s="9" t="str">
        <f>IF($G116=0,"",IFERROR(CONCATENATE(INDEX('Risk assessment'!$B$12:$B$100,MATCH(CONCATENATE(Feuil1!$C116,"-",Feuil1!$B116,"-",Feuil1!Z$1),'Risk assessment'!$R$12:$R$100,FALSE),1)," ;"),""))</f>
        <v/>
      </c>
      <c r="AA116" s="9" t="str">
        <f>IF($G116=0,"",IFERROR(CONCATENATE(INDEX('Risk assessment'!$B$12:$B$100,MATCH(CONCATENATE(Feuil1!$C116,"-",Feuil1!$B116,"-",Feuil1!AA$1),'Risk assessment'!$R$12:$R$100,FALSE),1)," ;"),""))</f>
        <v/>
      </c>
      <c r="AB116" s="9" t="str">
        <f>IF($G116=0,"",IFERROR(CONCATENATE(INDEX('Risk assessment'!$B$12:$B$100,MATCH(CONCATENATE(Feuil1!$C116,"-",Feuil1!$B116,"-",Feuil1!AB$1),'Risk assessment'!$R$12:$R$100,FALSE),1)," ;"),""))</f>
        <v/>
      </c>
      <c r="AC116" s="9" t="str">
        <f>IF($G116=0,"",IFERROR(CONCATENATE(INDEX('Risk assessment'!$B$12:$B$100,MATCH(CONCATENATE(Feuil1!$C116,"-",Feuil1!$B116,"-",Feuil1!AC$1),'Risk assessment'!$R$12:$R$100,FALSE),1)," ;"),""))</f>
        <v/>
      </c>
      <c r="AD116" s="9" t="str">
        <f>IF($G116=0,"",IFERROR(CONCATENATE(INDEX('Risk assessment'!$B$12:$B$100,MATCH(CONCATENATE(Feuil1!$C116,"-",Feuil1!$B116,"-",Feuil1!AD$1),'Risk assessment'!$R$12:$R$100,FALSE),1)," ;"),""))</f>
        <v/>
      </c>
      <c r="AE116" s="9" t="str">
        <f>IF($G116=0,"",IFERROR(CONCATENATE(INDEX('Risk assessment'!$B$12:$B$100,MATCH(CONCATENATE(Feuil1!$C116,"-",Feuil1!$B116,"-",Feuil1!AE$1),'Risk assessment'!$R$12:$R$100,FALSE),1)," ;"),""))</f>
        <v/>
      </c>
      <c r="AF116" s="9" t="str">
        <f>IF($G116=0,"",IFERROR(CONCATENATE(INDEX('Risk assessment'!$B$12:$B$100,MATCH(CONCATENATE(Feuil1!$C116,"-",Feuil1!$B116,"-",Feuil1!AF$1),'Risk assessment'!$R$12:$R$100,FALSE),1)," ;"),""))</f>
        <v/>
      </c>
      <c r="AG116" s="9" t="str">
        <f>IF($G116=0,"",IFERROR(CONCATENATE(INDEX('Risk assessment'!$B$12:$B$100,MATCH(CONCATENATE(Feuil1!$C116,"-",Feuil1!$B116,"-",Feuil1!AG$1),'Risk assessment'!$R$12:$R$100,FALSE),1)," ;"),""))</f>
        <v/>
      </c>
      <c r="AH116" s="9" t="str">
        <f>IF($G116=0,"",IFERROR(CONCATENATE(INDEX('Risk assessment'!$B$12:$B$100,MATCH(CONCATENATE(Feuil1!$C116,"-",Feuil1!$B116,"-",Feuil1!AH$1),'Risk assessment'!$R$12:$R$100,FALSE),1)," ;"),""))</f>
        <v/>
      </c>
      <c r="AI116" s="9" t="str">
        <f>IF($G116=0,"",IFERROR(CONCATENATE(INDEX('Risk assessment'!$B$12:$B$100,MATCH(CONCATENATE(Feuil1!$C116,"-",Feuil1!$B116,"-",Feuil1!AI$1),'Risk assessment'!$R$12:$R$100,FALSE),1)," ;"),""))</f>
        <v/>
      </c>
      <c r="AJ116" s="9" t="str">
        <f>IF($G116=0,"",IFERROR(CONCATENATE(INDEX('Risk assessment'!$B$12:$B$100,MATCH(CONCATENATE(Feuil1!$C116,"-",Feuil1!$B116,"-",Feuil1!AJ$1),'Risk assessment'!$R$12:$R$100,FALSE),1)," ;"),""))</f>
        <v/>
      </c>
      <c r="AK116" s="9" t="str">
        <f>IF($G116=0,"",IFERROR(CONCATENATE(INDEX('Risk assessment'!$B$12:$B$100,MATCH(CONCATENATE(Feuil1!$C116,"-",Feuil1!$B116,"-",Feuil1!AK$1),'Risk assessment'!$R$12:$R$100,FALSE),1)," ;"),""))</f>
        <v/>
      </c>
      <c r="AL116" s="9" t="str">
        <f>IF($G116=0,"",IFERROR(CONCATENATE(INDEX('Risk assessment'!$B$12:$B$100,MATCH(CONCATENATE(Feuil1!$C116,"-",Feuil1!$B116,"-",Feuil1!AL$1),'Risk assessment'!$R$12:$R$100,FALSE),1)," ;"),""))</f>
        <v/>
      </c>
      <c r="AM116" s="9" t="str">
        <f>IF($G116=0,"",IFERROR(CONCATENATE(INDEX('Risk assessment'!$B$12:$B$100,MATCH(CONCATENATE(Feuil1!$C116,"-",Feuil1!$B116,"-",Feuil1!AM$1),'Risk assessment'!$R$12:$R$100,FALSE),1)," ;"),""))</f>
        <v/>
      </c>
      <c r="AN116" s="9" t="str">
        <f>IF($G116=0,"",IFERROR(CONCATENATE(INDEX('Risk assessment'!$B$12:$B$100,MATCH(CONCATENATE(Feuil1!$C116,"-",Feuil1!$B116,"-",Feuil1!AN$1),'Risk assessment'!$R$12:$R$100,FALSE),1)," ;"),""))</f>
        <v/>
      </c>
      <c r="AO116" s="9" t="str">
        <f>IF($G116=0,"",IFERROR(CONCATENATE(INDEX('Risk assessment'!$B$12:$B$100,MATCH(CONCATENATE(Feuil1!$C116,"-",Feuil1!$B116,"-",Feuil1!AO$1),'Risk assessment'!$R$12:$R$100,FALSE),1)," ;"),""))</f>
        <v/>
      </c>
      <c r="AP116" s="9" t="str">
        <f>IF($G116=0,"",IFERROR(CONCATENATE(INDEX('Risk assessment'!$B$12:$B$100,MATCH(CONCATENATE(Feuil1!$C116,"-",Feuil1!$B116,"-",Feuil1!AP$1),'Risk assessment'!$R$12:$R$100,FALSE),1)," ;"),""))</f>
        <v/>
      </c>
      <c r="AQ116" s="9" t="str">
        <f>IF($G116=0,"",IFERROR(CONCATENATE(INDEX('Risk assessment'!$B$12:$B$100,MATCH(CONCATENATE(Feuil1!$C116,"-",Feuil1!$B116,"-",Feuil1!AQ$1),'Risk assessment'!$R$12:$R$100,FALSE),1)," ;"),""))</f>
        <v/>
      </c>
      <c r="AR116" s="9" t="str">
        <f>IF($G116=0,"",IFERROR(CONCATENATE(INDEX('Risk assessment'!$B$12:$B$100,MATCH(CONCATENATE(Feuil1!$C116,"-",Feuil1!$B116,"-",Feuil1!AR$1),'Risk assessment'!$R$12:$R$100,FALSE),1)," ;"),""))</f>
        <v/>
      </c>
      <c r="AS116" s="9" t="str">
        <f>IF($G116=0,"",IFERROR(CONCATENATE(INDEX('Risk assessment'!$B$12:$B$100,MATCH(CONCATENATE(Feuil1!$C116,"-",Feuil1!$B116,"-",Feuil1!AS$1),'Risk assessment'!$R$12:$R$100,FALSE),1)," ;"),""))</f>
        <v/>
      </c>
      <c r="AT116" s="9" t="str">
        <f>IF($G116=0,"",IFERROR(CONCATENATE(INDEX('Risk assessment'!$B$12:$B$100,MATCH(CONCATENATE(Feuil1!$C116,"-",Feuil1!$B116,"-",Feuil1!AT$1),'Risk assessment'!$R$12:$R$100,FALSE),1)," ;"),""))</f>
        <v/>
      </c>
      <c r="AU116" s="9" t="str">
        <f>IF($G116=0,"",IFERROR(CONCATENATE(INDEX('Risk assessment'!$B$12:$B$100,MATCH(CONCATENATE(Feuil1!$C116,"-",Feuil1!$B116,"-",Feuil1!AU$1),'Risk assessment'!$R$12:$R$100,FALSE),1)," ;"),""))</f>
        <v/>
      </c>
      <c r="AV116" s="9" t="str">
        <f>IF($G116=0,"",IFERROR(CONCATENATE(INDEX('Risk assessment'!$B$12:$B$100,MATCH(CONCATENATE(Feuil1!$C116,"-",Feuil1!$B116,"-",Feuil1!AV$1),'Risk assessment'!$R$12:$R$100,FALSE),1)," ;"),""))</f>
        <v/>
      </c>
      <c r="AW116" s="9" t="str">
        <f>IF($G116=0,"",IFERROR(CONCATENATE(INDEX('Risk assessment'!$B$12:$B$100,MATCH(CONCATENATE(Feuil1!$C116,"-",Feuil1!$B116,"-",Feuil1!AW$1),'Risk assessment'!$R$12:$R$100,FALSE),1)," ;"),""))</f>
        <v/>
      </c>
      <c r="AX116" s="9" t="str">
        <f>IF($G116=0,"",IFERROR(CONCATENATE(INDEX('Risk assessment'!$B$12:$B$100,MATCH(CONCATENATE(Feuil1!$C116,"-",Feuil1!$B116,"-",Feuil1!AX$1),'Risk assessment'!$R$12:$R$100,FALSE),1)," ;"),""))</f>
        <v/>
      </c>
      <c r="AY116" s="9" t="str">
        <f>IF($G116=0,"",IFERROR(CONCATENATE(INDEX('Risk assessment'!$B$12:$B$100,MATCH(CONCATENATE(Feuil1!$C116,"-",Feuil1!$B116,"-",Feuil1!AY$1),'Risk assessment'!$R$12:$R$100,FALSE),1)," ;"),""))</f>
        <v/>
      </c>
      <c r="AZ116" s="9" t="str">
        <f>IF($G116=0,"",IFERROR(CONCATENATE(INDEX('Risk assessment'!$B$12:$B$100,MATCH(CONCATENATE(Feuil1!$C116,"-",Feuil1!$B116,"-",Feuil1!AZ$1),'Risk assessment'!$R$12:$R$100,FALSE),1)," ;"),""))</f>
        <v/>
      </c>
      <c r="BA116" s="9" t="str">
        <f>IF($G116=0,"",IFERROR(CONCATENATE(INDEX('Risk assessment'!$B$12:$B$100,MATCH(CONCATENATE(Feuil1!$C116,"-",Feuil1!$B116,"-",Feuil1!BA$1),'Risk assessment'!$R$12:$R$100,FALSE),1)," ;"),""))</f>
        <v/>
      </c>
      <c r="BB116" s="9" t="str">
        <f>IF($G116=0,"",IFERROR(CONCATENATE(INDEX('Risk assessment'!$B$12:$B$100,MATCH(CONCATENATE(Feuil1!$C116,"-",Feuil1!$B116,"-",Feuil1!BB$1),'Risk assessment'!$R$12:$R$100,FALSE),1)," ;"),""))</f>
        <v/>
      </c>
      <c r="BC116" s="9" t="str">
        <f>IF($G116=0,"",IFERROR(CONCATENATE(INDEX('Risk assessment'!$B$12:$B$100,MATCH(CONCATENATE(Feuil1!$C116,"-",Feuil1!$B116,"-",Feuil1!BC$1),'Risk assessment'!$R$12:$R$100,FALSE),1)," ;"),""))</f>
        <v/>
      </c>
      <c r="BD116" s="9" t="str">
        <f>IF($G116=0,"",IFERROR(CONCATENATE(INDEX('Risk assessment'!$B$12:$B$100,MATCH(CONCATENATE(Feuil1!$C116,"-",Feuil1!$B116,"-",Feuil1!BD$1),'Risk assessment'!$R$12:$R$100,FALSE),1)," ;"),""))</f>
        <v/>
      </c>
      <c r="BE116" s="9" t="str">
        <f>IF($G116=0,"",IFERROR(CONCATENATE(INDEX('Risk assessment'!$B$12:$B$100,MATCH(CONCATENATE(Feuil1!$C116,"-",Feuil1!$B116,"-",Feuil1!BE$1),'Risk assessment'!$R$12:$R$100,FALSE),1)," ;"),""))</f>
        <v/>
      </c>
      <c r="BF116" s="9" t="str">
        <f>IF($G116=0,"",IFERROR(CONCATENATE(INDEX('Risk assessment'!$B$12:$B$100,MATCH(CONCATENATE(Feuil1!$C116,"-",Feuil1!$B116,"-",Feuil1!BF$1),'Risk assessment'!$R$12:$R$100,FALSE),1)," ;"),""))</f>
        <v/>
      </c>
      <c r="BG116" s="9" t="str">
        <f>IF($G116=0,"",IFERROR(CONCATENATE(INDEX('Risk assessment'!$B$12:$B$100,MATCH(CONCATENATE(Feuil1!$C116,"-",Feuil1!$B116,"-",Feuil1!BG$1),'Risk assessment'!$R$12:$R$100,FALSE),1)," ;"),""))</f>
        <v/>
      </c>
      <c r="BH116" s="9" t="str">
        <f>IF($G116=0,"",IFERROR(CONCATENATE(INDEX('Risk assessment'!$B$12:$B$100,MATCH(CONCATENATE(Feuil1!$C116,"-",Feuil1!$B116,"-",Feuil1!BH$1),'Risk assessment'!$R$12:$R$100,FALSE),1)," ;"),""))</f>
        <v/>
      </c>
      <c r="BI116" s="9" t="str">
        <f>IF($G116=0,"",IFERROR(CONCATENATE(INDEX('Risk assessment'!$B$12:$B$100,MATCH(CONCATENATE(Feuil1!$C116,"-",Feuil1!$B116,"-",Feuil1!BI$1),'Risk assessment'!$R$12:$R$100,FALSE),1)," ;"),""))</f>
        <v/>
      </c>
      <c r="BJ116" s="9" t="str">
        <f>IF($G116=0,"",IFERROR(CONCATENATE(INDEX('Risk assessment'!$B$12:$B$100,MATCH(CONCATENATE(Feuil1!$C116,"-",Feuil1!$B116,"-",Feuil1!BJ$1),'Risk assessment'!$R$12:$R$100,FALSE),1)," ;"),""))</f>
        <v/>
      </c>
      <c r="BK116" s="9" t="str">
        <f>IF($G116=0,"",IFERROR(CONCATENATE(INDEX('Risk assessment'!$B$12:$B$100,MATCH(CONCATENATE(Feuil1!$C116,"-",Feuil1!$B116,"-",Feuil1!BK$1),'Risk assessment'!$R$12:$R$100,FALSE),1)," ;"),""))</f>
        <v/>
      </c>
      <c r="BL116" s="9" t="str">
        <f>IF($G116=0,"",IFERROR(CONCATENATE(INDEX('Risk assessment'!$B$12:$B$100,MATCH(CONCATENATE(Feuil1!$C116,"-",Feuil1!$B116,"-",Feuil1!BL$1),'Risk assessment'!$R$12:$R$100,FALSE),1)," ;"),""))</f>
        <v/>
      </c>
      <c r="BM116" s="9" t="str">
        <f>IF($G116=0,"",IFERROR(CONCATENATE(INDEX('Risk assessment'!$B$12:$B$100,MATCH(CONCATENATE(Feuil1!$C116,"-",Feuil1!$B116,"-",Feuil1!BM$1),'Risk assessment'!$R$12:$R$100,FALSE),1)," ;"),""))</f>
        <v/>
      </c>
      <c r="BN116" s="9" t="str">
        <f>IF($G116=0,"",IFERROR(CONCATENATE(INDEX('Risk assessment'!$B$12:$B$100,MATCH(CONCATENATE(Feuil1!$C116,"-",Feuil1!$B116,"-",Feuil1!BN$1),'Risk assessment'!$R$12:$R$100,FALSE),1)," ;"),""))</f>
        <v/>
      </c>
      <c r="BO116" s="9" t="str">
        <f>IF($G116=0,"",IFERROR(CONCATENATE(INDEX('Risk assessment'!$B$12:$B$100,MATCH(CONCATENATE(Feuil1!$C116,"-",Feuil1!$B116,"-",Feuil1!BO$1),'Risk assessment'!$R$12:$R$100,FALSE),1)," ;"),""))</f>
        <v/>
      </c>
      <c r="BP116" s="9" t="str">
        <f>IF($G116=0,"",IFERROR(CONCATENATE(INDEX('Risk assessment'!$B$12:$B$100,MATCH(CONCATENATE(Feuil1!$C116,"-",Feuil1!$B116,"-",Feuil1!BP$1),'Risk assessment'!$R$12:$R$100,FALSE),1)," ;"),""))</f>
        <v/>
      </c>
      <c r="BQ116" s="9" t="str">
        <f>IF($G116=0,"",IFERROR(CONCATENATE(INDEX('Risk assessment'!$B$12:$B$100,MATCH(CONCATENATE(Feuil1!$C116,"-",Feuil1!$B116,"-",Feuil1!BQ$1),'Risk assessment'!$R$12:$R$100,FALSE),1)," ;"),""))</f>
        <v/>
      </c>
    </row>
    <row r="117" spans="5:69" x14ac:dyDescent="0.25">
      <c r="E117" s="9" t="str">
        <f t="shared" si="4"/>
        <v/>
      </c>
      <c r="F117" s="9" t="str">
        <f t="shared" si="5"/>
        <v/>
      </c>
      <c r="H117" s="9" t="str">
        <f>IF($G117=0,"",IFERROR(CONCATENATE(INDEX('Risk assessment'!$B$12:$B$100,MATCH(CONCATENATE(Feuil1!$C117,"-",Feuil1!$B117,"-",Feuil1!H$1),'Risk assessment'!$R$12:$R$100,FALSE),1)," ;"),""))</f>
        <v/>
      </c>
      <c r="I117" s="9" t="str">
        <f>IF($G117=0,"",IFERROR(CONCATENATE(INDEX('Risk assessment'!$B$12:$B$100,MATCH(CONCATENATE(Feuil1!$C117,"-",Feuil1!$B117,"-",Feuil1!I$1),'Risk assessment'!$R$12:$R$100,FALSE),1)," ;"),""))</f>
        <v/>
      </c>
      <c r="J117" s="9" t="str">
        <f>IF($G117=0,"",IFERROR(CONCATENATE(INDEX('Risk assessment'!$B$12:$B$100,MATCH(CONCATENATE(Feuil1!$C117,"-",Feuil1!$B117,"-",Feuil1!J$1),'Risk assessment'!$R$12:$R$100,FALSE),1)," ;"),""))</f>
        <v/>
      </c>
      <c r="K117" s="9" t="str">
        <f>IF($G117=0,"",IFERROR(CONCATENATE(INDEX('Risk assessment'!$B$12:$B$100,MATCH(CONCATENATE(Feuil1!$C117,"-",Feuil1!$B117,"-",Feuil1!K$1),'Risk assessment'!$R$12:$R$100,FALSE),1)," ;"),""))</f>
        <v/>
      </c>
      <c r="L117" s="9" t="str">
        <f>IF($G117=0,"",IFERROR(CONCATENATE(INDEX('Risk assessment'!$B$12:$B$100,MATCH(CONCATENATE(Feuil1!$C117,"-",Feuil1!$B117,"-",Feuil1!L$1),'Risk assessment'!$R$12:$R$100,FALSE),1)," ;"),""))</f>
        <v/>
      </c>
      <c r="M117" s="9" t="str">
        <f>IF($G117=0,"",IFERROR(CONCATENATE(INDEX('Risk assessment'!$B$12:$B$100,MATCH(CONCATENATE(Feuil1!$C117,"-",Feuil1!$B117,"-",Feuil1!M$1),'Risk assessment'!$R$12:$R$100,FALSE),1)," ;"),""))</f>
        <v/>
      </c>
      <c r="N117" s="9" t="str">
        <f>IF($G117=0,"",IFERROR(CONCATENATE(INDEX('Risk assessment'!$B$12:$B$100,MATCH(CONCATENATE(Feuil1!$C117,"-",Feuil1!$B117,"-",Feuil1!N$1),'Risk assessment'!$R$12:$R$100,FALSE),1)," ;"),""))</f>
        <v/>
      </c>
      <c r="O117" s="9" t="str">
        <f>IF($G117=0,"",IFERROR(CONCATENATE(INDEX('Risk assessment'!$B$12:$B$100,MATCH(CONCATENATE(Feuil1!$C117,"-",Feuil1!$B117,"-",Feuil1!O$1),'Risk assessment'!$R$12:$R$100,FALSE),1)," ;"),""))</f>
        <v/>
      </c>
      <c r="P117" s="9" t="str">
        <f>IF($G117=0,"",IFERROR(CONCATENATE(INDEX('Risk assessment'!$B$12:$B$100,MATCH(CONCATENATE(Feuil1!$C117,"-",Feuil1!$B117,"-",Feuil1!P$1),'Risk assessment'!$R$12:$R$100,FALSE),1)," ;"),""))</f>
        <v/>
      </c>
      <c r="Q117" s="9" t="str">
        <f>IF($G117=0,"",IFERROR(CONCATENATE(INDEX('Risk assessment'!$B$12:$B$100,MATCH(CONCATENATE(Feuil1!$C117,"-",Feuil1!$B117,"-",Feuil1!Q$1),'Risk assessment'!$R$12:$R$100,FALSE),1)," ;"),""))</f>
        <v/>
      </c>
      <c r="R117" s="9" t="str">
        <f>IF($G117=0,"",IFERROR(CONCATENATE(INDEX('Risk assessment'!$B$12:$B$100,MATCH(CONCATENATE(Feuil1!$C117,"-",Feuil1!$B117,"-",Feuil1!R$1),'Risk assessment'!$R$12:$R$100,FALSE),1)," ;"),""))</f>
        <v/>
      </c>
      <c r="S117" s="9" t="str">
        <f>IF($G117=0,"",IFERROR(CONCATENATE(INDEX('Risk assessment'!$B$12:$B$100,MATCH(CONCATENATE(Feuil1!$C117,"-",Feuil1!$B117,"-",Feuil1!S$1),'Risk assessment'!$R$12:$R$100,FALSE),1)," ;"),""))</f>
        <v/>
      </c>
      <c r="T117" s="9" t="str">
        <f>IF($G117=0,"",IFERROR(CONCATENATE(INDEX('Risk assessment'!$B$12:$B$100,MATCH(CONCATENATE(Feuil1!$C117,"-",Feuil1!$B117,"-",Feuil1!T$1),'Risk assessment'!$R$12:$R$100,FALSE),1)," ;"),""))</f>
        <v/>
      </c>
      <c r="U117" s="9" t="str">
        <f>IF($G117=0,"",IFERROR(CONCATENATE(INDEX('Risk assessment'!$B$12:$B$100,MATCH(CONCATENATE(Feuil1!$C117,"-",Feuil1!$B117,"-",Feuil1!U$1),'Risk assessment'!$R$12:$R$100,FALSE),1)," ;"),""))</f>
        <v/>
      </c>
      <c r="V117" s="9" t="str">
        <f>IF($G117=0,"",IFERROR(CONCATENATE(INDEX('Risk assessment'!$B$12:$B$100,MATCH(CONCATENATE(Feuil1!$C117,"-",Feuil1!$B117,"-",Feuil1!V$1),'Risk assessment'!$R$12:$R$100,FALSE),1)," ;"),""))</f>
        <v/>
      </c>
      <c r="W117" s="9" t="str">
        <f>IF($G117=0,"",IFERROR(CONCATENATE(INDEX('Risk assessment'!$B$12:$B$100,MATCH(CONCATENATE(Feuil1!$C117,"-",Feuil1!$B117,"-",Feuil1!W$1),'Risk assessment'!$R$12:$R$100,FALSE),1)," ;"),""))</f>
        <v/>
      </c>
      <c r="X117" s="9" t="str">
        <f>IF($G117=0,"",IFERROR(CONCATENATE(INDEX('Risk assessment'!$B$12:$B$100,MATCH(CONCATENATE(Feuil1!$C117,"-",Feuil1!$B117,"-",Feuil1!X$1),'Risk assessment'!$R$12:$R$100,FALSE),1)," ;"),""))</f>
        <v/>
      </c>
      <c r="Y117" s="9" t="str">
        <f>IF($G117=0,"",IFERROR(CONCATENATE(INDEX('Risk assessment'!$B$12:$B$100,MATCH(CONCATENATE(Feuil1!$C117,"-",Feuil1!$B117,"-",Feuil1!Y$1),'Risk assessment'!$R$12:$R$100,FALSE),1)," ;"),""))</f>
        <v/>
      </c>
      <c r="Z117" s="9" t="str">
        <f>IF($G117=0,"",IFERROR(CONCATENATE(INDEX('Risk assessment'!$B$12:$B$100,MATCH(CONCATENATE(Feuil1!$C117,"-",Feuil1!$B117,"-",Feuil1!Z$1),'Risk assessment'!$R$12:$R$100,FALSE),1)," ;"),""))</f>
        <v/>
      </c>
      <c r="AA117" s="9" t="str">
        <f>IF($G117=0,"",IFERROR(CONCATENATE(INDEX('Risk assessment'!$B$12:$B$100,MATCH(CONCATENATE(Feuil1!$C117,"-",Feuil1!$B117,"-",Feuil1!AA$1),'Risk assessment'!$R$12:$R$100,FALSE),1)," ;"),""))</f>
        <v/>
      </c>
      <c r="AB117" s="9" t="str">
        <f>IF($G117=0,"",IFERROR(CONCATENATE(INDEX('Risk assessment'!$B$12:$B$100,MATCH(CONCATENATE(Feuil1!$C117,"-",Feuil1!$B117,"-",Feuil1!AB$1),'Risk assessment'!$R$12:$R$100,FALSE),1)," ;"),""))</f>
        <v/>
      </c>
      <c r="AC117" s="9" t="str">
        <f>IF($G117=0,"",IFERROR(CONCATENATE(INDEX('Risk assessment'!$B$12:$B$100,MATCH(CONCATENATE(Feuil1!$C117,"-",Feuil1!$B117,"-",Feuil1!AC$1),'Risk assessment'!$R$12:$R$100,FALSE),1)," ;"),""))</f>
        <v/>
      </c>
      <c r="AD117" s="9" t="str">
        <f>IF($G117=0,"",IFERROR(CONCATENATE(INDEX('Risk assessment'!$B$12:$B$100,MATCH(CONCATENATE(Feuil1!$C117,"-",Feuil1!$B117,"-",Feuil1!AD$1),'Risk assessment'!$R$12:$R$100,FALSE),1)," ;"),""))</f>
        <v/>
      </c>
      <c r="AE117" s="9" t="str">
        <f>IF($G117=0,"",IFERROR(CONCATENATE(INDEX('Risk assessment'!$B$12:$B$100,MATCH(CONCATENATE(Feuil1!$C117,"-",Feuil1!$B117,"-",Feuil1!AE$1),'Risk assessment'!$R$12:$R$100,FALSE),1)," ;"),""))</f>
        <v/>
      </c>
      <c r="AF117" s="9" t="str">
        <f>IF($G117=0,"",IFERROR(CONCATENATE(INDEX('Risk assessment'!$B$12:$B$100,MATCH(CONCATENATE(Feuil1!$C117,"-",Feuil1!$B117,"-",Feuil1!AF$1),'Risk assessment'!$R$12:$R$100,FALSE),1)," ;"),""))</f>
        <v/>
      </c>
      <c r="AG117" s="9" t="str">
        <f>IF($G117=0,"",IFERROR(CONCATENATE(INDEX('Risk assessment'!$B$12:$B$100,MATCH(CONCATENATE(Feuil1!$C117,"-",Feuil1!$B117,"-",Feuil1!AG$1),'Risk assessment'!$R$12:$R$100,FALSE),1)," ;"),""))</f>
        <v/>
      </c>
      <c r="AH117" s="9" t="str">
        <f>IF($G117=0,"",IFERROR(CONCATENATE(INDEX('Risk assessment'!$B$12:$B$100,MATCH(CONCATENATE(Feuil1!$C117,"-",Feuil1!$B117,"-",Feuil1!AH$1),'Risk assessment'!$R$12:$R$100,FALSE),1)," ;"),""))</f>
        <v/>
      </c>
      <c r="AI117" s="9" t="str">
        <f>IF($G117=0,"",IFERROR(CONCATENATE(INDEX('Risk assessment'!$B$12:$B$100,MATCH(CONCATENATE(Feuil1!$C117,"-",Feuil1!$B117,"-",Feuil1!AI$1),'Risk assessment'!$R$12:$R$100,FALSE),1)," ;"),""))</f>
        <v/>
      </c>
      <c r="AJ117" s="9" t="str">
        <f>IF($G117=0,"",IFERROR(CONCATENATE(INDEX('Risk assessment'!$B$12:$B$100,MATCH(CONCATENATE(Feuil1!$C117,"-",Feuil1!$B117,"-",Feuil1!AJ$1),'Risk assessment'!$R$12:$R$100,FALSE),1)," ;"),""))</f>
        <v/>
      </c>
      <c r="AK117" s="9" t="str">
        <f>IF($G117=0,"",IFERROR(CONCATENATE(INDEX('Risk assessment'!$B$12:$B$100,MATCH(CONCATENATE(Feuil1!$C117,"-",Feuil1!$B117,"-",Feuil1!AK$1),'Risk assessment'!$R$12:$R$100,FALSE),1)," ;"),""))</f>
        <v/>
      </c>
      <c r="AL117" s="9" t="str">
        <f>IF($G117=0,"",IFERROR(CONCATENATE(INDEX('Risk assessment'!$B$12:$B$100,MATCH(CONCATENATE(Feuil1!$C117,"-",Feuil1!$B117,"-",Feuil1!AL$1),'Risk assessment'!$R$12:$R$100,FALSE),1)," ;"),""))</f>
        <v/>
      </c>
      <c r="AM117" s="9" t="str">
        <f>IF($G117=0,"",IFERROR(CONCATENATE(INDEX('Risk assessment'!$B$12:$B$100,MATCH(CONCATENATE(Feuil1!$C117,"-",Feuil1!$B117,"-",Feuil1!AM$1),'Risk assessment'!$R$12:$R$100,FALSE),1)," ;"),""))</f>
        <v/>
      </c>
      <c r="AN117" s="9" t="str">
        <f>IF($G117=0,"",IFERROR(CONCATENATE(INDEX('Risk assessment'!$B$12:$B$100,MATCH(CONCATENATE(Feuil1!$C117,"-",Feuil1!$B117,"-",Feuil1!AN$1),'Risk assessment'!$R$12:$R$100,FALSE),1)," ;"),""))</f>
        <v/>
      </c>
      <c r="AO117" s="9" t="str">
        <f>IF($G117=0,"",IFERROR(CONCATENATE(INDEX('Risk assessment'!$B$12:$B$100,MATCH(CONCATENATE(Feuil1!$C117,"-",Feuil1!$B117,"-",Feuil1!AO$1),'Risk assessment'!$R$12:$R$100,FALSE),1)," ;"),""))</f>
        <v/>
      </c>
      <c r="AP117" s="9" t="str">
        <f>IF($G117=0,"",IFERROR(CONCATENATE(INDEX('Risk assessment'!$B$12:$B$100,MATCH(CONCATENATE(Feuil1!$C117,"-",Feuil1!$B117,"-",Feuil1!AP$1),'Risk assessment'!$R$12:$R$100,FALSE),1)," ;"),""))</f>
        <v/>
      </c>
      <c r="AQ117" s="9" t="str">
        <f>IF($G117=0,"",IFERROR(CONCATENATE(INDEX('Risk assessment'!$B$12:$B$100,MATCH(CONCATENATE(Feuil1!$C117,"-",Feuil1!$B117,"-",Feuil1!AQ$1),'Risk assessment'!$R$12:$R$100,FALSE),1)," ;"),""))</f>
        <v/>
      </c>
      <c r="AR117" s="9" t="str">
        <f>IF($G117=0,"",IFERROR(CONCATENATE(INDEX('Risk assessment'!$B$12:$B$100,MATCH(CONCATENATE(Feuil1!$C117,"-",Feuil1!$B117,"-",Feuil1!AR$1),'Risk assessment'!$R$12:$R$100,FALSE),1)," ;"),""))</f>
        <v/>
      </c>
      <c r="AS117" s="9" t="str">
        <f>IF($G117=0,"",IFERROR(CONCATENATE(INDEX('Risk assessment'!$B$12:$B$100,MATCH(CONCATENATE(Feuil1!$C117,"-",Feuil1!$B117,"-",Feuil1!AS$1),'Risk assessment'!$R$12:$R$100,FALSE),1)," ;"),""))</f>
        <v/>
      </c>
      <c r="AT117" s="9" t="str">
        <f>IF($G117=0,"",IFERROR(CONCATENATE(INDEX('Risk assessment'!$B$12:$B$100,MATCH(CONCATENATE(Feuil1!$C117,"-",Feuil1!$B117,"-",Feuil1!AT$1),'Risk assessment'!$R$12:$R$100,FALSE),1)," ;"),""))</f>
        <v/>
      </c>
      <c r="AU117" s="9" t="str">
        <f>IF($G117=0,"",IFERROR(CONCATENATE(INDEX('Risk assessment'!$B$12:$B$100,MATCH(CONCATENATE(Feuil1!$C117,"-",Feuil1!$B117,"-",Feuil1!AU$1),'Risk assessment'!$R$12:$R$100,FALSE),1)," ;"),""))</f>
        <v/>
      </c>
      <c r="AV117" s="9" t="str">
        <f>IF($G117=0,"",IFERROR(CONCATENATE(INDEX('Risk assessment'!$B$12:$B$100,MATCH(CONCATENATE(Feuil1!$C117,"-",Feuil1!$B117,"-",Feuil1!AV$1),'Risk assessment'!$R$12:$R$100,FALSE),1)," ;"),""))</f>
        <v/>
      </c>
      <c r="AW117" s="9" t="str">
        <f>IF($G117=0,"",IFERROR(CONCATENATE(INDEX('Risk assessment'!$B$12:$B$100,MATCH(CONCATENATE(Feuil1!$C117,"-",Feuil1!$B117,"-",Feuil1!AW$1),'Risk assessment'!$R$12:$R$100,FALSE),1)," ;"),""))</f>
        <v/>
      </c>
      <c r="AX117" s="9" t="str">
        <f>IF($G117=0,"",IFERROR(CONCATENATE(INDEX('Risk assessment'!$B$12:$B$100,MATCH(CONCATENATE(Feuil1!$C117,"-",Feuil1!$B117,"-",Feuil1!AX$1),'Risk assessment'!$R$12:$R$100,FALSE),1)," ;"),""))</f>
        <v/>
      </c>
      <c r="AY117" s="9" t="str">
        <f>IF($G117=0,"",IFERROR(CONCATENATE(INDEX('Risk assessment'!$B$12:$B$100,MATCH(CONCATENATE(Feuil1!$C117,"-",Feuil1!$B117,"-",Feuil1!AY$1),'Risk assessment'!$R$12:$R$100,FALSE),1)," ;"),""))</f>
        <v/>
      </c>
      <c r="AZ117" s="9" t="str">
        <f>IF($G117=0,"",IFERROR(CONCATENATE(INDEX('Risk assessment'!$B$12:$B$100,MATCH(CONCATENATE(Feuil1!$C117,"-",Feuil1!$B117,"-",Feuil1!AZ$1),'Risk assessment'!$R$12:$R$100,FALSE),1)," ;"),""))</f>
        <v/>
      </c>
      <c r="BA117" s="9" t="str">
        <f>IF($G117=0,"",IFERROR(CONCATENATE(INDEX('Risk assessment'!$B$12:$B$100,MATCH(CONCATENATE(Feuil1!$C117,"-",Feuil1!$B117,"-",Feuil1!BA$1),'Risk assessment'!$R$12:$R$100,FALSE),1)," ;"),""))</f>
        <v/>
      </c>
      <c r="BB117" s="9" t="str">
        <f>IF($G117=0,"",IFERROR(CONCATENATE(INDEX('Risk assessment'!$B$12:$B$100,MATCH(CONCATENATE(Feuil1!$C117,"-",Feuil1!$B117,"-",Feuil1!BB$1),'Risk assessment'!$R$12:$R$100,FALSE),1)," ;"),""))</f>
        <v/>
      </c>
      <c r="BC117" s="9" t="str">
        <f>IF($G117=0,"",IFERROR(CONCATENATE(INDEX('Risk assessment'!$B$12:$B$100,MATCH(CONCATENATE(Feuil1!$C117,"-",Feuil1!$B117,"-",Feuil1!BC$1),'Risk assessment'!$R$12:$R$100,FALSE),1)," ;"),""))</f>
        <v/>
      </c>
      <c r="BD117" s="9" t="str">
        <f>IF($G117=0,"",IFERROR(CONCATENATE(INDEX('Risk assessment'!$B$12:$B$100,MATCH(CONCATENATE(Feuil1!$C117,"-",Feuil1!$B117,"-",Feuil1!BD$1),'Risk assessment'!$R$12:$R$100,FALSE),1)," ;"),""))</f>
        <v/>
      </c>
      <c r="BE117" s="9" t="str">
        <f>IF($G117=0,"",IFERROR(CONCATENATE(INDEX('Risk assessment'!$B$12:$B$100,MATCH(CONCATENATE(Feuil1!$C117,"-",Feuil1!$B117,"-",Feuil1!BE$1),'Risk assessment'!$R$12:$R$100,FALSE),1)," ;"),""))</f>
        <v/>
      </c>
      <c r="BF117" s="9" t="str">
        <f>IF($G117=0,"",IFERROR(CONCATENATE(INDEX('Risk assessment'!$B$12:$B$100,MATCH(CONCATENATE(Feuil1!$C117,"-",Feuil1!$B117,"-",Feuil1!BF$1),'Risk assessment'!$R$12:$R$100,FALSE),1)," ;"),""))</f>
        <v/>
      </c>
      <c r="BG117" s="9" t="str">
        <f>IF($G117=0,"",IFERROR(CONCATENATE(INDEX('Risk assessment'!$B$12:$B$100,MATCH(CONCATENATE(Feuil1!$C117,"-",Feuil1!$B117,"-",Feuil1!BG$1),'Risk assessment'!$R$12:$R$100,FALSE),1)," ;"),""))</f>
        <v/>
      </c>
      <c r="BH117" s="9" t="str">
        <f>IF($G117=0,"",IFERROR(CONCATENATE(INDEX('Risk assessment'!$B$12:$B$100,MATCH(CONCATENATE(Feuil1!$C117,"-",Feuil1!$B117,"-",Feuil1!BH$1),'Risk assessment'!$R$12:$R$100,FALSE),1)," ;"),""))</f>
        <v/>
      </c>
      <c r="BI117" s="9" t="str">
        <f>IF($G117=0,"",IFERROR(CONCATENATE(INDEX('Risk assessment'!$B$12:$B$100,MATCH(CONCATENATE(Feuil1!$C117,"-",Feuil1!$B117,"-",Feuil1!BI$1),'Risk assessment'!$R$12:$R$100,FALSE),1)," ;"),""))</f>
        <v/>
      </c>
      <c r="BJ117" s="9" t="str">
        <f>IF($G117=0,"",IFERROR(CONCATENATE(INDEX('Risk assessment'!$B$12:$B$100,MATCH(CONCATENATE(Feuil1!$C117,"-",Feuil1!$B117,"-",Feuil1!BJ$1),'Risk assessment'!$R$12:$R$100,FALSE),1)," ;"),""))</f>
        <v/>
      </c>
      <c r="BK117" s="9" t="str">
        <f>IF($G117=0,"",IFERROR(CONCATENATE(INDEX('Risk assessment'!$B$12:$B$100,MATCH(CONCATENATE(Feuil1!$C117,"-",Feuil1!$B117,"-",Feuil1!BK$1),'Risk assessment'!$R$12:$R$100,FALSE),1)," ;"),""))</f>
        <v/>
      </c>
      <c r="BL117" s="9" t="str">
        <f>IF($G117=0,"",IFERROR(CONCATENATE(INDEX('Risk assessment'!$B$12:$B$100,MATCH(CONCATENATE(Feuil1!$C117,"-",Feuil1!$B117,"-",Feuil1!BL$1),'Risk assessment'!$R$12:$R$100,FALSE),1)," ;"),""))</f>
        <v/>
      </c>
      <c r="BM117" s="9" t="str">
        <f>IF($G117=0,"",IFERROR(CONCATENATE(INDEX('Risk assessment'!$B$12:$B$100,MATCH(CONCATENATE(Feuil1!$C117,"-",Feuil1!$B117,"-",Feuil1!BM$1),'Risk assessment'!$R$12:$R$100,FALSE),1)," ;"),""))</f>
        <v/>
      </c>
      <c r="BN117" s="9" t="str">
        <f>IF($G117=0,"",IFERROR(CONCATENATE(INDEX('Risk assessment'!$B$12:$B$100,MATCH(CONCATENATE(Feuil1!$C117,"-",Feuil1!$B117,"-",Feuil1!BN$1),'Risk assessment'!$R$12:$R$100,FALSE),1)," ;"),""))</f>
        <v/>
      </c>
      <c r="BO117" s="9" t="str">
        <f>IF($G117=0,"",IFERROR(CONCATENATE(INDEX('Risk assessment'!$B$12:$B$100,MATCH(CONCATENATE(Feuil1!$C117,"-",Feuil1!$B117,"-",Feuil1!BO$1),'Risk assessment'!$R$12:$R$100,FALSE),1)," ;"),""))</f>
        <v/>
      </c>
      <c r="BP117" s="9" t="str">
        <f>IF($G117=0,"",IFERROR(CONCATENATE(INDEX('Risk assessment'!$B$12:$B$100,MATCH(CONCATENATE(Feuil1!$C117,"-",Feuil1!$B117,"-",Feuil1!BP$1),'Risk assessment'!$R$12:$R$100,FALSE),1)," ;"),""))</f>
        <v/>
      </c>
      <c r="BQ117" s="9" t="str">
        <f>IF($G117=0,"",IFERROR(CONCATENATE(INDEX('Risk assessment'!$B$12:$B$100,MATCH(CONCATENATE(Feuil1!$C117,"-",Feuil1!$B117,"-",Feuil1!BQ$1),'Risk assessment'!$R$12:$R$100,FALSE),1)," ;"),""))</f>
        <v/>
      </c>
    </row>
    <row r="118" spans="5:69" x14ac:dyDescent="0.25">
      <c r="E118" s="9" t="str">
        <f t="shared" si="4"/>
        <v/>
      </c>
      <c r="F118" s="9" t="str">
        <f t="shared" si="5"/>
        <v/>
      </c>
      <c r="H118" s="9" t="str">
        <f>IF($G118=0,"",IFERROR(CONCATENATE(INDEX('Risk assessment'!$B$12:$B$100,MATCH(CONCATENATE(Feuil1!$C118,"-",Feuil1!$B118,"-",Feuil1!H$1),'Risk assessment'!$R$12:$R$100,FALSE),1)," ;"),""))</f>
        <v/>
      </c>
      <c r="I118" s="9" t="str">
        <f>IF($G118=0,"",IFERROR(CONCATENATE(INDEX('Risk assessment'!$B$12:$B$100,MATCH(CONCATENATE(Feuil1!$C118,"-",Feuil1!$B118,"-",Feuil1!I$1),'Risk assessment'!$R$12:$R$100,FALSE),1)," ;"),""))</f>
        <v/>
      </c>
      <c r="J118" s="9" t="str">
        <f>IF($G118=0,"",IFERROR(CONCATENATE(INDEX('Risk assessment'!$B$12:$B$100,MATCH(CONCATENATE(Feuil1!$C118,"-",Feuil1!$B118,"-",Feuil1!J$1),'Risk assessment'!$R$12:$R$100,FALSE),1)," ;"),""))</f>
        <v/>
      </c>
      <c r="K118" s="9" t="str">
        <f>IF($G118=0,"",IFERROR(CONCATENATE(INDEX('Risk assessment'!$B$12:$B$100,MATCH(CONCATENATE(Feuil1!$C118,"-",Feuil1!$B118,"-",Feuil1!K$1),'Risk assessment'!$R$12:$R$100,FALSE),1)," ;"),""))</f>
        <v/>
      </c>
      <c r="L118" s="9" t="str">
        <f>IF($G118=0,"",IFERROR(CONCATENATE(INDEX('Risk assessment'!$B$12:$B$100,MATCH(CONCATENATE(Feuil1!$C118,"-",Feuil1!$B118,"-",Feuil1!L$1),'Risk assessment'!$R$12:$R$100,FALSE),1)," ;"),""))</f>
        <v/>
      </c>
      <c r="M118" s="9" t="str">
        <f>IF($G118=0,"",IFERROR(CONCATENATE(INDEX('Risk assessment'!$B$12:$B$100,MATCH(CONCATENATE(Feuil1!$C118,"-",Feuil1!$B118,"-",Feuil1!M$1),'Risk assessment'!$R$12:$R$100,FALSE),1)," ;"),""))</f>
        <v/>
      </c>
      <c r="N118" s="9" t="str">
        <f>IF($G118=0,"",IFERROR(CONCATENATE(INDEX('Risk assessment'!$B$12:$B$100,MATCH(CONCATENATE(Feuil1!$C118,"-",Feuil1!$B118,"-",Feuil1!N$1),'Risk assessment'!$R$12:$R$100,FALSE),1)," ;"),""))</f>
        <v/>
      </c>
      <c r="O118" s="9" t="str">
        <f>IF($G118=0,"",IFERROR(CONCATENATE(INDEX('Risk assessment'!$B$12:$B$100,MATCH(CONCATENATE(Feuil1!$C118,"-",Feuil1!$B118,"-",Feuil1!O$1),'Risk assessment'!$R$12:$R$100,FALSE),1)," ;"),""))</f>
        <v/>
      </c>
      <c r="P118" s="9" t="str">
        <f>IF($G118=0,"",IFERROR(CONCATENATE(INDEX('Risk assessment'!$B$12:$B$100,MATCH(CONCATENATE(Feuil1!$C118,"-",Feuil1!$B118,"-",Feuil1!P$1),'Risk assessment'!$R$12:$R$100,FALSE),1)," ;"),""))</f>
        <v/>
      </c>
      <c r="Q118" s="9" t="str">
        <f>IF($G118=0,"",IFERROR(CONCATENATE(INDEX('Risk assessment'!$B$12:$B$100,MATCH(CONCATENATE(Feuil1!$C118,"-",Feuil1!$B118,"-",Feuil1!Q$1),'Risk assessment'!$R$12:$R$100,FALSE),1)," ;"),""))</f>
        <v/>
      </c>
      <c r="R118" s="9" t="str">
        <f>IF($G118=0,"",IFERROR(CONCATENATE(INDEX('Risk assessment'!$B$12:$B$100,MATCH(CONCATENATE(Feuil1!$C118,"-",Feuil1!$B118,"-",Feuil1!R$1),'Risk assessment'!$R$12:$R$100,FALSE),1)," ;"),""))</f>
        <v/>
      </c>
      <c r="S118" s="9" t="str">
        <f>IF($G118=0,"",IFERROR(CONCATENATE(INDEX('Risk assessment'!$B$12:$B$100,MATCH(CONCATENATE(Feuil1!$C118,"-",Feuil1!$B118,"-",Feuil1!S$1),'Risk assessment'!$R$12:$R$100,FALSE),1)," ;"),""))</f>
        <v/>
      </c>
      <c r="T118" s="9" t="str">
        <f>IF($G118=0,"",IFERROR(CONCATENATE(INDEX('Risk assessment'!$B$12:$B$100,MATCH(CONCATENATE(Feuil1!$C118,"-",Feuil1!$B118,"-",Feuil1!T$1),'Risk assessment'!$R$12:$R$100,FALSE),1)," ;"),""))</f>
        <v/>
      </c>
      <c r="U118" s="9" t="str">
        <f>IF($G118=0,"",IFERROR(CONCATENATE(INDEX('Risk assessment'!$B$12:$B$100,MATCH(CONCATENATE(Feuil1!$C118,"-",Feuil1!$B118,"-",Feuil1!U$1),'Risk assessment'!$R$12:$R$100,FALSE),1)," ;"),""))</f>
        <v/>
      </c>
      <c r="V118" s="9" t="str">
        <f>IF($G118=0,"",IFERROR(CONCATENATE(INDEX('Risk assessment'!$B$12:$B$100,MATCH(CONCATENATE(Feuil1!$C118,"-",Feuil1!$B118,"-",Feuil1!V$1),'Risk assessment'!$R$12:$R$100,FALSE),1)," ;"),""))</f>
        <v/>
      </c>
      <c r="W118" s="9" t="str">
        <f>IF($G118=0,"",IFERROR(CONCATENATE(INDEX('Risk assessment'!$B$12:$B$100,MATCH(CONCATENATE(Feuil1!$C118,"-",Feuil1!$B118,"-",Feuil1!W$1),'Risk assessment'!$R$12:$R$100,FALSE),1)," ;"),""))</f>
        <v/>
      </c>
      <c r="X118" s="9" t="str">
        <f>IF($G118=0,"",IFERROR(CONCATENATE(INDEX('Risk assessment'!$B$12:$B$100,MATCH(CONCATENATE(Feuil1!$C118,"-",Feuil1!$B118,"-",Feuil1!X$1),'Risk assessment'!$R$12:$R$100,FALSE),1)," ;"),""))</f>
        <v/>
      </c>
      <c r="Y118" s="9" t="str">
        <f>IF($G118=0,"",IFERROR(CONCATENATE(INDEX('Risk assessment'!$B$12:$B$100,MATCH(CONCATENATE(Feuil1!$C118,"-",Feuil1!$B118,"-",Feuil1!Y$1),'Risk assessment'!$R$12:$R$100,FALSE),1)," ;"),""))</f>
        <v/>
      </c>
      <c r="Z118" s="9" t="str">
        <f>IF($G118=0,"",IFERROR(CONCATENATE(INDEX('Risk assessment'!$B$12:$B$100,MATCH(CONCATENATE(Feuil1!$C118,"-",Feuil1!$B118,"-",Feuil1!Z$1),'Risk assessment'!$R$12:$R$100,FALSE),1)," ;"),""))</f>
        <v/>
      </c>
      <c r="AA118" s="9" t="str">
        <f>IF($G118=0,"",IFERROR(CONCATENATE(INDEX('Risk assessment'!$B$12:$B$100,MATCH(CONCATENATE(Feuil1!$C118,"-",Feuil1!$B118,"-",Feuil1!AA$1),'Risk assessment'!$R$12:$R$100,FALSE),1)," ;"),""))</f>
        <v/>
      </c>
      <c r="AB118" s="9" t="str">
        <f>IF($G118=0,"",IFERROR(CONCATENATE(INDEX('Risk assessment'!$B$12:$B$100,MATCH(CONCATENATE(Feuil1!$C118,"-",Feuil1!$B118,"-",Feuil1!AB$1),'Risk assessment'!$R$12:$R$100,FALSE),1)," ;"),""))</f>
        <v/>
      </c>
      <c r="AC118" s="9" t="str">
        <f>IF($G118=0,"",IFERROR(CONCATENATE(INDEX('Risk assessment'!$B$12:$B$100,MATCH(CONCATENATE(Feuil1!$C118,"-",Feuil1!$B118,"-",Feuil1!AC$1),'Risk assessment'!$R$12:$R$100,FALSE),1)," ;"),""))</f>
        <v/>
      </c>
      <c r="AD118" s="9" t="str">
        <f>IF($G118=0,"",IFERROR(CONCATENATE(INDEX('Risk assessment'!$B$12:$B$100,MATCH(CONCATENATE(Feuil1!$C118,"-",Feuil1!$B118,"-",Feuil1!AD$1),'Risk assessment'!$R$12:$R$100,FALSE),1)," ;"),""))</f>
        <v/>
      </c>
      <c r="AE118" s="9" t="str">
        <f>IF($G118=0,"",IFERROR(CONCATENATE(INDEX('Risk assessment'!$B$12:$B$100,MATCH(CONCATENATE(Feuil1!$C118,"-",Feuil1!$B118,"-",Feuil1!AE$1),'Risk assessment'!$R$12:$R$100,FALSE),1)," ;"),""))</f>
        <v/>
      </c>
      <c r="AF118" s="9" t="str">
        <f>IF($G118=0,"",IFERROR(CONCATENATE(INDEX('Risk assessment'!$B$12:$B$100,MATCH(CONCATENATE(Feuil1!$C118,"-",Feuil1!$B118,"-",Feuil1!AF$1),'Risk assessment'!$R$12:$R$100,FALSE),1)," ;"),""))</f>
        <v/>
      </c>
      <c r="AG118" s="9" t="str">
        <f>IF($G118=0,"",IFERROR(CONCATENATE(INDEX('Risk assessment'!$B$12:$B$100,MATCH(CONCATENATE(Feuil1!$C118,"-",Feuil1!$B118,"-",Feuil1!AG$1),'Risk assessment'!$R$12:$R$100,FALSE),1)," ;"),""))</f>
        <v/>
      </c>
      <c r="AH118" s="9" t="str">
        <f>IF($G118=0,"",IFERROR(CONCATENATE(INDEX('Risk assessment'!$B$12:$B$100,MATCH(CONCATENATE(Feuil1!$C118,"-",Feuil1!$B118,"-",Feuil1!AH$1),'Risk assessment'!$R$12:$R$100,FALSE),1)," ;"),""))</f>
        <v/>
      </c>
      <c r="AI118" s="9" t="str">
        <f>IF($G118=0,"",IFERROR(CONCATENATE(INDEX('Risk assessment'!$B$12:$B$100,MATCH(CONCATENATE(Feuil1!$C118,"-",Feuil1!$B118,"-",Feuil1!AI$1),'Risk assessment'!$R$12:$R$100,FALSE),1)," ;"),""))</f>
        <v/>
      </c>
      <c r="AJ118" s="9" t="str">
        <f>IF($G118=0,"",IFERROR(CONCATENATE(INDEX('Risk assessment'!$B$12:$B$100,MATCH(CONCATENATE(Feuil1!$C118,"-",Feuil1!$B118,"-",Feuil1!AJ$1),'Risk assessment'!$R$12:$R$100,FALSE),1)," ;"),""))</f>
        <v/>
      </c>
      <c r="AK118" s="9" t="str">
        <f>IF($G118=0,"",IFERROR(CONCATENATE(INDEX('Risk assessment'!$B$12:$B$100,MATCH(CONCATENATE(Feuil1!$C118,"-",Feuil1!$B118,"-",Feuil1!AK$1),'Risk assessment'!$R$12:$R$100,FALSE),1)," ;"),""))</f>
        <v/>
      </c>
      <c r="AL118" s="9" t="str">
        <f>IF($G118=0,"",IFERROR(CONCATENATE(INDEX('Risk assessment'!$B$12:$B$100,MATCH(CONCATENATE(Feuil1!$C118,"-",Feuil1!$B118,"-",Feuil1!AL$1),'Risk assessment'!$R$12:$R$100,FALSE),1)," ;"),""))</f>
        <v/>
      </c>
      <c r="AM118" s="9" t="str">
        <f>IF($G118=0,"",IFERROR(CONCATENATE(INDEX('Risk assessment'!$B$12:$B$100,MATCH(CONCATENATE(Feuil1!$C118,"-",Feuil1!$B118,"-",Feuil1!AM$1),'Risk assessment'!$R$12:$R$100,FALSE),1)," ;"),""))</f>
        <v/>
      </c>
      <c r="AN118" s="9" t="str">
        <f>IF($G118=0,"",IFERROR(CONCATENATE(INDEX('Risk assessment'!$B$12:$B$100,MATCH(CONCATENATE(Feuil1!$C118,"-",Feuil1!$B118,"-",Feuil1!AN$1),'Risk assessment'!$R$12:$R$100,FALSE),1)," ;"),""))</f>
        <v/>
      </c>
      <c r="AO118" s="9" t="str">
        <f>IF($G118=0,"",IFERROR(CONCATENATE(INDEX('Risk assessment'!$B$12:$B$100,MATCH(CONCATENATE(Feuil1!$C118,"-",Feuil1!$B118,"-",Feuil1!AO$1),'Risk assessment'!$R$12:$R$100,FALSE),1)," ;"),""))</f>
        <v/>
      </c>
      <c r="AP118" s="9" t="str">
        <f>IF($G118=0,"",IFERROR(CONCATENATE(INDEX('Risk assessment'!$B$12:$B$100,MATCH(CONCATENATE(Feuil1!$C118,"-",Feuil1!$B118,"-",Feuil1!AP$1),'Risk assessment'!$R$12:$R$100,FALSE),1)," ;"),""))</f>
        <v/>
      </c>
      <c r="AQ118" s="9" t="str">
        <f>IF($G118=0,"",IFERROR(CONCATENATE(INDEX('Risk assessment'!$B$12:$B$100,MATCH(CONCATENATE(Feuil1!$C118,"-",Feuil1!$B118,"-",Feuil1!AQ$1),'Risk assessment'!$R$12:$R$100,FALSE),1)," ;"),""))</f>
        <v/>
      </c>
      <c r="AR118" s="9" t="str">
        <f>IF($G118=0,"",IFERROR(CONCATENATE(INDEX('Risk assessment'!$B$12:$B$100,MATCH(CONCATENATE(Feuil1!$C118,"-",Feuil1!$B118,"-",Feuil1!AR$1),'Risk assessment'!$R$12:$R$100,FALSE),1)," ;"),""))</f>
        <v/>
      </c>
      <c r="AS118" s="9" t="str">
        <f>IF($G118=0,"",IFERROR(CONCATENATE(INDEX('Risk assessment'!$B$12:$B$100,MATCH(CONCATENATE(Feuil1!$C118,"-",Feuil1!$B118,"-",Feuil1!AS$1),'Risk assessment'!$R$12:$R$100,FALSE),1)," ;"),""))</f>
        <v/>
      </c>
      <c r="AT118" s="9" t="str">
        <f>IF($G118=0,"",IFERROR(CONCATENATE(INDEX('Risk assessment'!$B$12:$B$100,MATCH(CONCATENATE(Feuil1!$C118,"-",Feuil1!$B118,"-",Feuil1!AT$1),'Risk assessment'!$R$12:$R$100,FALSE),1)," ;"),""))</f>
        <v/>
      </c>
      <c r="AU118" s="9" t="str">
        <f>IF($G118=0,"",IFERROR(CONCATENATE(INDEX('Risk assessment'!$B$12:$B$100,MATCH(CONCATENATE(Feuil1!$C118,"-",Feuil1!$B118,"-",Feuil1!AU$1),'Risk assessment'!$R$12:$R$100,FALSE),1)," ;"),""))</f>
        <v/>
      </c>
      <c r="AV118" s="9" t="str">
        <f>IF($G118=0,"",IFERROR(CONCATENATE(INDEX('Risk assessment'!$B$12:$B$100,MATCH(CONCATENATE(Feuil1!$C118,"-",Feuil1!$B118,"-",Feuil1!AV$1),'Risk assessment'!$R$12:$R$100,FALSE),1)," ;"),""))</f>
        <v/>
      </c>
      <c r="AW118" s="9" t="str">
        <f>IF($G118=0,"",IFERROR(CONCATENATE(INDEX('Risk assessment'!$B$12:$B$100,MATCH(CONCATENATE(Feuil1!$C118,"-",Feuil1!$B118,"-",Feuil1!AW$1),'Risk assessment'!$R$12:$R$100,FALSE),1)," ;"),""))</f>
        <v/>
      </c>
      <c r="AX118" s="9" t="str">
        <f>IF($G118=0,"",IFERROR(CONCATENATE(INDEX('Risk assessment'!$B$12:$B$100,MATCH(CONCATENATE(Feuil1!$C118,"-",Feuil1!$B118,"-",Feuil1!AX$1),'Risk assessment'!$R$12:$R$100,FALSE),1)," ;"),""))</f>
        <v/>
      </c>
      <c r="AY118" s="9" t="str">
        <f>IF($G118=0,"",IFERROR(CONCATENATE(INDEX('Risk assessment'!$B$12:$B$100,MATCH(CONCATENATE(Feuil1!$C118,"-",Feuil1!$B118,"-",Feuil1!AY$1),'Risk assessment'!$R$12:$R$100,FALSE),1)," ;"),""))</f>
        <v/>
      </c>
      <c r="AZ118" s="9" t="str">
        <f>IF($G118=0,"",IFERROR(CONCATENATE(INDEX('Risk assessment'!$B$12:$B$100,MATCH(CONCATENATE(Feuil1!$C118,"-",Feuil1!$B118,"-",Feuil1!AZ$1),'Risk assessment'!$R$12:$R$100,FALSE),1)," ;"),""))</f>
        <v/>
      </c>
      <c r="BA118" s="9" t="str">
        <f>IF($G118=0,"",IFERROR(CONCATENATE(INDEX('Risk assessment'!$B$12:$B$100,MATCH(CONCATENATE(Feuil1!$C118,"-",Feuil1!$B118,"-",Feuil1!BA$1),'Risk assessment'!$R$12:$R$100,FALSE),1)," ;"),""))</f>
        <v/>
      </c>
      <c r="BB118" s="9" t="str">
        <f>IF($G118=0,"",IFERROR(CONCATENATE(INDEX('Risk assessment'!$B$12:$B$100,MATCH(CONCATENATE(Feuil1!$C118,"-",Feuil1!$B118,"-",Feuil1!BB$1),'Risk assessment'!$R$12:$R$100,FALSE),1)," ;"),""))</f>
        <v/>
      </c>
      <c r="BC118" s="9" t="str">
        <f>IF($G118=0,"",IFERROR(CONCATENATE(INDEX('Risk assessment'!$B$12:$B$100,MATCH(CONCATENATE(Feuil1!$C118,"-",Feuil1!$B118,"-",Feuil1!BC$1),'Risk assessment'!$R$12:$R$100,FALSE),1)," ;"),""))</f>
        <v/>
      </c>
      <c r="BD118" s="9" t="str">
        <f>IF($G118=0,"",IFERROR(CONCATENATE(INDEX('Risk assessment'!$B$12:$B$100,MATCH(CONCATENATE(Feuil1!$C118,"-",Feuil1!$B118,"-",Feuil1!BD$1),'Risk assessment'!$R$12:$R$100,FALSE),1)," ;"),""))</f>
        <v/>
      </c>
      <c r="BE118" s="9" t="str">
        <f>IF($G118=0,"",IFERROR(CONCATENATE(INDEX('Risk assessment'!$B$12:$B$100,MATCH(CONCATENATE(Feuil1!$C118,"-",Feuil1!$B118,"-",Feuil1!BE$1),'Risk assessment'!$R$12:$R$100,FALSE),1)," ;"),""))</f>
        <v/>
      </c>
      <c r="BF118" s="9" t="str">
        <f>IF($G118=0,"",IFERROR(CONCATENATE(INDEX('Risk assessment'!$B$12:$B$100,MATCH(CONCATENATE(Feuil1!$C118,"-",Feuil1!$B118,"-",Feuil1!BF$1),'Risk assessment'!$R$12:$R$100,FALSE),1)," ;"),""))</f>
        <v/>
      </c>
      <c r="BG118" s="9" t="str">
        <f>IF($G118=0,"",IFERROR(CONCATENATE(INDEX('Risk assessment'!$B$12:$B$100,MATCH(CONCATENATE(Feuil1!$C118,"-",Feuil1!$B118,"-",Feuil1!BG$1),'Risk assessment'!$R$12:$R$100,FALSE),1)," ;"),""))</f>
        <v/>
      </c>
      <c r="BH118" s="9" t="str">
        <f>IF($G118=0,"",IFERROR(CONCATENATE(INDEX('Risk assessment'!$B$12:$B$100,MATCH(CONCATENATE(Feuil1!$C118,"-",Feuil1!$B118,"-",Feuil1!BH$1),'Risk assessment'!$R$12:$R$100,FALSE),1)," ;"),""))</f>
        <v/>
      </c>
      <c r="BI118" s="9" t="str">
        <f>IF($G118=0,"",IFERROR(CONCATENATE(INDEX('Risk assessment'!$B$12:$B$100,MATCH(CONCATENATE(Feuil1!$C118,"-",Feuil1!$B118,"-",Feuil1!BI$1),'Risk assessment'!$R$12:$R$100,FALSE),1)," ;"),""))</f>
        <v/>
      </c>
      <c r="BJ118" s="9" t="str">
        <f>IF($G118=0,"",IFERROR(CONCATENATE(INDEX('Risk assessment'!$B$12:$B$100,MATCH(CONCATENATE(Feuil1!$C118,"-",Feuil1!$B118,"-",Feuil1!BJ$1),'Risk assessment'!$R$12:$R$100,FALSE),1)," ;"),""))</f>
        <v/>
      </c>
      <c r="BK118" s="9" t="str">
        <f>IF($G118=0,"",IFERROR(CONCATENATE(INDEX('Risk assessment'!$B$12:$B$100,MATCH(CONCATENATE(Feuil1!$C118,"-",Feuil1!$B118,"-",Feuil1!BK$1),'Risk assessment'!$R$12:$R$100,FALSE),1)," ;"),""))</f>
        <v/>
      </c>
      <c r="BL118" s="9" t="str">
        <f>IF($G118=0,"",IFERROR(CONCATENATE(INDEX('Risk assessment'!$B$12:$B$100,MATCH(CONCATENATE(Feuil1!$C118,"-",Feuil1!$B118,"-",Feuil1!BL$1),'Risk assessment'!$R$12:$R$100,FALSE),1)," ;"),""))</f>
        <v/>
      </c>
      <c r="BM118" s="9" t="str">
        <f>IF($G118=0,"",IFERROR(CONCATENATE(INDEX('Risk assessment'!$B$12:$B$100,MATCH(CONCATENATE(Feuil1!$C118,"-",Feuil1!$B118,"-",Feuil1!BM$1),'Risk assessment'!$R$12:$R$100,FALSE),1)," ;"),""))</f>
        <v/>
      </c>
      <c r="BN118" s="9" t="str">
        <f>IF($G118=0,"",IFERROR(CONCATENATE(INDEX('Risk assessment'!$B$12:$B$100,MATCH(CONCATENATE(Feuil1!$C118,"-",Feuil1!$B118,"-",Feuil1!BN$1),'Risk assessment'!$R$12:$R$100,FALSE),1)," ;"),""))</f>
        <v/>
      </c>
      <c r="BO118" s="9" t="str">
        <f>IF($G118=0,"",IFERROR(CONCATENATE(INDEX('Risk assessment'!$B$12:$B$100,MATCH(CONCATENATE(Feuil1!$C118,"-",Feuil1!$B118,"-",Feuil1!BO$1),'Risk assessment'!$R$12:$R$100,FALSE),1)," ;"),""))</f>
        <v/>
      </c>
      <c r="BP118" s="9" t="str">
        <f>IF($G118=0,"",IFERROR(CONCATENATE(INDEX('Risk assessment'!$B$12:$B$100,MATCH(CONCATENATE(Feuil1!$C118,"-",Feuil1!$B118,"-",Feuil1!BP$1),'Risk assessment'!$R$12:$R$100,FALSE),1)," ;"),""))</f>
        <v/>
      </c>
      <c r="BQ118" s="9" t="str">
        <f>IF($G118=0,"",IFERROR(CONCATENATE(INDEX('Risk assessment'!$B$12:$B$100,MATCH(CONCATENATE(Feuil1!$C118,"-",Feuil1!$B118,"-",Feuil1!BQ$1),'Risk assessment'!$R$12:$R$100,FALSE),1)," ;"),""))</f>
        <v/>
      </c>
    </row>
    <row r="119" spans="5:69" x14ac:dyDescent="0.25">
      <c r="E119" s="9" t="str">
        <f t="shared" si="4"/>
        <v/>
      </c>
      <c r="F119" s="9" t="str">
        <f t="shared" si="5"/>
        <v/>
      </c>
      <c r="H119" s="9" t="str">
        <f>IF($G119=0,"",IFERROR(CONCATENATE(INDEX('Risk assessment'!$B$12:$B$100,MATCH(CONCATENATE(Feuil1!$C119,"-",Feuil1!$B119,"-",Feuil1!H$1),'Risk assessment'!$R$12:$R$100,FALSE),1)," ;"),""))</f>
        <v/>
      </c>
      <c r="I119" s="9" t="str">
        <f>IF($G119=0,"",IFERROR(CONCATENATE(INDEX('Risk assessment'!$B$12:$B$100,MATCH(CONCATENATE(Feuil1!$C119,"-",Feuil1!$B119,"-",Feuil1!I$1),'Risk assessment'!$R$12:$R$100,FALSE),1)," ;"),""))</f>
        <v/>
      </c>
      <c r="J119" s="9" t="str">
        <f>IF($G119=0,"",IFERROR(CONCATENATE(INDEX('Risk assessment'!$B$12:$B$100,MATCH(CONCATENATE(Feuil1!$C119,"-",Feuil1!$B119,"-",Feuil1!J$1),'Risk assessment'!$R$12:$R$100,FALSE),1)," ;"),""))</f>
        <v/>
      </c>
      <c r="K119" s="9" t="str">
        <f>IF($G119=0,"",IFERROR(CONCATENATE(INDEX('Risk assessment'!$B$12:$B$100,MATCH(CONCATENATE(Feuil1!$C119,"-",Feuil1!$B119,"-",Feuil1!K$1),'Risk assessment'!$R$12:$R$100,FALSE),1)," ;"),""))</f>
        <v/>
      </c>
      <c r="L119" s="9" t="str">
        <f>IF($G119=0,"",IFERROR(CONCATENATE(INDEX('Risk assessment'!$B$12:$B$100,MATCH(CONCATENATE(Feuil1!$C119,"-",Feuil1!$B119,"-",Feuil1!L$1),'Risk assessment'!$R$12:$R$100,FALSE),1)," ;"),""))</f>
        <v/>
      </c>
      <c r="M119" s="9" t="str">
        <f>IF($G119=0,"",IFERROR(CONCATENATE(INDEX('Risk assessment'!$B$12:$B$100,MATCH(CONCATENATE(Feuil1!$C119,"-",Feuil1!$B119,"-",Feuil1!M$1),'Risk assessment'!$R$12:$R$100,FALSE),1)," ;"),""))</f>
        <v/>
      </c>
      <c r="N119" s="9" t="str">
        <f>IF($G119=0,"",IFERROR(CONCATENATE(INDEX('Risk assessment'!$B$12:$B$100,MATCH(CONCATENATE(Feuil1!$C119,"-",Feuil1!$B119,"-",Feuil1!N$1),'Risk assessment'!$R$12:$R$100,FALSE),1)," ;"),""))</f>
        <v/>
      </c>
      <c r="O119" s="9" t="str">
        <f>IF($G119=0,"",IFERROR(CONCATENATE(INDEX('Risk assessment'!$B$12:$B$100,MATCH(CONCATENATE(Feuil1!$C119,"-",Feuil1!$B119,"-",Feuil1!O$1),'Risk assessment'!$R$12:$R$100,FALSE),1)," ;"),""))</f>
        <v/>
      </c>
      <c r="P119" s="9" t="str">
        <f>IF($G119=0,"",IFERROR(CONCATENATE(INDEX('Risk assessment'!$B$12:$B$100,MATCH(CONCATENATE(Feuil1!$C119,"-",Feuil1!$B119,"-",Feuil1!P$1),'Risk assessment'!$R$12:$R$100,FALSE),1)," ;"),""))</f>
        <v/>
      </c>
      <c r="Q119" s="9" t="str">
        <f>IF($G119=0,"",IFERROR(CONCATENATE(INDEX('Risk assessment'!$B$12:$B$100,MATCH(CONCATENATE(Feuil1!$C119,"-",Feuil1!$B119,"-",Feuil1!Q$1),'Risk assessment'!$R$12:$R$100,FALSE),1)," ;"),""))</f>
        <v/>
      </c>
      <c r="R119" s="9" t="str">
        <f>IF($G119=0,"",IFERROR(CONCATENATE(INDEX('Risk assessment'!$B$12:$B$100,MATCH(CONCATENATE(Feuil1!$C119,"-",Feuil1!$B119,"-",Feuil1!R$1),'Risk assessment'!$R$12:$R$100,FALSE),1)," ;"),""))</f>
        <v/>
      </c>
      <c r="S119" s="9" t="str">
        <f>IF($G119=0,"",IFERROR(CONCATENATE(INDEX('Risk assessment'!$B$12:$B$100,MATCH(CONCATENATE(Feuil1!$C119,"-",Feuil1!$B119,"-",Feuil1!S$1),'Risk assessment'!$R$12:$R$100,FALSE),1)," ;"),""))</f>
        <v/>
      </c>
      <c r="T119" s="9" t="str">
        <f>IF($G119=0,"",IFERROR(CONCATENATE(INDEX('Risk assessment'!$B$12:$B$100,MATCH(CONCATENATE(Feuil1!$C119,"-",Feuil1!$B119,"-",Feuil1!T$1),'Risk assessment'!$R$12:$R$100,FALSE),1)," ;"),""))</f>
        <v/>
      </c>
      <c r="U119" s="9" t="str">
        <f>IF($G119=0,"",IFERROR(CONCATENATE(INDEX('Risk assessment'!$B$12:$B$100,MATCH(CONCATENATE(Feuil1!$C119,"-",Feuil1!$B119,"-",Feuil1!U$1),'Risk assessment'!$R$12:$R$100,FALSE),1)," ;"),""))</f>
        <v/>
      </c>
      <c r="V119" s="9" t="str">
        <f>IF($G119=0,"",IFERROR(CONCATENATE(INDEX('Risk assessment'!$B$12:$B$100,MATCH(CONCATENATE(Feuil1!$C119,"-",Feuil1!$B119,"-",Feuil1!V$1),'Risk assessment'!$R$12:$R$100,FALSE),1)," ;"),""))</f>
        <v/>
      </c>
      <c r="W119" s="9" t="str">
        <f>IF($G119=0,"",IFERROR(CONCATENATE(INDEX('Risk assessment'!$B$12:$B$100,MATCH(CONCATENATE(Feuil1!$C119,"-",Feuil1!$B119,"-",Feuil1!W$1),'Risk assessment'!$R$12:$R$100,FALSE),1)," ;"),""))</f>
        <v/>
      </c>
      <c r="X119" s="9" t="str">
        <f>IF($G119=0,"",IFERROR(CONCATENATE(INDEX('Risk assessment'!$B$12:$B$100,MATCH(CONCATENATE(Feuil1!$C119,"-",Feuil1!$B119,"-",Feuil1!X$1),'Risk assessment'!$R$12:$R$100,FALSE),1)," ;"),""))</f>
        <v/>
      </c>
      <c r="Y119" s="9" t="str">
        <f>IF($G119=0,"",IFERROR(CONCATENATE(INDEX('Risk assessment'!$B$12:$B$100,MATCH(CONCATENATE(Feuil1!$C119,"-",Feuil1!$B119,"-",Feuil1!Y$1),'Risk assessment'!$R$12:$R$100,FALSE),1)," ;"),""))</f>
        <v/>
      </c>
      <c r="Z119" s="9" t="str">
        <f>IF($G119=0,"",IFERROR(CONCATENATE(INDEX('Risk assessment'!$B$12:$B$100,MATCH(CONCATENATE(Feuil1!$C119,"-",Feuil1!$B119,"-",Feuil1!Z$1),'Risk assessment'!$R$12:$R$100,FALSE),1)," ;"),""))</f>
        <v/>
      </c>
      <c r="AA119" s="9" t="str">
        <f>IF($G119=0,"",IFERROR(CONCATENATE(INDEX('Risk assessment'!$B$12:$B$100,MATCH(CONCATENATE(Feuil1!$C119,"-",Feuil1!$B119,"-",Feuil1!AA$1),'Risk assessment'!$R$12:$R$100,FALSE),1)," ;"),""))</f>
        <v/>
      </c>
      <c r="AB119" s="9" t="str">
        <f>IF($G119=0,"",IFERROR(CONCATENATE(INDEX('Risk assessment'!$B$12:$B$100,MATCH(CONCATENATE(Feuil1!$C119,"-",Feuil1!$B119,"-",Feuil1!AB$1),'Risk assessment'!$R$12:$R$100,FALSE),1)," ;"),""))</f>
        <v/>
      </c>
      <c r="AC119" s="9" t="str">
        <f>IF($G119=0,"",IFERROR(CONCATENATE(INDEX('Risk assessment'!$B$12:$B$100,MATCH(CONCATENATE(Feuil1!$C119,"-",Feuil1!$B119,"-",Feuil1!AC$1),'Risk assessment'!$R$12:$R$100,FALSE),1)," ;"),""))</f>
        <v/>
      </c>
      <c r="AD119" s="9" t="str">
        <f>IF($G119=0,"",IFERROR(CONCATENATE(INDEX('Risk assessment'!$B$12:$B$100,MATCH(CONCATENATE(Feuil1!$C119,"-",Feuil1!$B119,"-",Feuil1!AD$1),'Risk assessment'!$R$12:$R$100,FALSE),1)," ;"),""))</f>
        <v/>
      </c>
      <c r="AE119" s="9" t="str">
        <f>IF($G119=0,"",IFERROR(CONCATENATE(INDEX('Risk assessment'!$B$12:$B$100,MATCH(CONCATENATE(Feuil1!$C119,"-",Feuil1!$B119,"-",Feuil1!AE$1),'Risk assessment'!$R$12:$R$100,FALSE),1)," ;"),""))</f>
        <v/>
      </c>
      <c r="AF119" s="9" t="str">
        <f>IF($G119=0,"",IFERROR(CONCATENATE(INDEX('Risk assessment'!$B$12:$B$100,MATCH(CONCATENATE(Feuil1!$C119,"-",Feuil1!$B119,"-",Feuil1!AF$1),'Risk assessment'!$R$12:$R$100,FALSE),1)," ;"),""))</f>
        <v/>
      </c>
      <c r="AG119" s="9" t="str">
        <f>IF($G119=0,"",IFERROR(CONCATENATE(INDEX('Risk assessment'!$B$12:$B$100,MATCH(CONCATENATE(Feuil1!$C119,"-",Feuil1!$B119,"-",Feuil1!AG$1),'Risk assessment'!$R$12:$R$100,FALSE),1)," ;"),""))</f>
        <v/>
      </c>
      <c r="AH119" s="9" t="str">
        <f>IF($G119=0,"",IFERROR(CONCATENATE(INDEX('Risk assessment'!$B$12:$B$100,MATCH(CONCATENATE(Feuil1!$C119,"-",Feuil1!$B119,"-",Feuil1!AH$1),'Risk assessment'!$R$12:$R$100,FALSE),1)," ;"),""))</f>
        <v/>
      </c>
      <c r="AI119" s="9" t="str">
        <f>IF($G119=0,"",IFERROR(CONCATENATE(INDEX('Risk assessment'!$B$12:$B$100,MATCH(CONCATENATE(Feuil1!$C119,"-",Feuil1!$B119,"-",Feuil1!AI$1),'Risk assessment'!$R$12:$R$100,FALSE),1)," ;"),""))</f>
        <v/>
      </c>
      <c r="AJ119" s="9" t="str">
        <f>IF($G119=0,"",IFERROR(CONCATENATE(INDEX('Risk assessment'!$B$12:$B$100,MATCH(CONCATENATE(Feuil1!$C119,"-",Feuil1!$B119,"-",Feuil1!AJ$1),'Risk assessment'!$R$12:$R$100,FALSE),1)," ;"),""))</f>
        <v/>
      </c>
      <c r="AK119" s="9" t="str">
        <f>IF($G119=0,"",IFERROR(CONCATENATE(INDEX('Risk assessment'!$B$12:$B$100,MATCH(CONCATENATE(Feuil1!$C119,"-",Feuil1!$B119,"-",Feuil1!AK$1),'Risk assessment'!$R$12:$R$100,FALSE),1)," ;"),""))</f>
        <v/>
      </c>
      <c r="AL119" s="9" t="str">
        <f>IF($G119=0,"",IFERROR(CONCATENATE(INDEX('Risk assessment'!$B$12:$B$100,MATCH(CONCATENATE(Feuil1!$C119,"-",Feuil1!$B119,"-",Feuil1!AL$1),'Risk assessment'!$R$12:$R$100,FALSE),1)," ;"),""))</f>
        <v/>
      </c>
      <c r="AM119" s="9" t="str">
        <f>IF($G119=0,"",IFERROR(CONCATENATE(INDEX('Risk assessment'!$B$12:$B$100,MATCH(CONCATENATE(Feuil1!$C119,"-",Feuil1!$B119,"-",Feuil1!AM$1),'Risk assessment'!$R$12:$R$100,FALSE),1)," ;"),""))</f>
        <v/>
      </c>
      <c r="AN119" s="9" t="str">
        <f>IF($G119=0,"",IFERROR(CONCATENATE(INDEX('Risk assessment'!$B$12:$B$100,MATCH(CONCATENATE(Feuil1!$C119,"-",Feuil1!$B119,"-",Feuil1!AN$1),'Risk assessment'!$R$12:$R$100,FALSE),1)," ;"),""))</f>
        <v/>
      </c>
      <c r="AO119" s="9" t="str">
        <f>IF($G119=0,"",IFERROR(CONCATENATE(INDEX('Risk assessment'!$B$12:$B$100,MATCH(CONCATENATE(Feuil1!$C119,"-",Feuil1!$B119,"-",Feuil1!AO$1),'Risk assessment'!$R$12:$R$100,FALSE),1)," ;"),""))</f>
        <v/>
      </c>
      <c r="AP119" s="9" t="str">
        <f>IF($G119=0,"",IFERROR(CONCATENATE(INDEX('Risk assessment'!$B$12:$B$100,MATCH(CONCATENATE(Feuil1!$C119,"-",Feuil1!$B119,"-",Feuil1!AP$1),'Risk assessment'!$R$12:$R$100,FALSE),1)," ;"),""))</f>
        <v/>
      </c>
      <c r="AQ119" s="9" t="str">
        <f>IF($G119=0,"",IFERROR(CONCATENATE(INDEX('Risk assessment'!$B$12:$B$100,MATCH(CONCATENATE(Feuil1!$C119,"-",Feuil1!$B119,"-",Feuil1!AQ$1),'Risk assessment'!$R$12:$R$100,FALSE),1)," ;"),""))</f>
        <v/>
      </c>
      <c r="AR119" s="9" t="str">
        <f>IF($G119=0,"",IFERROR(CONCATENATE(INDEX('Risk assessment'!$B$12:$B$100,MATCH(CONCATENATE(Feuil1!$C119,"-",Feuil1!$B119,"-",Feuil1!AR$1),'Risk assessment'!$R$12:$R$100,FALSE),1)," ;"),""))</f>
        <v/>
      </c>
      <c r="AS119" s="9" t="str">
        <f>IF($G119=0,"",IFERROR(CONCATENATE(INDEX('Risk assessment'!$B$12:$B$100,MATCH(CONCATENATE(Feuil1!$C119,"-",Feuil1!$B119,"-",Feuil1!AS$1),'Risk assessment'!$R$12:$R$100,FALSE),1)," ;"),""))</f>
        <v/>
      </c>
      <c r="AT119" s="9" t="str">
        <f>IF($G119=0,"",IFERROR(CONCATENATE(INDEX('Risk assessment'!$B$12:$B$100,MATCH(CONCATENATE(Feuil1!$C119,"-",Feuil1!$B119,"-",Feuil1!AT$1),'Risk assessment'!$R$12:$R$100,FALSE),1)," ;"),""))</f>
        <v/>
      </c>
      <c r="AU119" s="9" t="str">
        <f>IF($G119=0,"",IFERROR(CONCATENATE(INDEX('Risk assessment'!$B$12:$B$100,MATCH(CONCATENATE(Feuil1!$C119,"-",Feuil1!$B119,"-",Feuil1!AU$1),'Risk assessment'!$R$12:$R$100,FALSE),1)," ;"),""))</f>
        <v/>
      </c>
      <c r="AV119" s="9" t="str">
        <f>IF($G119=0,"",IFERROR(CONCATENATE(INDEX('Risk assessment'!$B$12:$B$100,MATCH(CONCATENATE(Feuil1!$C119,"-",Feuil1!$B119,"-",Feuil1!AV$1),'Risk assessment'!$R$12:$R$100,FALSE),1)," ;"),""))</f>
        <v/>
      </c>
      <c r="AW119" s="9" t="str">
        <f>IF($G119=0,"",IFERROR(CONCATENATE(INDEX('Risk assessment'!$B$12:$B$100,MATCH(CONCATENATE(Feuil1!$C119,"-",Feuil1!$B119,"-",Feuil1!AW$1),'Risk assessment'!$R$12:$R$100,FALSE),1)," ;"),""))</f>
        <v/>
      </c>
      <c r="AX119" s="9" t="str">
        <f>IF($G119=0,"",IFERROR(CONCATENATE(INDEX('Risk assessment'!$B$12:$B$100,MATCH(CONCATENATE(Feuil1!$C119,"-",Feuil1!$B119,"-",Feuil1!AX$1),'Risk assessment'!$R$12:$R$100,FALSE),1)," ;"),""))</f>
        <v/>
      </c>
      <c r="AY119" s="9" t="str">
        <f>IF($G119=0,"",IFERROR(CONCATENATE(INDEX('Risk assessment'!$B$12:$B$100,MATCH(CONCATENATE(Feuil1!$C119,"-",Feuil1!$B119,"-",Feuil1!AY$1),'Risk assessment'!$R$12:$R$100,FALSE),1)," ;"),""))</f>
        <v/>
      </c>
      <c r="AZ119" s="9" t="str">
        <f>IF($G119=0,"",IFERROR(CONCATENATE(INDEX('Risk assessment'!$B$12:$B$100,MATCH(CONCATENATE(Feuil1!$C119,"-",Feuil1!$B119,"-",Feuil1!AZ$1),'Risk assessment'!$R$12:$R$100,FALSE),1)," ;"),""))</f>
        <v/>
      </c>
      <c r="BA119" s="9" t="str">
        <f>IF($G119=0,"",IFERROR(CONCATENATE(INDEX('Risk assessment'!$B$12:$B$100,MATCH(CONCATENATE(Feuil1!$C119,"-",Feuil1!$B119,"-",Feuil1!BA$1),'Risk assessment'!$R$12:$R$100,FALSE),1)," ;"),""))</f>
        <v/>
      </c>
      <c r="BB119" s="9" t="str">
        <f>IF($G119=0,"",IFERROR(CONCATENATE(INDEX('Risk assessment'!$B$12:$B$100,MATCH(CONCATENATE(Feuil1!$C119,"-",Feuil1!$B119,"-",Feuil1!BB$1),'Risk assessment'!$R$12:$R$100,FALSE),1)," ;"),""))</f>
        <v/>
      </c>
      <c r="BC119" s="9" t="str">
        <f>IF($G119=0,"",IFERROR(CONCATENATE(INDEX('Risk assessment'!$B$12:$B$100,MATCH(CONCATENATE(Feuil1!$C119,"-",Feuil1!$B119,"-",Feuil1!BC$1),'Risk assessment'!$R$12:$R$100,FALSE),1)," ;"),""))</f>
        <v/>
      </c>
      <c r="BD119" s="9" t="str">
        <f>IF($G119=0,"",IFERROR(CONCATENATE(INDEX('Risk assessment'!$B$12:$B$100,MATCH(CONCATENATE(Feuil1!$C119,"-",Feuil1!$B119,"-",Feuil1!BD$1),'Risk assessment'!$R$12:$R$100,FALSE),1)," ;"),""))</f>
        <v/>
      </c>
      <c r="BE119" s="9" t="str">
        <f>IF($G119=0,"",IFERROR(CONCATENATE(INDEX('Risk assessment'!$B$12:$B$100,MATCH(CONCATENATE(Feuil1!$C119,"-",Feuil1!$B119,"-",Feuil1!BE$1),'Risk assessment'!$R$12:$R$100,FALSE),1)," ;"),""))</f>
        <v/>
      </c>
      <c r="BF119" s="9" t="str">
        <f>IF($G119=0,"",IFERROR(CONCATENATE(INDEX('Risk assessment'!$B$12:$B$100,MATCH(CONCATENATE(Feuil1!$C119,"-",Feuil1!$B119,"-",Feuil1!BF$1),'Risk assessment'!$R$12:$R$100,FALSE),1)," ;"),""))</f>
        <v/>
      </c>
      <c r="BG119" s="9" t="str">
        <f>IF($G119=0,"",IFERROR(CONCATENATE(INDEX('Risk assessment'!$B$12:$B$100,MATCH(CONCATENATE(Feuil1!$C119,"-",Feuil1!$B119,"-",Feuil1!BG$1),'Risk assessment'!$R$12:$R$100,FALSE),1)," ;"),""))</f>
        <v/>
      </c>
      <c r="BH119" s="9" t="str">
        <f>IF($G119=0,"",IFERROR(CONCATENATE(INDEX('Risk assessment'!$B$12:$B$100,MATCH(CONCATENATE(Feuil1!$C119,"-",Feuil1!$B119,"-",Feuil1!BH$1),'Risk assessment'!$R$12:$R$100,FALSE),1)," ;"),""))</f>
        <v/>
      </c>
      <c r="BI119" s="9" t="str">
        <f>IF($G119=0,"",IFERROR(CONCATENATE(INDEX('Risk assessment'!$B$12:$B$100,MATCH(CONCATENATE(Feuil1!$C119,"-",Feuil1!$B119,"-",Feuil1!BI$1),'Risk assessment'!$R$12:$R$100,FALSE),1)," ;"),""))</f>
        <v/>
      </c>
      <c r="BJ119" s="9" t="str">
        <f>IF($G119=0,"",IFERROR(CONCATENATE(INDEX('Risk assessment'!$B$12:$B$100,MATCH(CONCATENATE(Feuil1!$C119,"-",Feuil1!$B119,"-",Feuil1!BJ$1),'Risk assessment'!$R$12:$R$100,FALSE),1)," ;"),""))</f>
        <v/>
      </c>
      <c r="BK119" s="9" t="str">
        <f>IF($G119=0,"",IFERROR(CONCATENATE(INDEX('Risk assessment'!$B$12:$B$100,MATCH(CONCATENATE(Feuil1!$C119,"-",Feuil1!$B119,"-",Feuil1!BK$1),'Risk assessment'!$R$12:$R$100,FALSE),1)," ;"),""))</f>
        <v/>
      </c>
      <c r="BL119" s="9" t="str">
        <f>IF($G119=0,"",IFERROR(CONCATENATE(INDEX('Risk assessment'!$B$12:$B$100,MATCH(CONCATENATE(Feuil1!$C119,"-",Feuil1!$B119,"-",Feuil1!BL$1),'Risk assessment'!$R$12:$R$100,FALSE),1)," ;"),""))</f>
        <v/>
      </c>
      <c r="BM119" s="9" t="str">
        <f>IF($G119=0,"",IFERROR(CONCATENATE(INDEX('Risk assessment'!$B$12:$B$100,MATCH(CONCATENATE(Feuil1!$C119,"-",Feuil1!$B119,"-",Feuil1!BM$1),'Risk assessment'!$R$12:$R$100,FALSE),1)," ;"),""))</f>
        <v/>
      </c>
      <c r="BN119" s="9" t="str">
        <f>IF($G119=0,"",IFERROR(CONCATENATE(INDEX('Risk assessment'!$B$12:$B$100,MATCH(CONCATENATE(Feuil1!$C119,"-",Feuil1!$B119,"-",Feuil1!BN$1),'Risk assessment'!$R$12:$R$100,FALSE),1)," ;"),""))</f>
        <v/>
      </c>
      <c r="BO119" s="9" t="str">
        <f>IF($G119=0,"",IFERROR(CONCATENATE(INDEX('Risk assessment'!$B$12:$B$100,MATCH(CONCATENATE(Feuil1!$C119,"-",Feuil1!$B119,"-",Feuil1!BO$1),'Risk assessment'!$R$12:$R$100,FALSE),1)," ;"),""))</f>
        <v/>
      </c>
      <c r="BP119" s="9" t="str">
        <f>IF($G119=0,"",IFERROR(CONCATENATE(INDEX('Risk assessment'!$B$12:$B$100,MATCH(CONCATENATE(Feuil1!$C119,"-",Feuil1!$B119,"-",Feuil1!BP$1),'Risk assessment'!$R$12:$R$100,FALSE),1)," ;"),""))</f>
        <v/>
      </c>
      <c r="BQ119" s="9" t="str">
        <f>IF($G119=0,"",IFERROR(CONCATENATE(INDEX('Risk assessment'!$B$12:$B$100,MATCH(CONCATENATE(Feuil1!$C119,"-",Feuil1!$B119,"-",Feuil1!BQ$1),'Risk assessment'!$R$12:$R$100,FALSE),1)," ;"),""))</f>
        <v/>
      </c>
    </row>
    <row r="120" spans="5:69" x14ac:dyDescent="0.25">
      <c r="E120" s="9" t="str">
        <f t="shared" si="4"/>
        <v/>
      </c>
      <c r="F120" s="9" t="str">
        <f t="shared" si="5"/>
        <v/>
      </c>
      <c r="H120" s="9" t="str">
        <f>IF($G120=0,"",IFERROR(CONCATENATE(INDEX('Risk assessment'!$B$12:$B$100,MATCH(CONCATENATE(Feuil1!$C120,"-",Feuil1!$B120,"-",Feuil1!H$1),'Risk assessment'!$R$12:$R$100,FALSE),1)," ;"),""))</f>
        <v/>
      </c>
      <c r="I120" s="9" t="str">
        <f>IF($G120=0,"",IFERROR(CONCATENATE(INDEX('Risk assessment'!$B$12:$B$100,MATCH(CONCATENATE(Feuil1!$C120,"-",Feuil1!$B120,"-",Feuil1!I$1),'Risk assessment'!$R$12:$R$100,FALSE),1)," ;"),""))</f>
        <v/>
      </c>
      <c r="J120" s="9" t="str">
        <f>IF($G120=0,"",IFERROR(CONCATENATE(INDEX('Risk assessment'!$B$12:$B$100,MATCH(CONCATENATE(Feuil1!$C120,"-",Feuil1!$B120,"-",Feuil1!J$1),'Risk assessment'!$R$12:$R$100,FALSE),1)," ;"),""))</f>
        <v/>
      </c>
      <c r="K120" s="9" t="str">
        <f>IF($G120=0,"",IFERROR(CONCATENATE(INDEX('Risk assessment'!$B$12:$B$100,MATCH(CONCATENATE(Feuil1!$C120,"-",Feuil1!$B120,"-",Feuil1!K$1),'Risk assessment'!$R$12:$R$100,FALSE),1)," ;"),""))</f>
        <v/>
      </c>
      <c r="L120" s="9" t="str">
        <f>IF($G120=0,"",IFERROR(CONCATENATE(INDEX('Risk assessment'!$B$12:$B$100,MATCH(CONCATENATE(Feuil1!$C120,"-",Feuil1!$B120,"-",Feuil1!L$1),'Risk assessment'!$R$12:$R$100,FALSE),1)," ;"),""))</f>
        <v/>
      </c>
      <c r="M120" s="9" t="str">
        <f>IF($G120=0,"",IFERROR(CONCATENATE(INDEX('Risk assessment'!$B$12:$B$100,MATCH(CONCATENATE(Feuil1!$C120,"-",Feuil1!$B120,"-",Feuil1!M$1),'Risk assessment'!$R$12:$R$100,FALSE),1)," ;"),""))</f>
        <v/>
      </c>
      <c r="N120" s="9" t="str">
        <f>IF($G120=0,"",IFERROR(CONCATENATE(INDEX('Risk assessment'!$B$12:$B$100,MATCH(CONCATENATE(Feuil1!$C120,"-",Feuil1!$B120,"-",Feuil1!N$1),'Risk assessment'!$R$12:$R$100,FALSE),1)," ;"),""))</f>
        <v/>
      </c>
      <c r="O120" s="9" t="str">
        <f>IF($G120=0,"",IFERROR(CONCATENATE(INDEX('Risk assessment'!$B$12:$B$100,MATCH(CONCATENATE(Feuil1!$C120,"-",Feuil1!$B120,"-",Feuil1!O$1),'Risk assessment'!$R$12:$R$100,FALSE),1)," ;"),""))</f>
        <v/>
      </c>
      <c r="P120" s="9" t="str">
        <f>IF($G120=0,"",IFERROR(CONCATENATE(INDEX('Risk assessment'!$B$12:$B$100,MATCH(CONCATENATE(Feuil1!$C120,"-",Feuil1!$B120,"-",Feuil1!P$1),'Risk assessment'!$R$12:$R$100,FALSE),1)," ;"),""))</f>
        <v/>
      </c>
      <c r="Q120" s="9" t="str">
        <f>IF($G120=0,"",IFERROR(CONCATENATE(INDEX('Risk assessment'!$B$12:$B$100,MATCH(CONCATENATE(Feuil1!$C120,"-",Feuil1!$B120,"-",Feuil1!Q$1),'Risk assessment'!$R$12:$R$100,FALSE),1)," ;"),""))</f>
        <v/>
      </c>
      <c r="R120" s="9" t="str">
        <f>IF($G120=0,"",IFERROR(CONCATENATE(INDEX('Risk assessment'!$B$12:$B$100,MATCH(CONCATENATE(Feuil1!$C120,"-",Feuil1!$B120,"-",Feuil1!R$1),'Risk assessment'!$R$12:$R$100,FALSE),1)," ;"),""))</f>
        <v/>
      </c>
      <c r="S120" s="9" t="str">
        <f>IF($G120=0,"",IFERROR(CONCATENATE(INDEX('Risk assessment'!$B$12:$B$100,MATCH(CONCATENATE(Feuil1!$C120,"-",Feuil1!$B120,"-",Feuil1!S$1),'Risk assessment'!$R$12:$R$100,FALSE),1)," ;"),""))</f>
        <v/>
      </c>
      <c r="T120" s="9" t="str">
        <f>IF($G120=0,"",IFERROR(CONCATENATE(INDEX('Risk assessment'!$B$12:$B$100,MATCH(CONCATENATE(Feuil1!$C120,"-",Feuil1!$B120,"-",Feuil1!T$1),'Risk assessment'!$R$12:$R$100,FALSE),1)," ;"),""))</f>
        <v/>
      </c>
      <c r="U120" s="9" t="str">
        <f>IF($G120=0,"",IFERROR(CONCATENATE(INDEX('Risk assessment'!$B$12:$B$100,MATCH(CONCATENATE(Feuil1!$C120,"-",Feuil1!$B120,"-",Feuil1!U$1),'Risk assessment'!$R$12:$R$100,FALSE),1)," ;"),""))</f>
        <v/>
      </c>
      <c r="V120" s="9" t="str">
        <f>IF($G120=0,"",IFERROR(CONCATENATE(INDEX('Risk assessment'!$B$12:$B$100,MATCH(CONCATENATE(Feuil1!$C120,"-",Feuil1!$B120,"-",Feuil1!V$1),'Risk assessment'!$R$12:$R$100,FALSE),1)," ;"),""))</f>
        <v/>
      </c>
      <c r="W120" s="9" t="str">
        <f>IF($G120=0,"",IFERROR(CONCATENATE(INDEX('Risk assessment'!$B$12:$B$100,MATCH(CONCATENATE(Feuil1!$C120,"-",Feuil1!$B120,"-",Feuil1!W$1),'Risk assessment'!$R$12:$R$100,FALSE),1)," ;"),""))</f>
        <v/>
      </c>
      <c r="X120" s="9" t="str">
        <f>IF($G120=0,"",IFERROR(CONCATENATE(INDEX('Risk assessment'!$B$12:$B$100,MATCH(CONCATENATE(Feuil1!$C120,"-",Feuil1!$B120,"-",Feuil1!X$1),'Risk assessment'!$R$12:$R$100,FALSE),1)," ;"),""))</f>
        <v/>
      </c>
      <c r="Y120" s="9" t="str">
        <f>IF($G120=0,"",IFERROR(CONCATENATE(INDEX('Risk assessment'!$B$12:$B$100,MATCH(CONCATENATE(Feuil1!$C120,"-",Feuil1!$B120,"-",Feuil1!Y$1),'Risk assessment'!$R$12:$R$100,FALSE),1)," ;"),""))</f>
        <v/>
      </c>
      <c r="Z120" s="9" t="str">
        <f>IF($G120=0,"",IFERROR(CONCATENATE(INDEX('Risk assessment'!$B$12:$B$100,MATCH(CONCATENATE(Feuil1!$C120,"-",Feuil1!$B120,"-",Feuil1!Z$1),'Risk assessment'!$R$12:$R$100,FALSE),1)," ;"),""))</f>
        <v/>
      </c>
      <c r="AA120" s="9" t="str">
        <f>IF($G120=0,"",IFERROR(CONCATENATE(INDEX('Risk assessment'!$B$12:$B$100,MATCH(CONCATENATE(Feuil1!$C120,"-",Feuil1!$B120,"-",Feuil1!AA$1),'Risk assessment'!$R$12:$R$100,FALSE),1)," ;"),""))</f>
        <v/>
      </c>
      <c r="AB120" s="9" t="str">
        <f>IF($G120=0,"",IFERROR(CONCATENATE(INDEX('Risk assessment'!$B$12:$B$100,MATCH(CONCATENATE(Feuil1!$C120,"-",Feuil1!$B120,"-",Feuil1!AB$1),'Risk assessment'!$R$12:$R$100,FALSE),1)," ;"),""))</f>
        <v/>
      </c>
      <c r="AC120" s="9" t="str">
        <f>IF($G120=0,"",IFERROR(CONCATENATE(INDEX('Risk assessment'!$B$12:$B$100,MATCH(CONCATENATE(Feuil1!$C120,"-",Feuil1!$B120,"-",Feuil1!AC$1),'Risk assessment'!$R$12:$R$100,FALSE),1)," ;"),""))</f>
        <v/>
      </c>
      <c r="AD120" s="9" t="str">
        <f>IF($G120=0,"",IFERROR(CONCATENATE(INDEX('Risk assessment'!$B$12:$B$100,MATCH(CONCATENATE(Feuil1!$C120,"-",Feuil1!$B120,"-",Feuil1!AD$1),'Risk assessment'!$R$12:$R$100,FALSE),1)," ;"),""))</f>
        <v/>
      </c>
      <c r="AE120" s="9" t="str">
        <f>IF($G120=0,"",IFERROR(CONCATENATE(INDEX('Risk assessment'!$B$12:$B$100,MATCH(CONCATENATE(Feuil1!$C120,"-",Feuil1!$B120,"-",Feuil1!AE$1),'Risk assessment'!$R$12:$R$100,FALSE),1)," ;"),""))</f>
        <v/>
      </c>
      <c r="AF120" s="9" t="str">
        <f>IF($G120=0,"",IFERROR(CONCATENATE(INDEX('Risk assessment'!$B$12:$B$100,MATCH(CONCATENATE(Feuil1!$C120,"-",Feuil1!$B120,"-",Feuil1!AF$1),'Risk assessment'!$R$12:$R$100,FALSE),1)," ;"),""))</f>
        <v/>
      </c>
      <c r="AG120" s="9" t="str">
        <f>IF($G120=0,"",IFERROR(CONCATENATE(INDEX('Risk assessment'!$B$12:$B$100,MATCH(CONCATENATE(Feuil1!$C120,"-",Feuil1!$B120,"-",Feuil1!AG$1),'Risk assessment'!$R$12:$R$100,FALSE),1)," ;"),""))</f>
        <v/>
      </c>
      <c r="AH120" s="9" t="str">
        <f>IF($G120=0,"",IFERROR(CONCATENATE(INDEX('Risk assessment'!$B$12:$B$100,MATCH(CONCATENATE(Feuil1!$C120,"-",Feuil1!$B120,"-",Feuil1!AH$1),'Risk assessment'!$R$12:$R$100,FALSE),1)," ;"),""))</f>
        <v/>
      </c>
      <c r="AI120" s="9" t="str">
        <f>IF($G120=0,"",IFERROR(CONCATENATE(INDEX('Risk assessment'!$B$12:$B$100,MATCH(CONCATENATE(Feuil1!$C120,"-",Feuil1!$B120,"-",Feuil1!AI$1),'Risk assessment'!$R$12:$R$100,FALSE),1)," ;"),""))</f>
        <v/>
      </c>
      <c r="AJ120" s="9" t="str">
        <f>IF($G120=0,"",IFERROR(CONCATENATE(INDEX('Risk assessment'!$B$12:$B$100,MATCH(CONCATENATE(Feuil1!$C120,"-",Feuil1!$B120,"-",Feuil1!AJ$1),'Risk assessment'!$R$12:$R$100,FALSE),1)," ;"),""))</f>
        <v/>
      </c>
      <c r="AK120" s="9" t="str">
        <f>IF($G120=0,"",IFERROR(CONCATENATE(INDEX('Risk assessment'!$B$12:$B$100,MATCH(CONCATENATE(Feuil1!$C120,"-",Feuil1!$B120,"-",Feuil1!AK$1),'Risk assessment'!$R$12:$R$100,FALSE),1)," ;"),""))</f>
        <v/>
      </c>
      <c r="AL120" s="9" t="str">
        <f>IF($G120=0,"",IFERROR(CONCATENATE(INDEX('Risk assessment'!$B$12:$B$100,MATCH(CONCATENATE(Feuil1!$C120,"-",Feuil1!$B120,"-",Feuil1!AL$1),'Risk assessment'!$R$12:$R$100,FALSE),1)," ;"),""))</f>
        <v/>
      </c>
      <c r="AM120" s="9" t="str">
        <f>IF($G120=0,"",IFERROR(CONCATENATE(INDEX('Risk assessment'!$B$12:$B$100,MATCH(CONCATENATE(Feuil1!$C120,"-",Feuil1!$B120,"-",Feuil1!AM$1),'Risk assessment'!$R$12:$R$100,FALSE),1)," ;"),""))</f>
        <v/>
      </c>
      <c r="AN120" s="9" t="str">
        <f>IF($G120=0,"",IFERROR(CONCATENATE(INDEX('Risk assessment'!$B$12:$B$100,MATCH(CONCATENATE(Feuil1!$C120,"-",Feuil1!$B120,"-",Feuil1!AN$1),'Risk assessment'!$R$12:$R$100,FALSE),1)," ;"),""))</f>
        <v/>
      </c>
      <c r="AO120" s="9" t="str">
        <f>IF($G120=0,"",IFERROR(CONCATENATE(INDEX('Risk assessment'!$B$12:$B$100,MATCH(CONCATENATE(Feuil1!$C120,"-",Feuil1!$B120,"-",Feuil1!AO$1),'Risk assessment'!$R$12:$R$100,FALSE),1)," ;"),""))</f>
        <v/>
      </c>
      <c r="AP120" s="9" t="str">
        <f>IF($G120=0,"",IFERROR(CONCATENATE(INDEX('Risk assessment'!$B$12:$B$100,MATCH(CONCATENATE(Feuil1!$C120,"-",Feuil1!$B120,"-",Feuil1!AP$1),'Risk assessment'!$R$12:$R$100,FALSE),1)," ;"),""))</f>
        <v/>
      </c>
      <c r="AQ120" s="9" t="str">
        <f>IF($G120=0,"",IFERROR(CONCATENATE(INDEX('Risk assessment'!$B$12:$B$100,MATCH(CONCATENATE(Feuil1!$C120,"-",Feuil1!$B120,"-",Feuil1!AQ$1),'Risk assessment'!$R$12:$R$100,FALSE),1)," ;"),""))</f>
        <v/>
      </c>
      <c r="AR120" s="9" t="str">
        <f>IF($G120=0,"",IFERROR(CONCATENATE(INDEX('Risk assessment'!$B$12:$B$100,MATCH(CONCATENATE(Feuil1!$C120,"-",Feuil1!$B120,"-",Feuil1!AR$1),'Risk assessment'!$R$12:$R$100,FALSE),1)," ;"),""))</f>
        <v/>
      </c>
      <c r="AS120" s="9" t="str">
        <f>IF($G120=0,"",IFERROR(CONCATENATE(INDEX('Risk assessment'!$B$12:$B$100,MATCH(CONCATENATE(Feuil1!$C120,"-",Feuil1!$B120,"-",Feuil1!AS$1),'Risk assessment'!$R$12:$R$100,FALSE),1)," ;"),""))</f>
        <v/>
      </c>
      <c r="AT120" s="9" t="str">
        <f>IF($G120=0,"",IFERROR(CONCATENATE(INDEX('Risk assessment'!$B$12:$B$100,MATCH(CONCATENATE(Feuil1!$C120,"-",Feuil1!$B120,"-",Feuil1!AT$1),'Risk assessment'!$R$12:$R$100,FALSE),1)," ;"),""))</f>
        <v/>
      </c>
      <c r="AU120" s="9" t="str">
        <f>IF($G120=0,"",IFERROR(CONCATENATE(INDEX('Risk assessment'!$B$12:$B$100,MATCH(CONCATENATE(Feuil1!$C120,"-",Feuil1!$B120,"-",Feuil1!AU$1),'Risk assessment'!$R$12:$R$100,FALSE),1)," ;"),""))</f>
        <v/>
      </c>
      <c r="AV120" s="9" t="str">
        <f>IF($G120=0,"",IFERROR(CONCATENATE(INDEX('Risk assessment'!$B$12:$B$100,MATCH(CONCATENATE(Feuil1!$C120,"-",Feuil1!$B120,"-",Feuil1!AV$1),'Risk assessment'!$R$12:$R$100,FALSE),1)," ;"),""))</f>
        <v/>
      </c>
      <c r="AW120" s="9" t="str">
        <f>IF($G120=0,"",IFERROR(CONCATENATE(INDEX('Risk assessment'!$B$12:$B$100,MATCH(CONCATENATE(Feuil1!$C120,"-",Feuil1!$B120,"-",Feuil1!AW$1),'Risk assessment'!$R$12:$R$100,FALSE),1)," ;"),""))</f>
        <v/>
      </c>
      <c r="AX120" s="9" t="str">
        <f>IF($G120=0,"",IFERROR(CONCATENATE(INDEX('Risk assessment'!$B$12:$B$100,MATCH(CONCATENATE(Feuil1!$C120,"-",Feuil1!$B120,"-",Feuil1!AX$1),'Risk assessment'!$R$12:$R$100,FALSE),1)," ;"),""))</f>
        <v/>
      </c>
      <c r="AY120" s="9" t="str">
        <f>IF($G120=0,"",IFERROR(CONCATENATE(INDEX('Risk assessment'!$B$12:$B$100,MATCH(CONCATENATE(Feuil1!$C120,"-",Feuil1!$B120,"-",Feuil1!AY$1),'Risk assessment'!$R$12:$R$100,FALSE),1)," ;"),""))</f>
        <v/>
      </c>
      <c r="AZ120" s="9" t="str">
        <f>IF($G120=0,"",IFERROR(CONCATENATE(INDEX('Risk assessment'!$B$12:$B$100,MATCH(CONCATENATE(Feuil1!$C120,"-",Feuil1!$B120,"-",Feuil1!AZ$1),'Risk assessment'!$R$12:$R$100,FALSE),1)," ;"),""))</f>
        <v/>
      </c>
      <c r="BA120" s="9" t="str">
        <f>IF($G120=0,"",IFERROR(CONCATENATE(INDEX('Risk assessment'!$B$12:$B$100,MATCH(CONCATENATE(Feuil1!$C120,"-",Feuil1!$B120,"-",Feuil1!BA$1),'Risk assessment'!$R$12:$R$100,FALSE),1)," ;"),""))</f>
        <v/>
      </c>
      <c r="BB120" s="9" t="str">
        <f>IF($G120=0,"",IFERROR(CONCATENATE(INDEX('Risk assessment'!$B$12:$B$100,MATCH(CONCATENATE(Feuil1!$C120,"-",Feuil1!$B120,"-",Feuil1!BB$1),'Risk assessment'!$R$12:$R$100,FALSE),1)," ;"),""))</f>
        <v/>
      </c>
      <c r="BC120" s="9" t="str">
        <f>IF($G120=0,"",IFERROR(CONCATENATE(INDEX('Risk assessment'!$B$12:$B$100,MATCH(CONCATENATE(Feuil1!$C120,"-",Feuil1!$B120,"-",Feuil1!BC$1),'Risk assessment'!$R$12:$R$100,FALSE),1)," ;"),""))</f>
        <v/>
      </c>
      <c r="BD120" s="9" t="str">
        <f>IF($G120=0,"",IFERROR(CONCATENATE(INDEX('Risk assessment'!$B$12:$B$100,MATCH(CONCATENATE(Feuil1!$C120,"-",Feuil1!$B120,"-",Feuil1!BD$1),'Risk assessment'!$R$12:$R$100,FALSE),1)," ;"),""))</f>
        <v/>
      </c>
      <c r="BE120" s="9" t="str">
        <f>IF($G120=0,"",IFERROR(CONCATENATE(INDEX('Risk assessment'!$B$12:$B$100,MATCH(CONCATENATE(Feuil1!$C120,"-",Feuil1!$B120,"-",Feuil1!BE$1),'Risk assessment'!$R$12:$R$100,FALSE),1)," ;"),""))</f>
        <v/>
      </c>
      <c r="BF120" s="9" t="str">
        <f>IF($G120=0,"",IFERROR(CONCATENATE(INDEX('Risk assessment'!$B$12:$B$100,MATCH(CONCATENATE(Feuil1!$C120,"-",Feuil1!$B120,"-",Feuil1!BF$1),'Risk assessment'!$R$12:$R$100,FALSE),1)," ;"),""))</f>
        <v/>
      </c>
      <c r="BG120" s="9" t="str">
        <f>IF($G120=0,"",IFERROR(CONCATENATE(INDEX('Risk assessment'!$B$12:$B$100,MATCH(CONCATENATE(Feuil1!$C120,"-",Feuil1!$B120,"-",Feuil1!BG$1),'Risk assessment'!$R$12:$R$100,FALSE),1)," ;"),""))</f>
        <v/>
      </c>
      <c r="BH120" s="9" t="str">
        <f>IF($G120=0,"",IFERROR(CONCATENATE(INDEX('Risk assessment'!$B$12:$B$100,MATCH(CONCATENATE(Feuil1!$C120,"-",Feuil1!$B120,"-",Feuil1!BH$1),'Risk assessment'!$R$12:$R$100,FALSE),1)," ;"),""))</f>
        <v/>
      </c>
      <c r="BI120" s="9" t="str">
        <f>IF($G120=0,"",IFERROR(CONCATENATE(INDEX('Risk assessment'!$B$12:$B$100,MATCH(CONCATENATE(Feuil1!$C120,"-",Feuil1!$B120,"-",Feuil1!BI$1),'Risk assessment'!$R$12:$R$100,FALSE),1)," ;"),""))</f>
        <v/>
      </c>
      <c r="BJ120" s="9" t="str">
        <f>IF($G120=0,"",IFERROR(CONCATENATE(INDEX('Risk assessment'!$B$12:$B$100,MATCH(CONCATENATE(Feuil1!$C120,"-",Feuil1!$B120,"-",Feuil1!BJ$1),'Risk assessment'!$R$12:$R$100,FALSE),1)," ;"),""))</f>
        <v/>
      </c>
      <c r="BK120" s="9" t="str">
        <f>IF($G120=0,"",IFERROR(CONCATENATE(INDEX('Risk assessment'!$B$12:$B$100,MATCH(CONCATENATE(Feuil1!$C120,"-",Feuil1!$B120,"-",Feuil1!BK$1),'Risk assessment'!$R$12:$R$100,FALSE),1)," ;"),""))</f>
        <v/>
      </c>
      <c r="BL120" s="9" t="str">
        <f>IF($G120=0,"",IFERROR(CONCATENATE(INDEX('Risk assessment'!$B$12:$B$100,MATCH(CONCATENATE(Feuil1!$C120,"-",Feuil1!$B120,"-",Feuil1!BL$1),'Risk assessment'!$R$12:$R$100,FALSE),1)," ;"),""))</f>
        <v/>
      </c>
      <c r="BM120" s="9" t="str">
        <f>IF($G120=0,"",IFERROR(CONCATENATE(INDEX('Risk assessment'!$B$12:$B$100,MATCH(CONCATENATE(Feuil1!$C120,"-",Feuil1!$B120,"-",Feuil1!BM$1),'Risk assessment'!$R$12:$R$100,FALSE),1)," ;"),""))</f>
        <v/>
      </c>
      <c r="BN120" s="9" t="str">
        <f>IF($G120=0,"",IFERROR(CONCATENATE(INDEX('Risk assessment'!$B$12:$B$100,MATCH(CONCATENATE(Feuil1!$C120,"-",Feuil1!$B120,"-",Feuil1!BN$1),'Risk assessment'!$R$12:$R$100,FALSE),1)," ;"),""))</f>
        <v/>
      </c>
      <c r="BO120" s="9" t="str">
        <f>IF($G120=0,"",IFERROR(CONCATENATE(INDEX('Risk assessment'!$B$12:$B$100,MATCH(CONCATENATE(Feuil1!$C120,"-",Feuil1!$B120,"-",Feuil1!BO$1),'Risk assessment'!$R$12:$R$100,FALSE),1)," ;"),""))</f>
        <v/>
      </c>
      <c r="BP120" s="9" t="str">
        <f>IF($G120=0,"",IFERROR(CONCATENATE(INDEX('Risk assessment'!$B$12:$B$100,MATCH(CONCATENATE(Feuil1!$C120,"-",Feuil1!$B120,"-",Feuil1!BP$1),'Risk assessment'!$R$12:$R$100,FALSE),1)," ;"),""))</f>
        <v/>
      </c>
      <c r="BQ120" s="9" t="str">
        <f>IF($G120=0,"",IFERROR(CONCATENATE(INDEX('Risk assessment'!$B$12:$B$100,MATCH(CONCATENATE(Feuil1!$C120,"-",Feuil1!$B120,"-",Feuil1!BQ$1),'Risk assessment'!$R$12:$R$100,FALSE),1)," ;"),""))</f>
        <v/>
      </c>
    </row>
    <row r="121" spans="5:69" x14ac:dyDescent="0.25">
      <c r="E121" s="9" t="str">
        <f t="shared" si="4"/>
        <v/>
      </c>
      <c r="F121" s="9" t="str">
        <f t="shared" si="5"/>
        <v/>
      </c>
      <c r="H121" s="9" t="str">
        <f>IF($G121=0,"",IFERROR(CONCATENATE(INDEX('Risk assessment'!$B$12:$B$100,MATCH(CONCATENATE(Feuil1!$C121,"-",Feuil1!$B121,"-",Feuil1!H$1),'Risk assessment'!$R$12:$R$100,FALSE),1)," ;"),""))</f>
        <v/>
      </c>
      <c r="I121" s="9" t="str">
        <f>IF($G121=0,"",IFERROR(CONCATENATE(INDEX('Risk assessment'!$B$12:$B$100,MATCH(CONCATENATE(Feuil1!$C121,"-",Feuil1!$B121,"-",Feuil1!I$1),'Risk assessment'!$R$12:$R$100,FALSE),1)," ;"),""))</f>
        <v/>
      </c>
      <c r="J121" s="9" t="str">
        <f>IF($G121=0,"",IFERROR(CONCATENATE(INDEX('Risk assessment'!$B$12:$B$100,MATCH(CONCATENATE(Feuil1!$C121,"-",Feuil1!$B121,"-",Feuil1!J$1),'Risk assessment'!$R$12:$R$100,FALSE),1)," ;"),""))</f>
        <v/>
      </c>
      <c r="K121" s="9" t="str">
        <f>IF($G121=0,"",IFERROR(CONCATENATE(INDEX('Risk assessment'!$B$12:$B$100,MATCH(CONCATENATE(Feuil1!$C121,"-",Feuil1!$B121,"-",Feuil1!K$1),'Risk assessment'!$R$12:$R$100,FALSE),1)," ;"),""))</f>
        <v/>
      </c>
      <c r="L121" s="9" t="str">
        <f>IF($G121=0,"",IFERROR(CONCATENATE(INDEX('Risk assessment'!$B$12:$B$100,MATCH(CONCATENATE(Feuil1!$C121,"-",Feuil1!$B121,"-",Feuil1!L$1),'Risk assessment'!$R$12:$R$100,FALSE),1)," ;"),""))</f>
        <v/>
      </c>
      <c r="M121" s="9" t="str">
        <f>IF($G121=0,"",IFERROR(CONCATENATE(INDEX('Risk assessment'!$B$12:$B$100,MATCH(CONCATENATE(Feuil1!$C121,"-",Feuil1!$B121,"-",Feuil1!M$1),'Risk assessment'!$R$12:$R$100,FALSE),1)," ;"),""))</f>
        <v/>
      </c>
      <c r="N121" s="9" t="str">
        <f>IF($G121=0,"",IFERROR(CONCATENATE(INDEX('Risk assessment'!$B$12:$B$100,MATCH(CONCATENATE(Feuil1!$C121,"-",Feuil1!$B121,"-",Feuil1!N$1),'Risk assessment'!$R$12:$R$100,FALSE),1)," ;"),""))</f>
        <v/>
      </c>
      <c r="O121" s="9" t="str">
        <f>IF($G121=0,"",IFERROR(CONCATENATE(INDEX('Risk assessment'!$B$12:$B$100,MATCH(CONCATENATE(Feuil1!$C121,"-",Feuil1!$B121,"-",Feuil1!O$1),'Risk assessment'!$R$12:$R$100,FALSE),1)," ;"),""))</f>
        <v/>
      </c>
      <c r="P121" s="9" t="str">
        <f>IF($G121=0,"",IFERROR(CONCATENATE(INDEX('Risk assessment'!$B$12:$B$100,MATCH(CONCATENATE(Feuil1!$C121,"-",Feuil1!$B121,"-",Feuil1!P$1),'Risk assessment'!$R$12:$R$100,FALSE),1)," ;"),""))</f>
        <v/>
      </c>
      <c r="Q121" s="9" t="str">
        <f>IF($G121=0,"",IFERROR(CONCATENATE(INDEX('Risk assessment'!$B$12:$B$100,MATCH(CONCATENATE(Feuil1!$C121,"-",Feuil1!$B121,"-",Feuil1!Q$1),'Risk assessment'!$R$12:$R$100,FALSE),1)," ;"),""))</f>
        <v/>
      </c>
      <c r="R121" s="9" t="str">
        <f>IF($G121=0,"",IFERROR(CONCATENATE(INDEX('Risk assessment'!$B$12:$B$100,MATCH(CONCATENATE(Feuil1!$C121,"-",Feuil1!$B121,"-",Feuil1!R$1),'Risk assessment'!$R$12:$R$100,FALSE),1)," ;"),""))</f>
        <v/>
      </c>
      <c r="S121" s="9" t="str">
        <f>IF($G121=0,"",IFERROR(CONCATENATE(INDEX('Risk assessment'!$B$12:$B$100,MATCH(CONCATENATE(Feuil1!$C121,"-",Feuil1!$B121,"-",Feuil1!S$1),'Risk assessment'!$R$12:$R$100,FALSE),1)," ;"),""))</f>
        <v/>
      </c>
      <c r="T121" s="9" t="str">
        <f>IF($G121=0,"",IFERROR(CONCATENATE(INDEX('Risk assessment'!$B$12:$B$100,MATCH(CONCATENATE(Feuil1!$C121,"-",Feuil1!$B121,"-",Feuil1!T$1),'Risk assessment'!$R$12:$R$100,FALSE),1)," ;"),""))</f>
        <v/>
      </c>
      <c r="U121" s="9" t="str">
        <f>IF($G121=0,"",IFERROR(CONCATENATE(INDEX('Risk assessment'!$B$12:$B$100,MATCH(CONCATENATE(Feuil1!$C121,"-",Feuil1!$B121,"-",Feuil1!U$1),'Risk assessment'!$R$12:$R$100,FALSE),1)," ;"),""))</f>
        <v/>
      </c>
      <c r="V121" s="9" t="str">
        <f>IF($G121=0,"",IFERROR(CONCATENATE(INDEX('Risk assessment'!$B$12:$B$100,MATCH(CONCATENATE(Feuil1!$C121,"-",Feuil1!$B121,"-",Feuil1!V$1),'Risk assessment'!$R$12:$R$100,FALSE),1)," ;"),""))</f>
        <v/>
      </c>
      <c r="W121" s="9" t="str">
        <f>IF($G121=0,"",IFERROR(CONCATENATE(INDEX('Risk assessment'!$B$12:$B$100,MATCH(CONCATENATE(Feuil1!$C121,"-",Feuil1!$B121,"-",Feuil1!W$1),'Risk assessment'!$R$12:$R$100,FALSE),1)," ;"),""))</f>
        <v/>
      </c>
      <c r="X121" s="9" t="str">
        <f>IF($G121=0,"",IFERROR(CONCATENATE(INDEX('Risk assessment'!$B$12:$B$100,MATCH(CONCATENATE(Feuil1!$C121,"-",Feuil1!$B121,"-",Feuil1!X$1),'Risk assessment'!$R$12:$R$100,FALSE),1)," ;"),""))</f>
        <v/>
      </c>
      <c r="Y121" s="9" t="str">
        <f>IF($G121=0,"",IFERROR(CONCATENATE(INDEX('Risk assessment'!$B$12:$B$100,MATCH(CONCATENATE(Feuil1!$C121,"-",Feuil1!$B121,"-",Feuil1!Y$1),'Risk assessment'!$R$12:$R$100,FALSE),1)," ;"),""))</f>
        <v/>
      </c>
      <c r="Z121" s="9" t="str">
        <f>IF($G121=0,"",IFERROR(CONCATENATE(INDEX('Risk assessment'!$B$12:$B$100,MATCH(CONCATENATE(Feuil1!$C121,"-",Feuil1!$B121,"-",Feuil1!Z$1),'Risk assessment'!$R$12:$R$100,FALSE),1)," ;"),""))</f>
        <v/>
      </c>
      <c r="AA121" s="9" t="str">
        <f>IF($G121=0,"",IFERROR(CONCATENATE(INDEX('Risk assessment'!$B$12:$B$100,MATCH(CONCATENATE(Feuil1!$C121,"-",Feuil1!$B121,"-",Feuil1!AA$1),'Risk assessment'!$R$12:$R$100,FALSE),1)," ;"),""))</f>
        <v/>
      </c>
      <c r="AB121" s="9" t="str">
        <f>IF($G121=0,"",IFERROR(CONCATENATE(INDEX('Risk assessment'!$B$12:$B$100,MATCH(CONCATENATE(Feuil1!$C121,"-",Feuil1!$B121,"-",Feuil1!AB$1),'Risk assessment'!$R$12:$R$100,FALSE),1)," ;"),""))</f>
        <v/>
      </c>
      <c r="AC121" s="9" t="str">
        <f>IF($G121=0,"",IFERROR(CONCATENATE(INDEX('Risk assessment'!$B$12:$B$100,MATCH(CONCATENATE(Feuil1!$C121,"-",Feuil1!$B121,"-",Feuil1!AC$1),'Risk assessment'!$R$12:$R$100,FALSE),1)," ;"),""))</f>
        <v/>
      </c>
      <c r="AD121" s="9" t="str">
        <f>IF($G121=0,"",IFERROR(CONCATENATE(INDEX('Risk assessment'!$B$12:$B$100,MATCH(CONCATENATE(Feuil1!$C121,"-",Feuil1!$B121,"-",Feuil1!AD$1),'Risk assessment'!$R$12:$R$100,FALSE),1)," ;"),""))</f>
        <v/>
      </c>
      <c r="AE121" s="9" t="str">
        <f>IF($G121=0,"",IFERROR(CONCATENATE(INDEX('Risk assessment'!$B$12:$B$100,MATCH(CONCATENATE(Feuil1!$C121,"-",Feuil1!$B121,"-",Feuil1!AE$1),'Risk assessment'!$R$12:$R$100,FALSE),1)," ;"),""))</f>
        <v/>
      </c>
      <c r="AF121" s="9" t="str">
        <f>IF($G121=0,"",IFERROR(CONCATENATE(INDEX('Risk assessment'!$B$12:$B$100,MATCH(CONCATENATE(Feuil1!$C121,"-",Feuil1!$B121,"-",Feuil1!AF$1),'Risk assessment'!$R$12:$R$100,FALSE),1)," ;"),""))</f>
        <v/>
      </c>
      <c r="AG121" s="9" t="str">
        <f>IF($G121=0,"",IFERROR(CONCATENATE(INDEX('Risk assessment'!$B$12:$B$100,MATCH(CONCATENATE(Feuil1!$C121,"-",Feuil1!$B121,"-",Feuil1!AG$1),'Risk assessment'!$R$12:$R$100,FALSE),1)," ;"),""))</f>
        <v/>
      </c>
      <c r="AH121" s="9" t="str">
        <f>IF($G121=0,"",IFERROR(CONCATENATE(INDEX('Risk assessment'!$B$12:$B$100,MATCH(CONCATENATE(Feuil1!$C121,"-",Feuil1!$B121,"-",Feuil1!AH$1),'Risk assessment'!$R$12:$R$100,FALSE),1)," ;"),""))</f>
        <v/>
      </c>
      <c r="AI121" s="9" t="str">
        <f>IF($G121=0,"",IFERROR(CONCATENATE(INDEX('Risk assessment'!$B$12:$B$100,MATCH(CONCATENATE(Feuil1!$C121,"-",Feuil1!$B121,"-",Feuil1!AI$1),'Risk assessment'!$R$12:$R$100,FALSE),1)," ;"),""))</f>
        <v/>
      </c>
      <c r="AJ121" s="9" t="str">
        <f>IF($G121=0,"",IFERROR(CONCATENATE(INDEX('Risk assessment'!$B$12:$B$100,MATCH(CONCATENATE(Feuil1!$C121,"-",Feuil1!$B121,"-",Feuil1!AJ$1),'Risk assessment'!$R$12:$R$100,FALSE),1)," ;"),""))</f>
        <v/>
      </c>
      <c r="AK121" s="9" t="str">
        <f>IF($G121=0,"",IFERROR(CONCATENATE(INDEX('Risk assessment'!$B$12:$B$100,MATCH(CONCATENATE(Feuil1!$C121,"-",Feuil1!$B121,"-",Feuil1!AK$1),'Risk assessment'!$R$12:$R$100,FALSE),1)," ;"),""))</f>
        <v/>
      </c>
      <c r="AL121" s="9" t="str">
        <f>IF($G121=0,"",IFERROR(CONCATENATE(INDEX('Risk assessment'!$B$12:$B$100,MATCH(CONCATENATE(Feuil1!$C121,"-",Feuil1!$B121,"-",Feuil1!AL$1),'Risk assessment'!$R$12:$R$100,FALSE),1)," ;"),""))</f>
        <v/>
      </c>
      <c r="AM121" s="9" t="str">
        <f>IF($G121=0,"",IFERROR(CONCATENATE(INDEX('Risk assessment'!$B$12:$B$100,MATCH(CONCATENATE(Feuil1!$C121,"-",Feuil1!$B121,"-",Feuil1!AM$1),'Risk assessment'!$R$12:$R$100,FALSE),1)," ;"),""))</f>
        <v/>
      </c>
      <c r="AN121" s="9" t="str">
        <f>IF($G121=0,"",IFERROR(CONCATENATE(INDEX('Risk assessment'!$B$12:$B$100,MATCH(CONCATENATE(Feuil1!$C121,"-",Feuil1!$B121,"-",Feuil1!AN$1),'Risk assessment'!$R$12:$R$100,FALSE),1)," ;"),""))</f>
        <v/>
      </c>
      <c r="AO121" s="9" t="str">
        <f>IF($G121=0,"",IFERROR(CONCATENATE(INDEX('Risk assessment'!$B$12:$B$100,MATCH(CONCATENATE(Feuil1!$C121,"-",Feuil1!$B121,"-",Feuil1!AO$1),'Risk assessment'!$R$12:$R$100,FALSE),1)," ;"),""))</f>
        <v/>
      </c>
      <c r="AP121" s="9" t="str">
        <f>IF($G121=0,"",IFERROR(CONCATENATE(INDEX('Risk assessment'!$B$12:$B$100,MATCH(CONCATENATE(Feuil1!$C121,"-",Feuil1!$B121,"-",Feuil1!AP$1),'Risk assessment'!$R$12:$R$100,FALSE),1)," ;"),""))</f>
        <v/>
      </c>
      <c r="AQ121" s="9" t="str">
        <f>IF($G121=0,"",IFERROR(CONCATENATE(INDEX('Risk assessment'!$B$12:$B$100,MATCH(CONCATENATE(Feuil1!$C121,"-",Feuil1!$B121,"-",Feuil1!AQ$1),'Risk assessment'!$R$12:$R$100,FALSE),1)," ;"),""))</f>
        <v/>
      </c>
      <c r="AR121" s="9" t="str">
        <f>IF($G121=0,"",IFERROR(CONCATENATE(INDEX('Risk assessment'!$B$12:$B$100,MATCH(CONCATENATE(Feuil1!$C121,"-",Feuil1!$B121,"-",Feuil1!AR$1),'Risk assessment'!$R$12:$R$100,FALSE),1)," ;"),""))</f>
        <v/>
      </c>
      <c r="AS121" s="9" t="str">
        <f>IF($G121=0,"",IFERROR(CONCATENATE(INDEX('Risk assessment'!$B$12:$B$100,MATCH(CONCATENATE(Feuil1!$C121,"-",Feuil1!$B121,"-",Feuil1!AS$1),'Risk assessment'!$R$12:$R$100,FALSE),1)," ;"),""))</f>
        <v/>
      </c>
      <c r="AT121" s="9" t="str">
        <f>IF($G121=0,"",IFERROR(CONCATENATE(INDEX('Risk assessment'!$B$12:$B$100,MATCH(CONCATENATE(Feuil1!$C121,"-",Feuil1!$B121,"-",Feuil1!AT$1),'Risk assessment'!$R$12:$R$100,FALSE),1)," ;"),""))</f>
        <v/>
      </c>
      <c r="AU121" s="9" t="str">
        <f>IF($G121=0,"",IFERROR(CONCATENATE(INDEX('Risk assessment'!$B$12:$B$100,MATCH(CONCATENATE(Feuil1!$C121,"-",Feuil1!$B121,"-",Feuil1!AU$1),'Risk assessment'!$R$12:$R$100,FALSE),1)," ;"),""))</f>
        <v/>
      </c>
      <c r="AV121" s="9" t="str">
        <f>IF($G121=0,"",IFERROR(CONCATENATE(INDEX('Risk assessment'!$B$12:$B$100,MATCH(CONCATENATE(Feuil1!$C121,"-",Feuil1!$B121,"-",Feuil1!AV$1),'Risk assessment'!$R$12:$R$100,FALSE),1)," ;"),""))</f>
        <v/>
      </c>
      <c r="AW121" s="9" t="str">
        <f>IF($G121=0,"",IFERROR(CONCATENATE(INDEX('Risk assessment'!$B$12:$B$100,MATCH(CONCATENATE(Feuil1!$C121,"-",Feuil1!$B121,"-",Feuil1!AW$1),'Risk assessment'!$R$12:$R$100,FALSE),1)," ;"),""))</f>
        <v/>
      </c>
      <c r="AX121" s="9" t="str">
        <f>IF($G121=0,"",IFERROR(CONCATENATE(INDEX('Risk assessment'!$B$12:$B$100,MATCH(CONCATENATE(Feuil1!$C121,"-",Feuil1!$B121,"-",Feuil1!AX$1),'Risk assessment'!$R$12:$R$100,FALSE),1)," ;"),""))</f>
        <v/>
      </c>
      <c r="AY121" s="9" t="str">
        <f>IF($G121=0,"",IFERROR(CONCATENATE(INDEX('Risk assessment'!$B$12:$B$100,MATCH(CONCATENATE(Feuil1!$C121,"-",Feuil1!$B121,"-",Feuil1!AY$1),'Risk assessment'!$R$12:$R$100,FALSE),1)," ;"),""))</f>
        <v/>
      </c>
      <c r="AZ121" s="9" t="str">
        <f>IF($G121=0,"",IFERROR(CONCATENATE(INDEX('Risk assessment'!$B$12:$B$100,MATCH(CONCATENATE(Feuil1!$C121,"-",Feuil1!$B121,"-",Feuil1!AZ$1),'Risk assessment'!$R$12:$R$100,FALSE),1)," ;"),""))</f>
        <v/>
      </c>
      <c r="BA121" s="9" t="str">
        <f>IF($G121=0,"",IFERROR(CONCATENATE(INDEX('Risk assessment'!$B$12:$B$100,MATCH(CONCATENATE(Feuil1!$C121,"-",Feuil1!$B121,"-",Feuil1!BA$1),'Risk assessment'!$R$12:$R$100,FALSE),1)," ;"),""))</f>
        <v/>
      </c>
      <c r="BB121" s="9" t="str">
        <f>IF($G121=0,"",IFERROR(CONCATENATE(INDEX('Risk assessment'!$B$12:$B$100,MATCH(CONCATENATE(Feuil1!$C121,"-",Feuil1!$B121,"-",Feuil1!BB$1),'Risk assessment'!$R$12:$R$100,FALSE),1)," ;"),""))</f>
        <v/>
      </c>
      <c r="BC121" s="9" t="str">
        <f>IF($G121=0,"",IFERROR(CONCATENATE(INDEX('Risk assessment'!$B$12:$B$100,MATCH(CONCATENATE(Feuil1!$C121,"-",Feuil1!$B121,"-",Feuil1!BC$1),'Risk assessment'!$R$12:$R$100,FALSE),1)," ;"),""))</f>
        <v/>
      </c>
      <c r="BD121" s="9" t="str">
        <f>IF($G121=0,"",IFERROR(CONCATENATE(INDEX('Risk assessment'!$B$12:$B$100,MATCH(CONCATENATE(Feuil1!$C121,"-",Feuil1!$B121,"-",Feuil1!BD$1),'Risk assessment'!$R$12:$R$100,FALSE),1)," ;"),""))</f>
        <v/>
      </c>
      <c r="BE121" s="9" t="str">
        <f>IF($G121=0,"",IFERROR(CONCATENATE(INDEX('Risk assessment'!$B$12:$B$100,MATCH(CONCATENATE(Feuil1!$C121,"-",Feuil1!$B121,"-",Feuil1!BE$1),'Risk assessment'!$R$12:$R$100,FALSE),1)," ;"),""))</f>
        <v/>
      </c>
      <c r="BF121" s="9" t="str">
        <f>IF($G121=0,"",IFERROR(CONCATENATE(INDEX('Risk assessment'!$B$12:$B$100,MATCH(CONCATENATE(Feuil1!$C121,"-",Feuil1!$B121,"-",Feuil1!BF$1),'Risk assessment'!$R$12:$R$100,FALSE),1)," ;"),""))</f>
        <v/>
      </c>
      <c r="BG121" s="9" t="str">
        <f>IF($G121=0,"",IFERROR(CONCATENATE(INDEX('Risk assessment'!$B$12:$B$100,MATCH(CONCATENATE(Feuil1!$C121,"-",Feuil1!$B121,"-",Feuil1!BG$1),'Risk assessment'!$R$12:$R$100,FALSE),1)," ;"),""))</f>
        <v/>
      </c>
      <c r="BH121" s="9" t="str">
        <f>IF($G121=0,"",IFERROR(CONCATENATE(INDEX('Risk assessment'!$B$12:$B$100,MATCH(CONCATENATE(Feuil1!$C121,"-",Feuil1!$B121,"-",Feuil1!BH$1),'Risk assessment'!$R$12:$R$100,FALSE),1)," ;"),""))</f>
        <v/>
      </c>
      <c r="BI121" s="9" t="str">
        <f>IF($G121=0,"",IFERROR(CONCATENATE(INDEX('Risk assessment'!$B$12:$B$100,MATCH(CONCATENATE(Feuil1!$C121,"-",Feuil1!$B121,"-",Feuil1!BI$1),'Risk assessment'!$R$12:$R$100,FALSE),1)," ;"),""))</f>
        <v/>
      </c>
      <c r="BJ121" s="9" t="str">
        <f>IF($G121=0,"",IFERROR(CONCATENATE(INDEX('Risk assessment'!$B$12:$B$100,MATCH(CONCATENATE(Feuil1!$C121,"-",Feuil1!$B121,"-",Feuil1!BJ$1),'Risk assessment'!$R$12:$R$100,FALSE),1)," ;"),""))</f>
        <v/>
      </c>
      <c r="BK121" s="9" t="str">
        <f>IF($G121=0,"",IFERROR(CONCATENATE(INDEX('Risk assessment'!$B$12:$B$100,MATCH(CONCATENATE(Feuil1!$C121,"-",Feuil1!$B121,"-",Feuil1!BK$1),'Risk assessment'!$R$12:$R$100,FALSE),1)," ;"),""))</f>
        <v/>
      </c>
      <c r="BL121" s="9" t="str">
        <f>IF($G121=0,"",IFERROR(CONCATENATE(INDEX('Risk assessment'!$B$12:$B$100,MATCH(CONCATENATE(Feuil1!$C121,"-",Feuil1!$B121,"-",Feuil1!BL$1),'Risk assessment'!$R$12:$R$100,FALSE),1)," ;"),""))</f>
        <v/>
      </c>
      <c r="BM121" s="9" t="str">
        <f>IF($G121=0,"",IFERROR(CONCATENATE(INDEX('Risk assessment'!$B$12:$B$100,MATCH(CONCATENATE(Feuil1!$C121,"-",Feuil1!$B121,"-",Feuil1!BM$1),'Risk assessment'!$R$12:$R$100,FALSE),1)," ;"),""))</f>
        <v/>
      </c>
      <c r="BN121" s="9" t="str">
        <f>IF($G121=0,"",IFERROR(CONCATENATE(INDEX('Risk assessment'!$B$12:$B$100,MATCH(CONCATENATE(Feuil1!$C121,"-",Feuil1!$B121,"-",Feuil1!BN$1),'Risk assessment'!$R$12:$R$100,FALSE),1)," ;"),""))</f>
        <v/>
      </c>
      <c r="BO121" s="9" t="str">
        <f>IF($G121=0,"",IFERROR(CONCATENATE(INDEX('Risk assessment'!$B$12:$B$100,MATCH(CONCATENATE(Feuil1!$C121,"-",Feuil1!$B121,"-",Feuil1!BO$1),'Risk assessment'!$R$12:$R$100,FALSE),1)," ;"),""))</f>
        <v/>
      </c>
      <c r="BP121" s="9" t="str">
        <f>IF($G121=0,"",IFERROR(CONCATENATE(INDEX('Risk assessment'!$B$12:$B$100,MATCH(CONCATENATE(Feuil1!$C121,"-",Feuil1!$B121,"-",Feuil1!BP$1),'Risk assessment'!$R$12:$R$100,FALSE),1)," ;"),""))</f>
        <v/>
      </c>
      <c r="BQ121" s="9" t="str">
        <f>IF($G121=0,"",IFERROR(CONCATENATE(INDEX('Risk assessment'!$B$12:$B$100,MATCH(CONCATENATE(Feuil1!$C121,"-",Feuil1!$B121,"-",Feuil1!BQ$1),'Risk assessment'!$R$12:$R$100,FALSE),1)," ;"),""))</f>
        <v/>
      </c>
    </row>
    <row r="122" spans="5:69" x14ac:dyDescent="0.25">
      <c r="E122" s="9" t="str">
        <f t="shared" si="4"/>
        <v/>
      </c>
      <c r="F122" s="9" t="str">
        <f t="shared" si="5"/>
        <v/>
      </c>
      <c r="H122" s="9" t="str">
        <f>IF($G122=0,"",IFERROR(CONCATENATE(INDEX('Risk assessment'!$B$12:$B$100,MATCH(CONCATENATE(Feuil1!$C122,"-",Feuil1!$B122,"-",Feuil1!H$1),'Risk assessment'!$R$12:$R$100,FALSE),1)," ;"),""))</f>
        <v/>
      </c>
      <c r="I122" s="9" t="str">
        <f>IF($G122=0,"",IFERROR(CONCATENATE(INDEX('Risk assessment'!$B$12:$B$100,MATCH(CONCATENATE(Feuil1!$C122,"-",Feuil1!$B122,"-",Feuil1!I$1),'Risk assessment'!$R$12:$R$100,FALSE),1)," ;"),""))</f>
        <v/>
      </c>
      <c r="J122" s="9" t="str">
        <f>IF($G122=0,"",IFERROR(CONCATENATE(INDEX('Risk assessment'!$B$12:$B$100,MATCH(CONCATENATE(Feuil1!$C122,"-",Feuil1!$B122,"-",Feuil1!J$1),'Risk assessment'!$R$12:$R$100,FALSE),1)," ;"),""))</f>
        <v/>
      </c>
      <c r="K122" s="9" t="str">
        <f>IF($G122=0,"",IFERROR(CONCATENATE(INDEX('Risk assessment'!$B$12:$B$100,MATCH(CONCATENATE(Feuil1!$C122,"-",Feuil1!$B122,"-",Feuil1!K$1),'Risk assessment'!$R$12:$R$100,FALSE),1)," ;"),""))</f>
        <v/>
      </c>
      <c r="L122" s="9" t="str">
        <f>IF($G122=0,"",IFERROR(CONCATENATE(INDEX('Risk assessment'!$B$12:$B$100,MATCH(CONCATENATE(Feuil1!$C122,"-",Feuil1!$B122,"-",Feuil1!L$1),'Risk assessment'!$R$12:$R$100,FALSE),1)," ;"),""))</f>
        <v/>
      </c>
      <c r="M122" s="9" t="str">
        <f>IF($G122=0,"",IFERROR(CONCATENATE(INDEX('Risk assessment'!$B$12:$B$100,MATCH(CONCATENATE(Feuil1!$C122,"-",Feuil1!$B122,"-",Feuil1!M$1),'Risk assessment'!$R$12:$R$100,FALSE),1)," ;"),""))</f>
        <v/>
      </c>
      <c r="N122" s="9" t="str">
        <f>IF($G122=0,"",IFERROR(CONCATENATE(INDEX('Risk assessment'!$B$12:$B$100,MATCH(CONCATENATE(Feuil1!$C122,"-",Feuil1!$B122,"-",Feuil1!N$1),'Risk assessment'!$R$12:$R$100,FALSE),1)," ;"),""))</f>
        <v/>
      </c>
      <c r="O122" s="9" t="str">
        <f>IF($G122=0,"",IFERROR(CONCATENATE(INDEX('Risk assessment'!$B$12:$B$100,MATCH(CONCATENATE(Feuil1!$C122,"-",Feuil1!$B122,"-",Feuil1!O$1),'Risk assessment'!$R$12:$R$100,FALSE),1)," ;"),""))</f>
        <v/>
      </c>
      <c r="P122" s="9" t="str">
        <f>IF($G122=0,"",IFERROR(CONCATENATE(INDEX('Risk assessment'!$B$12:$B$100,MATCH(CONCATENATE(Feuil1!$C122,"-",Feuil1!$B122,"-",Feuil1!P$1),'Risk assessment'!$R$12:$R$100,FALSE),1)," ;"),""))</f>
        <v/>
      </c>
      <c r="Q122" s="9" t="str">
        <f>IF($G122=0,"",IFERROR(CONCATENATE(INDEX('Risk assessment'!$B$12:$B$100,MATCH(CONCATENATE(Feuil1!$C122,"-",Feuil1!$B122,"-",Feuil1!Q$1),'Risk assessment'!$R$12:$R$100,FALSE),1)," ;"),""))</f>
        <v/>
      </c>
      <c r="R122" s="9" t="str">
        <f>IF($G122=0,"",IFERROR(CONCATENATE(INDEX('Risk assessment'!$B$12:$B$100,MATCH(CONCATENATE(Feuil1!$C122,"-",Feuil1!$B122,"-",Feuil1!R$1),'Risk assessment'!$R$12:$R$100,FALSE),1)," ;"),""))</f>
        <v/>
      </c>
      <c r="S122" s="9" t="str">
        <f>IF($G122=0,"",IFERROR(CONCATENATE(INDEX('Risk assessment'!$B$12:$B$100,MATCH(CONCATENATE(Feuil1!$C122,"-",Feuil1!$B122,"-",Feuil1!S$1),'Risk assessment'!$R$12:$R$100,FALSE),1)," ;"),""))</f>
        <v/>
      </c>
      <c r="T122" s="9" t="str">
        <f>IF($G122=0,"",IFERROR(CONCATENATE(INDEX('Risk assessment'!$B$12:$B$100,MATCH(CONCATENATE(Feuil1!$C122,"-",Feuil1!$B122,"-",Feuil1!T$1),'Risk assessment'!$R$12:$R$100,FALSE),1)," ;"),""))</f>
        <v/>
      </c>
      <c r="U122" s="9" t="str">
        <f>IF($G122=0,"",IFERROR(CONCATENATE(INDEX('Risk assessment'!$B$12:$B$100,MATCH(CONCATENATE(Feuil1!$C122,"-",Feuil1!$B122,"-",Feuil1!U$1),'Risk assessment'!$R$12:$R$100,FALSE),1)," ;"),""))</f>
        <v/>
      </c>
      <c r="V122" s="9" t="str">
        <f>IF($G122=0,"",IFERROR(CONCATENATE(INDEX('Risk assessment'!$B$12:$B$100,MATCH(CONCATENATE(Feuil1!$C122,"-",Feuil1!$B122,"-",Feuil1!V$1),'Risk assessment'!$R$12:$R$100,FALSE),1)," ;"),""))</f>
        <v/>
      </c>
      <c r="W122" s="9" t="str">
        <f>IF($G122=0,"",IFERROR(CONCATENATE(INDEX('Risk assessment'!$B$12:$B$100,MATCH(CONCATENATE(Feuil1!$C122,"-",Feuil1!$B122,"-",Feuil1!W$1),'Risk assessment'!$R$12:$R$100,FALSE),1)," ;"),""))</f>
        <v/>
      </c>
      <c r="X122" s="9" t="str">
        <f>IF($G122=0,"",IFERROR(CONCATENATE(INDEX('Risk assessment'!$B$12:$B$100,MATCH(CONCATENATE(Feuil1!$C122,"-",Feuil1!$B122,"-",Feuil1!X$1),'Risk assessment'!$R$12:$R$100,FALSE),1)," ;"),""))</f>
        <v/>
      </c>
      <c r="Y122" s="9" t="str">
        <f>IF($G122=0,"",IFERROR(CONCATENATE(INDEX('Risk assessment'!$B$12:$B$100,MATCH(CONCATENATE(Feuil1!$C122,"-",Feuil1!$B122,"-",Feuil1!Y$1),'Risk assessment'!$R$12:$R$100,FALSE),1)," ;"),""))</f>
        <v/>
      </c>
      <c r="Z122" s="9" t="str">
        <f>IF($G122=0,"",IFERROR(CONCATENATE(INDEX('Risk assessment'!$B$12:$B$100,MATCH(CONCATENATE(Feuil1!$C122,"-",Feuil1!$B122,"-",Feuil1!Z$1),'Risk assessment'!$R$12:$R$100,FALSE),1)," ;"),""))</f>
        <v/>
      </c>
      <c r="AA122" s="9" t="str">
        <f>IF($G122=0,"",IFERROR(CONCATENATE(INDEX('Risk assessment'!$B$12:$B$100,MATCH(CONCATENATE(Feuil1!$C122,"-",Feuil1!$B122,"-",Feuil1!AA$1),'Risk assessment'!$R$12:$R$100,FALSE),1)," ;"),""))</f>
        <v/>
      </c>
      <c r="AB122" s="9" t="str">
        <f>IF($G122=0,"",IFERROR(CONCATENATE(INDEX('Risk assessment'!$B$12:$B$100,MATCH(CONCATENATE(Feuil1!$C122,"-",Feuil1!$B122,"-",Feuil1!AB$1),'Risk assessment'!$R$12:$R$100,FALSE),1)," ;"),""))</f>
        <v/>
      </c>
      <c r="AC122" s="9" t="str">
        <f>IF($G122=0,"",IFERROR(CONCATENATE(INDEX('Risk assessment'!$B$12:$B$100,MATCH(CONCATENATE(Feuil1!$C122,"-",Feuil1!$B122,"-",Feuil1!AC$1),'Risk assessment'!$R$12:$R$100,FALSE),1)," ;"),""))</f>
        <v/>
      </c>
      <c r="AD122" s="9" t="str">
        <f>IF($G122=0,"",IFERROR(CONCATENATE(INDEX('Risk assessment'!$B$12:$B$100,MATCH(CONCATENATE(Feuil1!$C122,"-",Feuil1!$B122,"-",Feuil1!AD$1),'Risk assessment'!$R$12:$R$100,FALSE),1)," ;"),""))</f>
        <v/>
      </c>
      <c r="AE122" s="9" t="str">
        <f>IF($G122=0,"",IFERROR(CONCATENATE(INDEX('Risk assessment'!$B$12:$B$100,MATCH(CONCATENATE(Feuil1!$C122,"-",Feuil1!$B122,"-",Feuil1!AE$1),'Risk assessment'!$R$12:$R$100,FALSE),1)," ;"),""))</f>
        <v/>
      </c>
      <c r="AF122" s="9" t="str">
        <f>IF($G122=0,"",IFERROR(CONCATENATE(INDEX('Risk assessment'!$B$12:$B$100,MATCH(CONCATENATE(Feuil1!$C122,"-",Feuil1!$B122,"-",Feuil1!AF$1),'Risk assessment'!$R$12:$R$100,FALSE),1)," ;"),""))</f>
        <v/>
      </c>
      <c r="AG122" s="9" t="str">
        <f>IF($G122=0,"",IFERROR(CONCATENATE(INDEX('Risk assessment'!$B$12:$B$100,MATCH(CONCATENATE(Feuil1!$C122,"-",Feuil1!$B122,"-",Feuil1!AG$1),'Risk assessment'!$R$12:$R$100,FALSE),1)," ;"),""))</f>
        <v/>
      </c>
      <c r="AH122" s="9" t="str">
        <f>IF($G122=0,"",IFERROR(CONCATENATE(INDEX('Risk assessment'!$B$12:$B$100,MATCH(CONCATENATE(Feuil1!$C122,"-",Feuil1!$B122,"-",Feuil1!AH$1),'Risk assessment'!$R$12:$R$100,FALSE),1)," ;"),""))</f>
        <v/>
      </c>
      <c r="AI122" s="9" t="str">
        <f>IF($G122=0,"",IFERROR(CONCATENATE(INDEX('Risk assessment'!$B$12:$B$100,MATCH(CONCATENATE(Feuil1!$C122,"-",Feuil1!$B122,"-",Feuil1!AI$1),'Risk assessment'!$R$12:$R$100,FALSE),1)," ;"),""))</f>
        <v/>
      </c>
      <c r="AJ122" s="9" t="str">
        <f>IF($G122=0,"",IFERROR(CONCATENATE(INDEX('Risk assessment'!$B$12:$B$100,MATCH(CONCATENATE(Feuil1!$C122,"-",Feuil1!$B122,"-",Feuil1!AJ$1),'Risk assessment'!$R$12:$R$100,FALSE),1)," ;"),""))</f>
        <v/>
      </c>
      <c r="AK122" s="9" t="str">
        <f>IF($G122=0,"",IFERROR(CONCATENATE(INDEX('Risk assessment'!$B$12:$B$100,MATCH(CONCATENATE(Feuil1!$C122,"-",Feuil1!$B122,"-",Feuil1!AK$1),'Risk assessment'!$R$12:$R$100,FALSE),1)," ;"),""))</f>
        <v/>
      </c>
      <c r="AL122" s="9" t="str">
        <f>IF($G122=0,"",IFERROR(CONCATENATE(INDEX('Risk assessment'!$B$12:$B$100,MATCH(CONCATENATE(Feuil1!$C122,"-",Feuil1!$B122,"-",Feuil1!AL$1),'Risk assessment'!$R$12:$R$100,FALSE),1)," ;"),""))</f>
        <v/>
      </c>
      <c r="AM122" s="9" t="str">
        <f>IF($G122=0,"",IFERROR(CONCATENATE(INDEX('Risk assessment'!$B$12:$B$100,MATCH(CONCATENATE(Feuil1!$C122,"-",Feuil1!$B122,"-",Feuil1!AM$1),'Risk assessment'!$R$12:$R$100,FALSE),1)," ;"),""))</f>
        <v/>
      </c>
      <c r="AN122" s="9" t="str">
        <f>IF($G122=0,"",IFERROR(CONCATENATE(INDEX('Risk assessment'!$B$12:$B$100,MATCH(CONCATENATE(Feuil1!$C122,"-",Feuil1!$B122,"-",Feuil1!AN$1),'Risk assessment'!$R$12:$R$100,FALSE),1)," ;"),""))</f>
        <v/>
      </c>
      <c r="AO122" s="9" t="str">
        <f>IF($G122=0,"",IFERROR(CONCATENATE(INDEX('Risk assessment'!$B$12:$B$100,MATCH(CONCATENATE(Feuil1!$C122,"-",Feuil1!$B122,"-",Feuil1!AO$1),'Risk assessment'!$R$12:$R$100,FALSE),1)," ;"),""))</f>
        <v/>
      </c>
      <c r="AP122" s="9" t="str">
        <f>IF($G122=0,"",IFERROR(CONCATENATE(INDEX('Risk assessment'!$B$12:$B$100,MATCH(CONCATENATE(Feuil1!$C122,"-",Feuil1!$B122,"-",Feuil1!AP$1),'Risk assessment'!$R$12:$R$100,FALSE),1)," ;"),""))</f>
        <v/>
      </c>
      <c r="AQ122" s="9" t="str">
        <f>IF($G122=0,"",IFERROR(CONCATENATE(INDEX('Risk assessment'!$B$12:$B$100,MATCH(CONCATENATE(Feuil1!$C122,"-",Feuil1!$B122,"-",Feuil1!AQ$1),'Risk assessment'!$R$12:$R$100,FALSE),1)," ;"),""))</f>
        <v/>
      </c>
      <c r="AR122" s="9" t="str">
        <f>IF($G122=0,"",IFERROR(CONCATENATE(INDEX('Risk assessment'!$B$12:$B$100,MATCH(CONCATENATE(Feuil1!$C122,"-",Feuil1!$B122,"-",Feuil1!AR$1),'Risk assessment'!$R$12:$R$100,FALSE),1)," ;"),""))</f>
        <v/>
      </c>
      <c r="AS122" s="9" t="str">
        <f>IF($G122=0,"",IFERROR(CONCATENATE(INDEX('Risk assessment'!$B$12:$B$100,MATCH(CONCATENATE(Feuil1!$C122,"-",Feuil1!$B122,"-",Feuil1!AS$1),'Risk assessment'!$R$12:$R$100,FALSE),1)," ;"),""))</f>
        <v/>
      </c>
      <c r="AT122" s="9" t="str">
        <f>IF($G122=0,"",IFERROR(CONCATENATE(INDEX('Risk assessment'!$B$12:$B$100,MATCH(CONCATENATE(Feuil1!$C122,"-",Feuil1!$B122,"-",Feuil1!AT$1),'Risk assessment'!$R$12:$R$100,FALSE),1)," ;"),""))</f>
        <v/>
      </c>
      <c r="AU122" s="9" t="str">
        <f>IF($G122=0,"",IFERROR(CONCATENATE(INDEX('Risk assessment'!$B$12:$B$100,MATCH(CONCATENATE(Feuil1!$C122,"-",Feuil1!$B122,"-",Feuil1!AU$1),'Risk assessment'!$R$12:$R$100,FALSE),1)," ;"),""))</f>
        <v/>
      </c>
      <c r="AV122" s="9" t="str">
        <f>IF($G122=0,"",IFERROR(CONCATENATE(INDEX('Risk assessment'!$B$12:$B$100,MATCH(CONCATENATE(Feuil1!$C122,"-",Feuil1!$B122,"-",Feuil1!AV$1),'Risk assessment'!$R$12:$R$100,FALSE),1)," ;"),""))</f>
        <v/>
      </c>
      <c r="AW122" s="9" t="str">
        <f>IF($G122=0,"",IFERROR(CONCATENATE(INDEX('Risk assessment'!$B$12:$B$100,MATCH(CONCATENATE(Feuil1!$C122,"-",Feuil1!$B122,"-",Feuil1!AW$1),'Risk assessment'!$R$12:$R$100,FALSE),1)," ;"),""))</f>
        <v/>
      </c>
      <c r="AX122" s="9" t="str">
        <f>IF($G122=0,"",IFERROR(CONCATENATE(INDEX('Risk assessment'!$B$12:$B$100,MATCH(CONCATENATE(Feuil1!$C122,"-",Feuil1!$B122,"-",Feuil1!AX$1),'Risk assessment'!$R$12:$R$100,FALSE),1)," ;"),""))</f>
        <v/>
      </c>
      <c r="AY122" s="9" t="str">
        <f>IF($G122=0,"",IFERROR(CONCATENATE(INDEX('Risk assessment'!$B$12:$B$100,MATCH(CONCATENATE(Feuil1!$C122,"-",Feuil1!$B122,"-",Feuil1!AY$1),'Risk assessment'!$R$12:$R$100,FALSE),1)," ;"),""))</f>
        <v/>
      </c>
      <c r="AZ122" s="9" t="str">
        <f>IF($G122=0,"",IFERROR(CONCATENATE(INDEX('Risk assessment'!$B$12:$B$100,MATCH(CONCATENATE(Feuil1!$C122,"-",Feuil1!$B122,"-",Feuil1!AZ$1),'Risk assessment'!$R$12:$R$100,FALSE),1)," ;"),""))</f>
        <v/>
      </c>
      <c r="BA122" s="9" t="str">
        <f>IF($G122=0,"",IFERROR(CONCATENATE(INDEX('Risk assessment'!$B$12:$B$100,MATCH(CONCATENATE(Feuil1!$C122,"-",Feuil1!$B122,"-",Feuil1!BA$1),'Risk assessment'!$R$12:$R$100,FALSE),1)," ;"),""))</f>
        <v/>
      </c>
      <c r="BB122" s="9" t="str">
        <f>IF($G122=0,"",IFERROR(CONCATENATE(INDEX('Risk assessment'!$B$12:$B$100,MATCH(CONCATENATE(Feuil1!$C122,"-",Feuil1!$B122,"-",Feuil1!BB$1),'Risk assessment'!$R$12:$R$100,FALSE),1)," ;"),""))</f>
        <v/>
      </c>
      <c r="BC122" s="9" t="str">
        <f>IF($G122=0,"",IFERROR(CONCATENATE(INDEX('Risk assessment'!$B$12:$B$100,MATCH(CONCATENATE(Feuil1!$C122,"-",Feuil1!$B122,"-",Feuil1!BC$1),'Risk assessment'!$R$12:$R$100,FALSE),1)," ;"),""))</f>
        <v/>
      </c>
      <c r="BD122" s="9" t="str">
        <f>IF($G122=0,"",IFERROR(CONCATENATE(INDEX('Risk assessment'!$B$12:$B$100,MATCH(CONCATENATE(Feuil1!$C122,"-",Feuil1!$B122,"-",Feuil1!BD$1),'Risk assessment'!$R$12:$R$100,FALSE),1)," ;"),""))</f>
        <v/>
      </c>
      <c r="BE122" s="9" t="str">
        <f>IF($G122=0,"",IFERROR(CONCATENATE(INDEX('Risk assessment'!$B$12:$B$100,MATCH(CONCATENATE(Feuil1!$C122,"-",Feuil1!$B122,"-",Feuil1!BE$1),'Risk assessment'!$R$12:$R$100,FALSE),1)," ;"),""))</f>
        <v/>
      </c>
      <c r="BF122" s="9" t="str">
        <f>IF($G122=0,"",IFERROR(CONCATENATE(INDEX('Risk assessment'!$B$12:$B$100,MATCH(CONCATENATE(Feuil1!$C122,"-",Feuil1!$B122,"-",Feuil1!BF$1),'Risk assessment'!$R$12:$R$100,FALSE),1)," ;"),""))</f>
        <v/>
      </c>
      <c r="BG122" s="9" t="str">
        <f>IF($G122=0,"",IFERROR(CONCATENATE(INDEX('Risk assessment'!$B$12:$B$100,MATCH(CONCATENATE(Feuil1!$C122,"-",Feuil1!$B122,"-",Feuil1!BG$1),'Risk assessment'!$R$12:$R$100,FALSE),1)," ;"),""))</f>
        <v/>
      </c>
      <c r="BH122" s="9" t="str">
        <f>IF($G122=0,"",IFERROR(CONCATENATE(INDEX('Risk assessment'!$B$12:$B$100,MATCH(CONCATENATE(Feuil1!$C122,"-",Feuil1!$B122,"-",Feuil1!BH$1),'Risk assessment'!$R$12:$R$100,FALSE),1)," ;"),""))</f>
        <v/>
      </c>
      <c r="BI122" s="9" t="str">
        <f>IF($G122=0,"",IFERROR(CONCATENATE(INDEX('Risk assessment'!$B$12:$B$100,MATCH(CONCATENATE(Feuil1!$C122,"-",Feuil1!$B122,"-",Feuil1!BI$1),'Risk assessment'!$R$12:$R$100,FALSE),1)," ;"),""))</f>
        <v/>
      </c>
      <c r="BJ122" s="9" t="str">
        <f>IF($G122=0,"",IFERROR(CONCATENATE(INDEX('Risk assessment'!$B$12:$B$100,MATCH(CONCATENATE(Feuil1!$C122,"-",Feuil1!$B122,"-",Feuil1!BJ$1),'Risk assessment'!$R$12:$R$100,FALSE),1)," ;"),""))</f>
        <v/>
      </c>
      <c r="BK122" s="9" t="str">
        <f>IF($G122=0,"",IFERROR(CONCATENATE(INDEX('Risk assessment'!$B$12:$B$100,MATCH(CONCATENATE(Feuil1!$C122,"-",Feuil1!$B122,"-",Feuil1!BK$1),'Risk assessment'!$R$12:$R$100,FALSE),1)," ;"),""))</f>
        <v/>
      </c>
      <c r="BL122" s="9" t="str">
        <f>IF($G122=0,"",IFERROR(CONCATENATE(INDEX('Risk assessment'!$B$12:$B$100,MATCH(CONCATENATE(Feuil1!$C122,"-",Feuil1!$B122,"-",Feuil1!BL$1),'Risk assessment'!$R$12:$R$100,FALSE),1)," ;"),""))</f>
        <v/>
      </c>
      <c r="BM122" s="9" t="str">
        <f>IF($G122=0,"",IFERROR(CONCATENATE(INDEX('Risk assessment'!$B$12:$B$100,MATCH(CONCATENATE(Feuil1!$C122,"-",Feuil1!$B122,"-",Feuil1!BM$1),'Risk assessment'!$R$12:$R$100,FALSE),1)," ;"),""))</f>
        <v/>
      </c>
      <c r="BN122" s="9" t="str">
        <f>IF($G122=0,"",IFERROR(CONCATENATE(INDEX('Risk assessment'!$B$12:$B$100,MATCH(CONCATENATE(Feuil1!$C122,"-",Feuil1!$B122,"-",Feuil1!BN$1),'Risk assessment'!$R$12:$R$100,FALSE),1)," ;"),""))</f>
        <v/>
      </c>
      <c r="BO122" s="9" t="str">
        <f>IF($G122=0,"",IFERROR(CONCATENATE(INDEX('Risk assessment'!$B$12:$B$100,MATCH(CONCATENATE(Feuil1!$C122,"-",Feuil1!$B122,"-",Feuil1!BO$1),'Risk assessment'!$R$12:$R$100,FALSE),1)," ;"),""))</f>
        <v/>
      </c>
      <c r="BP122" s="9" t="str">
        <f>IF($G122=0,"",IFERROR(CONCATENATE(INDEX('Risk assessment'!$B$12:$B$100,MATCH(CONCATENATE(Feuil1!$C122,"-",Feuil1!$B122,"-",Feuil1!BP$1),'Risk assessment'!$R$12:$R$100,FALSE),1)," ;"),""))</f>
        <v/>
      </c>
      <c r="BQ122" s="9" t="str">
        <f>IF($G122=0,"",IFERROR(CONCATENATE(INDEX('Risk assessment'!$B$12:$B$100,MATCH(CONCATENATE(Feuil1!$C122,"-",Feuil1!$B122,"-",Feuil1!BQ$1),'Risk assessment'!$R$12:$R$100,FALSE),1)," ;"),""))</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874866646D3541B039DAF65C9611AB" ma:contentTypeVersion="11" ma:contentTypeDescription="Crée un document." ma:contentTypeScope="" ma:versionID="234473e278560cd39e6aa13ed3b3914d">
  <xsd:schema xmlns:xsd="http://www.w3.org/2001/XMLSchema" xmlns:xs="http://www.w3.org/2001/XMLSchema" xmlns:p="http://schemas.microsoft.com/office/2006/metadata/properties" xmlns:ns2="696547af-8dc5-40ee-91c0-d86b83848b84" xmlns:ns3="eae1e9ee-20d9-4721-92ac-2247ffc4a7ac" targetNamespace="http://schemas.microsoft.com/office/2006/metadata/properties" ma:root="true" ma:fieldsID="b9942e64b0e8dbd23dcf0e2901ef3939" ns2:_="" ns3:_="">
    <xsd:import namespace="696547af-8dc5-40ee-91c0-d86b83848b84"/>
    <xsd:import namespace="eae1e9ee-20d9-4721-92ac-2247ffc4a7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547af-8dc5-40ee-91c0-d86b83848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1e9ee-20d9-4721-92ac-2247ffc4a7a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0D31FE-972B-4C55-9142-AAA06BB54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547af-8dc5-40ee-91c0-d86b83848b84"/>
    <ds:schemaRef ds:uri="eae1e9ee-20d9-4721-92ac-2247ffc4a7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B09257-E7D3-422B-A636-21292053BC1D}">
  <ds:schemaRefs>
    <ds:schemaRef ds:uri="http://schemas.microsoft.com/office/infopath/2007/PartnerControls"/>
    <ds:schemaRef ds:uri="http://purl.org/dc/elements/1.1/"/>
    <ds:schemaRef ds:uri="http://schemas.microsoft.com/office/2006/metadata/properties"/>
    <ds:schemaRef ds:uri="696547af-8dc5-40ee-91c0-d86b83848b84"/>
    <ds:schemaRef ds:uri="http://purl.org/dc/terms/"/>
    <ds:schemaRef ds:uri="http://schemas.openxmlformats.org/package/2006/metadata/core-properties"/>
    <ds:schemaRef ds:uri="eae1e9ee-20d9-4721-92ac-2247ffc4a7ac"/>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16A74AAB-F04F-4DD6-BD0B-E807A4BD3C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Introduction</vt:lpstr>
      <vt:lpstr>Risk identification</vt:lpstr>
      <vt:lpstr>Rating tables</vt:lpstr>
      <vt:lpstr>Feuil2</vt:lpstr>
      <vt:lpstr>Risk assessment</vt:lpstr>
      <vt:lpstr>Plots</vt:lpstr>
      <vt:lpstr>Re-assessment plots </vt:lpstr>
      <vt:lpstr>PlotMatrix_dots</vt:lpstr>
      <vt:lpstr>Feuil1</vt:lpstr>
      <vt:lpstr>PlotMatrix_Heat</vt:lpstr>
      <vt:lpstr>Help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Ferid Seyidov;M. Thomas Le Guénan</dc:creator>
  <cp:keywords/>
  <dc:description/>
  <cp:lastModifiedBy>Le Guenan Thomas</cp:lastModifiedBy>
  <cp:revision/>
  <dcterms:created xsi:type="dcterms:W3CDTF">2015-06-05T18:19:34Z</dcterms:created>
  <dcterms:modified xsi:type="dcterms:W3CDTF">2021-08-31T08:21:21Z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0x0101008D874866646D3541B039DAF65C9611AB</vt:lpwstr>
  </property>
  <property fmtid="{D5CDD505-2E9C-101B-9397-08002B2CF9AE}" pid="3" name="_dlc_DocIdItemGuid">
    <vt:lpwstr>f876498f-eac2-4541-bef5-a429704b2be4</vt:lpwstr>
  </property>
  <property fmtid="{D5CDD505-2E9C-101B-9397-08002B2CF9AE}" pid="4" name="AuthorIds_UIVersion_5120">
    <vt:lpwstr>12</vt:lpwstr>
  </property>
</Properties>
</file>